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mmortal\flsrv\部署別\企業誘致連携課\0022_中小企業エネルギー価格高騰対策緊急支援補助金\R8\00_要綱等制定\要領・手引き・Q＆A（確定）\"/>
    </mc:Choice>
  </mc:AlternateContent>
  <xr:revisionPtr revIDLastSave="0" documentId="13_ncr:1_{74A0947F-2B4F-4EAE-A274-7FDFE4258EDF}" xr6:coauthVersionLast="47" xr6:coauthVersionMax="47" xr10:uidLastSave="{00000000-0000-0000-0000-000000000000}"/>
  <bookViews>
    <workbookView xWindow="-120" yWindow="-120" windowWidth="29040" windowHeight="15720" xr2:uid="{71AA963C-0B69-46CD-9B13-1A7BEBE2C295}"/>
  </bookViews>
  <sheets>
    <sheet name="Sheet1" sheetId="1" r:id="rId1"/>
  </sheets>
  <definedNames>
    <definedName name="_xlnm.Print_Area" localSheetId="0">Sheet1!$A$1:$D$16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6" i="1"/>
  <c r="C5" i="1"/>
  <c r="C4" i="1"/>
  <c r="C3" i="1"/>
  <c r="H5" i="1"/>
  <c r="H3" i="1"/>
  <c r="H4" i="1"/>
  <c r="H6" i="1" l="1"/>
  <c r="C7" i="1" l="1"/>
  <c r="C14" i="1"/>
  <c r="C15" i="1" l="1"/>
  <c r="C16" i="1" s="1"/>
</calcChain>
</file>

<file path=xl/sharedStrings.xml><?xml version="1.0" encoding="utf-8"?>
<sst xmlns="http://schemas.openxmlformats.org/spreadsheetml/2006/main" count="26" uniqueCount="17">
  <si>
    <t>電力（kWh）</t>
    <rPh sb="0" eb="2">
      <t>デンリョク</t>
    </rPh>
    <phoneticPr fontId="1"/>
  </si>
  <si>
    <t>都市ガス（Ｎ㎥）</t>
    <rPh sb="0" eb="2">
      <t>トシ</t>
    </rPh>
    <phoneticPr fontId="1"/>
  </si>
  <si>
    <t>LPガス（kg）</t>
    <phoneticPr fontId="1"/>
  </si>
  <si>
    <t>灯油（L）</t>
    <rPh sb="0" eb="2">
      <t>トウユ</t>
    </rPh>
    <phoneticPr fontId="1"/>
  </si>
  <si>
    <t>原油換算量(kl)</t>
    <rPh sb="0" eb="5">
      <t>ゲンユカンサンリョウ</t>
    </rPh>
    <phoneticPr fontId="1"/>
  </si>
  <si>
    <t>1時間あたりの
使用量（消費量）</t>
    <rPh sb="1" eb="3">
      <t>ジカン</t>
    </rPh>
    <rPh sb="8" eb="11">
      <t>シヨウリョウ</t>
    </rPh>
    <rPh sb="12" eb="15">
      <t>ショウヒリョウ</t>
    </rPh>
    <phoneticPr fontId="1"/>
  </si>
  <si>
    <t>発熱量係数</t>
    <rPh sb="0" eb="3">
      <t>ハツネツリョウ</t>
    </rPh>
    <rPh sb="3" eb="5">
      <t>ケイスウ</t>
    </rPh>
    <phoneticPr fontId="1"/>
  </si>
  <si>
    <t>原油換算係数</t>
    <rPh sb="0" eb="6">
      <t>ゲンユカンサンケイスウ</t>
    </rPh>
    <phoneticPr fontId="1"/>
  </si>
  <si>
    <t>削減原油換算量</t>
    <rPh sb="0" eb="4">
      <t>サクゲンゲンユ</t>
    </rPh>
    <rPh sb="4" eb="7">
      <t>カンサンリョウ</t>
    </rPh>
    <phoneticPr fontId="1"/>
  </si>
  <si>
    <t>kl</t>
    <phoneticPr fontId="1"/>
  </si>
  <si>
    <t>%</t>
    <phoneticPr fontId="1"/>
  </si>
  <si>
    <t>単位変換
（←に入力すると反映されます）</t>
    <rPh sb="0" eb="2">
      <t>タンイ</t>
    </rPh>
    <rPh sb="2" eb="4">
      <t>ヘンカン</t>
    </rPh>
    <rPh sb="8" eb="10">
      <t>ニュウリョク</t>
    </rPh>
    <rPh sb="13" eb="15">
      <t>ハンエイ</t>
    </rPh>
    <phoneticPr fontId="1"/>
  </si>
  <si>
    <t>原油換算量　合計</t>
    <rPh sb="0" eb="5">
      <t>ゲンユカンサンリョウ</t>
    </rPh>
    <rPh sb="6" eb="8">
      <t>ゴウケイ</t>
    </rPh>
    <phoneticPr fontId="1"/>
  </si>
  <si>
    <t>①更新前</t>
    <rPh sb="1" eb="4">
      <t>コウシンマエ</t>
    </rPh>
    <phoneticPr fontId="1"/>
  </si>
  <si>
    <t>②更新後</t>
    <rPh sb="1" eb="3">
      <t>コウシン</t>
    </rPh>
    <rPh sb="3" eb="4">
      <t>ゴ</t>
    </rPh>
    <phoneticPr fontId="1"/>
  </si>
  <si>
    <t>③省エネ効果</t>
    <rPh sb="1" eb="2">
      <t>ショウ</t>
    </rPh>
    <rPh sb="4" eb="6">
      <t>コウカ</t>
    </rPh>
    <phoneticPr fontId="1"/>
  </si>
  <si>
    <t>中小企業エネルギー価格高騰対策緊急支援補助金　省エネ効果計算表</t>
    <rPh sb="0" eb="4">
      <t>チュウショウキギョウ</t>
    </rPh>
    <rPh sb="9" eb="11">
      <t>カカク</t>
    </rPh>
    <rPh sb="11" eb="15">
      <t>コウトウタイサク</t>
    </rPh>
    <rPh sb="15" eb="19">
      <t>キンキュウシエン</t>
    </rPh>
    <rPh sb="19" eb="22">
      <t>ホジョキン</t>
    </rPh>
    <rPh sb="23" eb="24">
      <t>ショウ</t>
    </rPh>
    <rPh sb="26" eb="28">
      <t>コウカ</t>
    </rPh>
    <rPh sb="28" eb="31">
      <t>ケイサンヒョウ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</si>
</sst>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&quot;グラム(g)&quot;"/>
    <numFmt numFmtId="177" formatCode="#&quot;キ&quot;&quot;ロ&quot;&quot;リ&quot;&quot;ッ&quot;&quot;ト&quot;&quot;ル&quot;\(\k\l\)"/>
    <numFmt numFmtId="178" formatCode="#&quot;千ノルマルリューベ(千N㎡)&quot;"/>
    <numFmt numFmtId="179" formatCode="0&quot;ワット(W)&quot;"/>
    <numFmt numFmtId="180" formatCode="0.0&quot;キログラム(kg)&quot;"/>
    <numFmt numFmtId="181" formatCode="0.0&quot;キロワット(kWh)&quot;"/>
    <numFmt numFmtId="182" formatCode="0.0&quot;リ&quot;&quot;ッ&quot;&quot;ト&quot;&quot;ル&quot;\(\L\)"/>
    <numFmt numFmtId="183" formatCode="0.0&quot;ノルマルリューベ(N㎡)&quot;"/>
  </numFmts>
  <fonts count="9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179" fontId="2" fillId="0" borderId="2" xfId="0" applyNumberFormat="1" applyFont="1" applyBorder="1" applyAlignment="1">
      <alignment horizontal="right" vertical="center"/>
    </xf>
    <xf numFmtId="180" fontId="5" fillId="0" borderId="5" xfId="0" applyNumberFormat="1" applyFont="1" applyBorder="1" applyAlignment="1">
      <alignment horizontal="right" vertical="center"/>
    </xf>
    <xf numFmtId="181" fontId="5" fillId="0" borderId="5" xfId="0" applyNumberFormat="1" applyFont="1" applyBorder="1" applyAlignment="1">
      <alignment horizontal="right" vertical="center"/>
    </xf>
    <xf numFmtId="182" fontId="5" fillId="0" borderId="5" xfId="0" applyNumberFormat="1" applyFont="1" applyBorder="1" applyAlignment="1">
      <alignment horizontal="right" vertical="center"/>
    </xf>
    <xf numFmtId="183" fontId="5" fillId="0" borderId="5" xfId="0" applyNumberFormat="1" applyFont="1" applyBorder="1" applyAlignment="1">
      <alignment horizontal="right" vertical="center"/>
    </xf>
    <xf numFmtId="0" fontId="2" fillId="3" borderId="0" xfId="0" applyFont="1" applyFill="1" applyBorder="1">
      <alignment vertical="center"/>
    </xf>
    <xf numFmtId="0" fontId="2" fillId="7" borderId="0" xfId="0" applyFont="1" applyFill="1" applyBorder="1">
      <alignment vertical="center"/>
    </xf>
    <xf numFmtId="0" fontId="7" fillId="6" borderId="0" xfId="0" applyFont="1" applyFill="1" applyAlignment="1">
      <alignment horizontal="right" vertical="center"/>
    </xf>
    <xf numFmtId="0" fontId="7" fillId="6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7" xfId="0" applyFont="1" applyBorder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4" fillId="3" borderId="0" xfId="0" applyFont="1" applyFill="1" applyBorder="1" applyAlignment="1">
      <alignment horizontal="right" vertical="center"/>
    </xf>
    <xf numFmtId="0" fontId="5" fillId="3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7" borderId="0" xfId="0" applyFont="1" applyFill="1" applyBorder="1" applyAlignment="1">
      <alignment horizontal="right" vertical="center"/>
    </xf>
    <xf numFmtId="0" fontId="5" fillId="7" borderId="0" xfId="0" applyFont="1" applyFill="1" applyBorder="1">
      <alignment vertical="center"/>
    </xf>
    <xf numFmtId="0" fontId="2" fillId="5" borderId="0" xfId="0" applyFont="1" applyFill="1" applyBorder="1" applyAlignment="1">
      <alignment horizontal="right" vertical="center"/>
    </xf>
    <xf numFmtId="0" fontId="2" fillId="5" borderId="0" xfId="0" applyFont="1" applyFill="1" applyBorder="1">
      <alignment vertical="center"/>
    </xf>
    <xf numFmtId="0" fontId="4" fillId="8" borderId="8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CCFF"/>
      <color rgb="FFFFCC66"/>
      <color rgb="FFFFCCFF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72B0-62D3-4FC4-AA51-D33A4E6855D6}">
  <dimension ref="A1:H24"/>
  <sheetViews>
    <sheetView tabSelected="1" view="pageBreakPreview" zoomScaleNormal="100" zoomScaleSheetLayoutView="100" workbookViewId="0">
      <selection sqref="A1:D1"/>
    </sheetView>
  </sheetViews>
  <sheetFormatPr defaultRowHeight="13.5" x14ac:dyDescent="0.15"/>
  <cols>
    <col min="1" max="1" width="17" style="1" customWidth="1"/>
    <col min="2" max="2" width="16" style="1" customWidth="1"/>
    <col min="3" max="3" width="18.375" style="1" customWidth="1"/>
    <col min="4" max="4" width="4.25" style="1" customWidth="1"/>
    <col min="5" max="5" width="8" style="1" customWidth="1"/>
    <col min="6" max="6" width="9" style="1" customWidth="1"/>
    <col min="7" max="7" width="27.25" style="1" customWidth="1"/>
    <col min="8" max="8" width="28.125" style="1" customWidth="1"/>
    <col min="9" max="16384" width="9" style="1"/>
  </cols>
  <sheetData>
    <row r="1" spans="1:8" ht="33.75" customHeight="1" x14ac:dyDescent="0.15">
      <c r="A1" s="43" t="s">
        <v>16</v>
      </c>
      <c r="B1" s="43"/>
      <c r="C1" s="43"/>
      <c r="D1" s="43"/>
    </row>
    <row r="2" spans="1:8" ht="32.1" customHeight="1" thickBot="1" x14ac:dyDescent="0.2">
      <c r="A2" s="26" t="s">
        <v>13</v>
      </c>
      <c r="B2" s="18" t="s">
        <v>5</v>
      </c>
      <c r="C2" s="27" t="s">
        <v>4</v>
      </c>
      <c r="D2" s="28"/>
      <c r="E2" s="25" t="s">
        <v>6</v>
      </c>
      <c r="F2" s="25" t="s">
        <v>7</v>
      </c>
      <c r="G2" s="41" t="s">
        <v>11</v>
      </c>
      <c r="H2" s="42"/>
    </row>
    <row r="3" spans="1:8" ht="21.95" customHeight="1" thickTop="1" x14ac:dyDescent="0.15">
      <c r="A3" s="17" t="s">
        <v>0</v>
      </c>
      <c r="B3" s="19">
        <v>18788</v>
      </c>
      <c r="C3" s="12">
        <f>B3*E3*F3</f>
        <v>4.1880706559999998</v>
      </c>
      <c r="D3" s="28"/>
      <c r="E3" s="6">
        <v>8.6400000000000001E-3</v>
      </c>
      <c r="F3" s="6">
        <v>2.58E-2</v>
      </c>
      <c r="G3" s="7">
        <v>0</v>
      </c>
      <c r="H3" s="9">
        <f>G3/1000</f>
        <v>0</v>
      </c>
    </row>
    <row r="4" spans="1:8" ht="21.95" customHeight="1" x14ac:dyDescent="0.15">
      <c r="A4" s="17" t="s">
        <v>1</v>
      </c>
      <c r="B4" s="20"/>
      <c r="C4" s="12">
        <f>B4*E4*F3</f>
        <v>0</v>
      </c>
      <c r="D4" s="28"/>
      <c r="E4" s="6">
        <v>4.4999999999999998E-2</v>
      </c>
      <c r="F4" s="6"/>
      <c r="G4" s="5">
        <v>0</v>
      </c>
      <c r="H4" s="11">
        <f>G4*1000</f>
        <v>0</v>
      </c>
    </row>
    <row r="5" spans="1:8" ht="21.95" customHeight="1" x14ac:dyDescent="0.15">
      <c r="A5" s="17" t="s">
        <v>2</v>
      </c>
      <c r="B5" s="20"/>
      <c r="C5" s="12">
        <f>B5*E5*F3</f>
        <v>0</v>
      </c>
      <c r="D5" s="28"/>
      <c r="E5" s="6">
        <v>5.0799999999999998E-2</v>
      </c>
      <c r="F5" s="6"/>
      <c r="G5" s="3">
        <v>0</v>
      </c>
      <c r="H5" s="8">
        <f>G5/1000</f>
        <v>0</v>
      </c>
    </row>
    <row r="6" spans="1:8" ht="21.95" customHeight="1" thickBot="1" x14ac:dyDescent="0.2">
      <c r="A6" s="17" t="s">
        <v>3</v>
      </c>
      <c r="B6" s="21"/>
      <c r="C6" s="12">
        <f>B6*E6*F3</f>
        <v>0</v>
      </c>
      <c r="D6" s="28"/>
      <c r="E6" s="6">
        <v>3.6700000000000003E-2</v>
      </c>
      <c r="F6" s="6"/>
      <c r="G6" s="4">
        <v>0</v>
      </c>
      <c r="H6" s="10">
        <f>G6*1000</f>
        <v>0</v>
      </c>
    </row>
    <row r="7" spans="1:8" ht="21.95" customHeight="1" thickTop="1" x14ac:dyDescent="0.15">
      <c r="A7" s="28"/>
      <c r="B7" s="29" t="s">
        <v>12</v>
      </c>
      <c r="C7" s="30">
        <f>SUM(C3:C6)</f>
        <v>4.1880706559999998</v>
      </c>
      <c r="D7" s="28" t="s">
        <v>9</v>
      </c>
    </row>
    <row r="8" spans="1:8" s="34" customFormat="1" ht="14.25" customHeight="1" x14ac:dyDescent="0.15">
      <c r="A8" s="31"/>
      <c r="B8" s="32"/>
      <c r="C8" s="33"/>
      <c r="D8" s="31"/>
    </row>
    <row r="9" spans="1:8" ht="32.1" customHeight="1" thickBot="1" x14ac:dyDescent="0.2">
      <c r="A9" s="26" t="s">
        <v>14</v>
      </c>
      <c r="B9" s="39" t="s">
        <v>5</v>
      </c>
      <c r="C9" s="40" t="s">
        <v>4</v>
      </c>
      <c r="D9" s="28"/>
      <c r="E9" s="2"/>
      <c r="F9" s="2"/>
    </row>
    <row r="10" spans="1:8" ht="21.95" customHeight="1" thickTop="1" x14ac:dyDescent="0.15">
      <c r="A10" s="17" t="s">
        <v>0</v>
      </c>
      <c r="B10" s="22">
        <v>16210</v>
      </c>
      <c r="C10" s="13">
        <f>B10*E3*F3</f>
        <v>3.6134035200000003</v>
      </c>
      <c r="D10" s="28"/>
    </row>
    <row r="11" spans="1:8" ht="21.95" customHeight="1" x14ac:dyDescent="0.15">
      <c r="A11" s="17" t="s">
        <v>1</v>
      </c>
      <c r="B11" s="23"/>
      <c r="C11" s="13">
        <f>B11*E4*F3</f>
        <v>0</v>
      </c>
      <c r="D11" s="28"/>
    </row>
    <row r="12" spans="1:8" ht="21.95" customHeight="1" x14ac:dyDescent="0.15">
      <c r="A12" s="17" t="s">
        <v>2</v>
      </c>
      <c r="B12" s="23"/>
      <c r="C12" s="13">
        <f>B12*E5*F3</f>
        <v>0</v>
      </c>
      <c r="D12" s="28"/>
    </row>
    <row r="13" spans="1:8" ht="21.95" customHeight="1" thickBot="1" x14ac:dyDescent="0.2">
      <c r="A13" s="17" t="s">
        <v>3</v>
      </c>
      <c r="B13" s="24"/>
      <c r="C13" s="13">
        <f>B13*E6*F3</f>
        <v>0</v>
      </c>
      <c r="D13" s="28"/>
    </row>
    <row r="14" spans="1:8" ht="21.95" customHeight="1" thickTop="1" x14ac:dyDescent="0.15">
      <c r="A14" s="28"/>
      <c r="B14" s="35" t="s">
        <v>12</v>
      </c>
      <c r="C14" s="36">
        <f>SUM(C10:C13)</f>
        <v>3.6134035200000003</v>
      </c>
      <c r="D14" s="28" t="s">
        <v>9</v>
      </c>
    </row>
    <row r="15" spans="1:8" ht="21.95" customHeight="1" x14ac:dyDescent="0.15">
      <c r="A15" s="28"/>
      <c r="B15" s="37" t="s">
        <v>8</v>
      </c>
      <c r="C15" s="38">
        <f>C7-C14</f>
        <v>0.57466713599999952</v>
      </c>
      <c r="D15" s="28" t="s">
        <v>9</v>
      </c>
    </row>
    <row r="16" spans="1:8" ht="24" customHeight="1" x14ac:dyDescent="0.15">
      <c r="B16" s="14" t="s">
        <v>15</v>
      </c>
      <c r="C16" s="15">
        <f>C15/C7*100</f>
        <v>13.721524377262071</v>
      </c>
      <c r="D16" s="16" t="s">
        <v>10</v>
      </c>
    </row>
    <row r="17" ht="20.25" customHeight="1" x14ac:dyDescent="0.15"/>
    <row r="18" ht="20.25" customHeight="1" x14ac:dyDescent="0.15"/>
    <row r="19" ht="20.25" customHeight="1" x14ac:dyDescent="0.15"/>
    <row r="20" ht="20.25" customHeight="1" x14ac:dyDescent="0.15"/>
    <row r="21" ht="20.25" customHeight="1" x14ac:dyDescent="0.15"/>
    <row r="22" ht="20.25" customHeight="1" x14ac:dyDescent="0.15"/>
    <row r="23" ht="20.25" customHeight="1" x14ac:dyDescent="0.15"/>
    <row r="24" ht="20.25" customHeight="1" x14ac:dyDescent="0.15"/>
  </sheetData>
  <mergeCells count="2">
    <mergeCell ref="G2:H2"/>
    <mergeCell ref="A1:D1"/>
  </mergeCells>
  <phoneticPr fontId="1"/>
  <conditionalFormatting sqref="C16">
    <cfRule type="cellIs" dxfId="0" priority="1" operator="lessThan">
      <formula>10</formula>
    </cfRule>
  </conditionalFormatting>
  <pageMargins left="0.7" right="0.7" top="0.75" bottom="0.75" header="0.3" footer="0.3"/>
  <pageSetup paperSize="9" orientation="portrait" r:id="rId1"/>
  <ignoredErrors>
    <ignoredError sqref="H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錦　佳美</dc:creator>
  <cp:lastModifiedBy>垣本　大</cp:lastModifiedBy>
  <dcterms:created xsi:type="dcterms:W3CDTF">2026-03-10T02:23:18Z</dcterms:created>
  <dcterms:modified xsi:type="dcterms:W3CDTF">2026-03-19T03:58:04Z</dcterms:modified>
</cp:coreProperties>
</file>