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学校教育課\☆学事・保健係\02_就学援助等\01_就学援助費\R07就学援助\"/>
    </mc:Choice>
  </mc:AlternateContent>
  <bookViews>
    <workbookView xWindow="0" yWindow="0" windowWidth="13575" windowHeight="7785" tabRatio="831"/>
  </bookViews>
  <sheets>
    <sheet name="小中学校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3" i="2" l="1"/>
  <c r="E53" i="2"/>
  <c r="C53" i="2"/>
  <c r="B53" i="2"/>
  <c r="D62" i="2" s="1"/>
  <c r="G48" i="2"/>
  <c r="F48" i="2"/>
  <c r="E48" i="2"/>
  <c r="E56" i="2" s="1"/>
  <c r="D48" i="2"/>
  <c r="D56" i="2" s="1"/>
  <c r="C48" i="2"/>
  <c r="B48" i="2"/>
  <c r="B61" i="2" s="1"/>
  <c r="G41" i="2"/>
  <c r="F41" i="2"/>
  <c r="F56" i="2" s="1"/>
  <c r="D41" i="2"/>
  <c r="C41" i="2"/>
  <c r="C56" i="2" s="1"/>
  <c r="C57" i="2" s="1"/>
  <c r="B41" i="2"/>
  <c r="D60" i="2" s="1"/>
  <c r="I24" i="2"/>
  <c r="H24" i="2"/>
  <c r="G24" i="2"/>
  <c r="F24" i="2"/>
  <c r="E24" i="2"/>
  <c r="D24" i="2"/>
  <c r="C24" i="2"/>
  <c r="C25" i="2" s="1"/>
  <c r="G21" i="2"/>
  <c r="F21" i="2"/>
  <c r="E21" i="2"/>
  <c r="C21" i="2"/>
  <c r="B21" i="2"/>
  <c r="G31" i="2" s="1"/>
  <c r="H15" i="2"/>
  <c r="G15" i="2"/>
  <c r="F15" i="2"/>
  <c r="E15" i="2"/>
  <c r="D15" i="2"/>
  <c r="C15" i="2"/>
  <c r="B15" i="2"/>
  <c r="E30" i="2" s="1"/>
  <c r="H8" i="2"/>
  <c r="G8" i="2"/>
  <c r="F8" i="2"/>
  <c r="D8" i="2"/>
  <c r="C8" i="2"/>
  <c r="B8" i="2"/>
  <c r="C29" i="2" s="1"/>
  <c r="D61" i="2" l="1"/>
  <c r="D63" i="2" s="1"/>
  <c r="E29" i="2"/>
  <c r="D29" i="2"/>
  <c r="F30" i="2"/>
  <c r="C61" i="2"/>
  <c r="G30" i="2"/>
  <c r="B62" i="2"/>
  <c r="G29" i="2"/>
  <c r="G32" i="2" s="1"/>
  <c r="C31" i="2"/>
  <c r="C32" i="2" s="1"/>
  <c r="C62" i="2"/>
  <c r="F29" i="2"/>
  <c r="B31" i="2"/>
  <c r="B24" i="2"/>
  <c r="B25" i="2" s="1"/>
  <c r="B30" i="2"/>
  <c r="D31" i="2"/>
  <c r="B60" i="2"/>
  <c r="C30" i="2"/>
  <c r="E31" i="2"/>
  <c r="B56" i="2"/>
  <c r="B57" i="2" s="1"/>
  <c r="C60" i="2"/>
  <c r="B29" i="2"/>
  <c r="D30" i="2"/>
  <c r="F31" i="2"/>
  <c r="B63" i="2" l="1"/>
  <c r="C63" i="2"/>
  <c r="E32" i="2"/>
  <c r="F32" i="2"/>
  <c r="D32" i="2"/>
  <c r="B32" i="2"/>
</calcChain>
</file>

<file path=xl/sharedStrings.xml><?xml version="1.0" encoding="utf-8"?>
<sst xmlns="http://schemas.openxmlformats.org/spreadsheetml/2006/main" count="72" uniqueCount="43">
  <si>
    <t>小学校</t>
    <rPh sb="0" eb="3">
      <t>ショウガッコウ</t>
    </rPh>
    <phoneticPr fontId="3"/>
  </si>
  <si>
    <t>※通学用品費は小２～６までが対象</t>
    <rPh sb="1" eb="3">
      <t>ツウガク</t>
    </rPh>
    <rPh sb="3" eb="5">
      <t>ヨウヒン</t>
    </rPh>
    <rPh sb="5" eb="6">
      <t>ヒ</t>
    </rPh>
    <rPh sb="7" eb="8">
      <t>ショウ</t>
    </rPh>
    <rPh sb="14" eb="16">
      <t>タイショウ</t>
    </rPh>
    <phoneticPr fontId="3"/>
  </si>
  <si>
    <t>※新入学学用品費は小1が対象</t>
    <rPh sb="1" eb="4">
      <t>シンニュウガク</t>
    </rPh>
    <rPh sb="4" eb="7">
      <t>ガクヨウヒン</t>
    </rPh>
    <rPh sb="7" eb="8">
      <t>ヒ</t>
    </rPh>
    <rPh sb="9" eb="10">
      <t>ショウ</t>
    </rPh>
    <rPh sb="12" eb="14">
      <t>タイショウ</t>
    </rPh>
    <phoneticPr fontId="3"/>
  </si>
  <si>
    <t>学用品費</t>
    <rPh sb="0" eb="3">
      <t>ガクヨウヒン</t>
    </rPh>
    <rPh sb="3" eb="4">
      <t>ヒ</t>
    </rPh>
    <phoneticPr fontId="3"/>
  </si>
  <si>
    <t>通学用品費</t>
    <rPh sb="0" eb="2">
      <t>ツウガク</t>
    </rPh>
    <rPh sb="2" eb="4">
      <t>ヨウヒン</t>
    </rPh>
    <rPh sb="4" eb="5">
      <t>ヒ</t>
    </rPh>
    <phoneticPr fontId="3"/>
  </si>
  <si>
    <t>校外活動費</t>
    <rPh sb="0" eb="2">
      <t>コウガイ</t>
    </rPh>
    <rPh sb="2" eb="4">
      <t>カツドウ</t>
    </rPh>
    <rPh sb="4" eb="5">
      <t>ヒ</t>
    </rPh>
    <phoneticPr fontId="3"/>
  </si>
  <si>
    <t>新入学学用品費
小学校入学用</t>
    <rPh sb="0" eb="3">
      <t>シンニュウガク</t>
    </rPh>
    <rPh sb="3" eb="6">
      <t>ガクヨウヒン</t>
    </rPh>
    <rPh sb="6" eb="7">
      <t>ヒ</t>
    </rPh>
    <rPh sb="8" eb="11">
      <t>ショウガッコウ</t>
    </rPh>
    <rPh sb="11" eb="13">
      <t>ニュウガク</t>
    </rPh>
    <rPh sb="13" eb="14">
      <t>ヨウ</t>
    </rPh>
    <phoneticPr fontId="3"/>
  </si>
  <si>
    <t>給食費</t>
    <rPh sb="0" eb="3">
      <t>キュウショクヒ</t>
    </rPh>
    <phoneticPr fontId="3"/>
  </si>
  <si>
    <t>修学旅行費</t>
    <rPh sb="0" eb="2">
      <t>シュウガク</t>
    </rPh>
    <rPh sb="2" eb="4">
      <t>リョコウ</t>
    </rPh>
    <rPh sb="4" eb="5">
      <t>ヒ</t>
    </rPh>
    <phoneticPr fontId="3"/>
  </si>
  <si>
    <t>新入学学用品費
中学校入学用</t>
    <rPh sb="0" eb="3">
      <t>シンニュウガク</t>
    </rPh>
    <rPh sb="3" eb="6">
      <t>ガクヨウヒン</t>
    </rPh>
    <rPh sb="6" eb="7">
      <t>ヒ</t>
    </rPh>
    <rPh sb="8" eb="11">
      <t>チュウガッコウ</t>
    </rPh>
    <rPh sb="11" eb="13">
      <t>ニュウガク</t>
    </rPh>
    <rPh sb="13" eb="14">
      <t>ヨウ</t>
    </rPh>
    <phoneticPr fontId="3"/>
  </si>
  <si>
    <t>4月</t>
    <rPh sb="1" eb="2">
      <t>ガツ</t>
    </rPh>
    <phoneticPr fontId="3"/>
  </si>
  <si>
    <t>5月</t>
  </si>
  <si>
    <t>6月</t>
  </si>
  <si>
    <t>7月</t>
  </si>
  <si>
    <t>第1期</t>
    <rPh sb="0" eb="1">
      <t>ダイ</t>
    </rPh>
    <rPh sb="2" eb="3">
      <t>キ</t>
    </rPh>
    <phoneticPr fontId="3"/>
  </si>
  <si>
    <t>8月</t>
  </si>
  <si>
    <t>9月</t>
  </si>
  <si>
    <t>10月</t>
  </si>
  <si>
    <t>11月</t>
  </si>
  <si>
    <t>12月</t>
  </si>
  <si>
    <t>第2期</t>
    <rPh sb="0" eb="1">
      <t>ダイ</t>
    </rPh>
    <rPh sb="2" eb="3">
      <t>キ</t>
    </rPh>
    <phoneticPr fontId="3"/>
  </si>
  <si>
    <t>1月</t>
  </si>
  <si>
    <t>2月</t>
  </si>
  <si>
    <t>3月</t>
  </si>
  <si>
    <t>第3期</t>
    <rPh sb="0" eb="1">
      <t>ダイ</t>
    </rPh>
    <rPh sb="2" eb="3">
      <t>キ</t>
    </rPh>
    <phoneticPr fontId="3"/>
  </si>
  <si>
    <t>合計</t>
    <rPh sb="0" eb="2">
      <t>ゴウケイ</t>
    </rPh>
    <phoneticPr fontId="3"/>
  </si>
  <si>
    <t>月額</t>
    <rPh sb="0" eb="2">
      <t>ゲツガク</t>
    </rPh>
    <phoneticPr fontId="3"/>
  </si>
  <si>
    <t>小1～3</t>
    <rPh sb="0" eb="1">
      <t>ショウ</t>
    </rPh>
    <phoneticPr fontId="3"/>
  </si>
  <si>
    <t>小4～6</t>
    <rPh sb="0" eb="1">
      <t>ショウ</t>
    </rPh>
    <phoneticPr fontId="3"/>
  </si>
  <si>
    <t>1年生</t>
    <rPh sb="1" eb="2">
      <t>ネン</t>
    </rPh>
    <rPh sb="2" eb="3">
      <t>セイ</t>
    </rPh>
    <phoneticPr fontId="3"/>
  </si>
  <si>
    <t>2年生</t>
    <rPh sb="1" eb="2">
      <t>ネン</t>
    </rPh>
    <rPh sb="2" eb="3">
      <t>セイ</t>
    </rPh>
    <phoneticPr fontId="3"/>
  </si>
  <si>
    <t>3年生</t>
    <rPh sb="1" eb="2">
      <t>ネン</t>
    </rPh>
    <rPh sb="2" eb="3">
      <t>セイ</t>
    </rPh>
    <phoneticPr fontId="3"/>
  </si>
  <si>
    <t>4年生</t>
    <rPh sb="1" eb="2">
      <t>ネン</t>
    </rPh>
    <rPh sb="2" eb="3">
      <t>セイ</t>
    </rPh>
    <phoneticPr fontId="3"/>
  </si>
  <si>
    <t>5年生</t>
    <rPh sb="1" eb="2">
      <t>ネン</t>
    </rPh>
    <rPh sb="2" eb="3">
      <t>セイ</t>
    </rPh>
    <phoneticPr fontId="3"/>
  </si>
  <si>
    <t>6年生</t>
    <rPh sb="1" eb="2">
      <t>ネン</t>
    </rPh>
    <rPh sb="2" eb="3">
      <t>セイ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</si>
  <si>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</si>
  <si>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</si>
  <si>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</si>
  <si>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中学校</t>
    <rPh sb="0" eb="3">
      <t>チュウガッコウ</t>
    </rPh>
    <phoneticPr fontId="3"/>
  </si>
  <si>
    <t>※通学用品費は中２・３が対象</t>
    <rPh sb="1" eb="3">
      <t>ツウガク</t>
    </rPh>
    <rPh sb="3" eb="5">
      <t>ヨウヒン</t>
    </rPh>
    <rPh sb="5" eb="6">
      <t>ヒ</t>
    </rPh>
    <rPh sb="7" eb="8">
      <t>チュウ</t>
    </rPh>
    <rPh sb="12" eb="14">
      <t>タイショウ</t>
    </rPh>
    <phoneticPr fontId="3"/>
  </si>
  <si>
    <t>※新入学学用品費は中1が対象</t>
    <rPh sb="1" eb="4">
      <t>シンニュウガク</t>
    </rPh>
    <rPh sb="4" eb="7">
      <t>ガクヨウヒン</t>
    </rPh>
    <rPh sb="7" eb="8">
      <t>ヒ</t>
    </rPh>
    <rPh sb="9" eb="10">
      <t>チュウ</t>
    </rPh>
    <rPh sb="12" eb="14">
      <t>タイショウ</t>
    </rPh>
    <phoneticPr fontId="3"/>
  </si>
  <si>
    <t>新入学学用品費</t>
    <rPh sb="0" eb="3">
      <t>シンニュウガク</t>
    </rPh>
    <rPh sb="3" eb="6">
      <t>ガクヨウヒン</t>
    </rPh>
    <rPh sb="6" eb="7">
      <t>ヒ</t>
    </rPh>
    <phoneticPr fontId="3"/>
  </si>
  <si>
    <t>8月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</si>
</sst>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0_ "/>
    <numFmt numFmtId="178" formatCode="#,##0.00_ "/>
  </numFmts>
  <fonts count="9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5">
    <xf numFmtId="0" fontId="0" fillId="0" borderId="0" xfId="0">
      <alignment vertical="center"/>
    </xf>
    <xf numFmtId="176" fontId="4" fillId="0" borderId="0" xfId="1" applyNumberFormat="1" applyFont="1">
      <alignment vertical="center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176" fontId="6" fillId="0" borderId="0" xfId="1" applyNumberFormat="1" applyFont="1">
      <alignment vertical="center"/>
    </xf>
    <xf numFmtId="176" fontId="5" fillId="0" borderId="0" xfId="1" applyNumberFormat="1" applyFont="1">
      <alignment vertical="center"/>
    </xf>
    <xf numFmtId="0" fontId="5" fillId="0" borderId="0" xfId="1" applyFont="1">
      <alignment vertical="center"/>
    </xf>
    <xf numFmtId="176" fontId="5" fillId="0" borderId="0" xfId="1" applyNumberFormat="1" applyFont="1" applyBorder="1">
      <alignment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 shrinkToFit="1"/>
    </xf>
    <xf numFmtId="176" fontId="6" fillId="0" borderId="3" xfId="1" applyNumberFormat="1" applyFont="1" applyBorder="1" applyAlignment="1">
      <alignment horizontal="center" vertical="center" shrinkToFit="1"/>
    </xf>
    <xf numFmtId="176" fontId="7" fillId="0" borderId="3" xfId="1" applyNumberFormat="1" applyFont="1" applyBorder="1" applyAlignment="1">
      <alignment horizontal="center" vertical="center" wrapText="1" shrinkToFit="1"/>
    </xf>
    <xf numFmtId="176" fontId="5" fillId="0" borderId="3" xfId="1" applyNumberFormat="1" applyFont="1" applyBorder="1">
      <alignment vertical="center"/>
    </xf>
    <xf numFmtId="176" fontId="5" fillId="3" borderId="3" xfId="1" applyNumberFormat="1" applyFont="1" applyFill="1" applyBorder="1" applyAlignment="1">
      <alignment horizontal="center" vertical="center"/>
    </xf>
    <xf numFmtId="176" fontId="5" fillId="3" borderId="3" xfId="1" applyNumberFormat="1" applyFont="1" applyFill="1" applyBorder="1">
      <alignment vertical="center"/>
    </xf>
    <xf numFmtId="176" fontId="5" fillId="0" borderId="3" xfId="1" applyNumberFormat="1" applyFont="1" applyFill="1" applyBorder="1" applyAlignment="1">
      <alignment horizontal="center" vertical="center"/>
    </xf>
    <xf numFmtId="176" fontId="5" fillId="0" borderId="3" xfId="1" applyNumberFormat="1" applyFont="1" applyFill="1" applyBorder="1">
      <alignment vertical="center"/>
    </xf>
    <xf numFmtId="176" fontId="8" fillId="0" borderId="3" xfId="1" applyNumberFormat="1" applyFont="1" applyFill="1" applyBorder="1">
      <alignment vertical="center"/>
    </xf>
    <xf numFmtId="0" fontId="5" fillId="0" borderId="0" xfId="1" applyFont="1" applyFill="1">
      <alignment vertical="center"/>
    </xf>
    <xf numFmtId="176" fontId="5" fillId="4" borderId="3" xfId="1" applyNumberFormat="1" applyFont="1" applyFill="1" applyBorder="1" applyAlignment="1">
      <alignment horizontal="center" vertical="center"/>
    </xf>
    <xf numFmtId="176" fontId="5" fillId="4" borderId="3" xfId="1" applyNumberFormat="1" applyFont="1" applyFill="1" applyBorder="1">
      <alignment vertical="center"/>
    </xf>
    <xf numFmtId="177" fontId="5" fillId="0" borderId="3" xfId="1" applyNumberFormat="1" applyFont="1" applyBorder="1">
      <alignment vertical="center"/>
    </xf>
    <xf numFmtId="178" fontId="5" fillId="0" borderId="3" xfId="1" applyNumberFormat="1" applyFont="1" applyBorder="1">
      <alignment vertical="center"/>
    </xf>
    <xf numFmtId="176" fontId="5" fillId="0" borderId="0" xfId="1" applyNumberFormat="1" applyFont="1" applyAlignment="1">
      <alignment horizontal="center" vertical="center"/>
    </xf>
    <xf numFmtId="176" fontId="5" fillId="0" borderId="6" xfId="1" applyNumberFormat="1" applyFont="1" applyBorder="1" applyAlignment="1">
      <alignment horizontal="center" vertical="center"/>
    </xf>
    <xf numFmtId="176" fontId="5" fillId="0" borderId="6" xfId="1" applyNumberFormat="1" applyFont="1" applyBorder="1" applyAlignment="1">
      <alignment vertical="center"/>
    </xf>
    <xf numFmtId="176" fontId="5" fillId="0" borderId="7" xfId="1" applyNumberFormat="1" applyFont="1" applyBorder="1">
      <alignment vertical="center"/>
    </xf>
    <xf numFmtId="176" fontId="5" fillId="0" borderId="8" xfId="1" applyNumberFormat="1" applyFont="1" applyBorder="1" applyAlignment="1">
      <alignment horizontal="center" vertical="center"/>
    </xf>
    <xf numFmtId="176" fontId="7" fillId="0" borderId="3" xfId="1" applyNumberFormat="1" applyFont="1" applyBorder="1" applyAlignment="1">
      <alignment horizontal="center" vertical="center" shrinkToFit="1"/>
    </xf>
    <xf numFmtId="176" fontId="5" fillId="0" borderId="0" xfId="1" applyNumberFormat="1" applyFont="1" applyBorder="1" applyAlignment="1">
      <alignment horizontal="center" vertical="center"/>
    </xf>
    <xf numFmtId="176" fontId="5" fillId="0" borderId="6" xfId="1" applyNumberFormat="1" applyFont="1" applyBorder="1">
      <alignment vertical="center"/>
    </xf>
    <xf numFmtId="176" fontId="5" fillId="2" borderId="1" xfId="1" applyNumberFormat="1" applyFont="1" applyFill="1" applyBorder="1" applyAlignment="1">
      <alignment horizontal="center" vertical="center"/>
    </xf>
    <xf numFmtId="176" fontId="5" fillId="2" borderId="2" xfId="1" applyNumberFormat="1" applyFont="1" applyFill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 shrinkToFit="1"/>
    </xf>
    <xf numFmtId="176" fontId="5" fillId="0" borderId="5" xfId="1" applyNumberFormat="1" applyFont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7"/>
  <sheetViews>
    <sheetView tabSelected="1" zoomScaleNormal="100" workbookViewId="0">
      <selection activeCell="G17" sqref="G17"/>
    </sheetView>
  </sheetViews>
  <sheetFormatPr defaultRowHeight="13.5" x14ac:dyDescent="0.15"/>
  <cols>
    <col min="1" max="1" width="8.875" style="2"/>
    <col min="2" max="2" width="9.375" style="2" bestFit="1" customWidth="1"/>
    <col min="3" max="4" width="9" style="2" bestFit="1" customWidth="1"/>
    <col min="5" max="5" width="11" style="2" customWidth="1"/>
    <col min="6" max="6" width="9" style="2" bestFit="1" customWidth="1"/>
    <col min="7" max="7" width="9.375" style="2" bestFit="1" customWidth="1"/>
    <col min="8" max="8" width="9" style="2" bestFit="1" customWidth="1"/>
    <col min="9" max="9" width="11" style="2" customWidth="1"/>
    <col min="10" max="260" width="8.875" style="2"/>
    <col min="261" max="261" width="11" style="2" customWidth="1"/>
    <col min="262" max="264" width="8.875" style="2"/>
    <col min="265" max="265" width="11" style="2" customWidth="1"/>
    <col min="266" max="516" width="8.875" style="2"/>
    <col min="517" max="517" width="11" style="2" customWidth="1"/>
    <col min="518" max="520" width="8.875" style="2"/>
    <col min="521" max="521" width="11" style="2" customWidth="1"/>
    <col min="522" max="772" width="8.875" style="2"/>
    <col min="773" max="773" width="11" style="2" customWidth="1"/>
    <col min="774" max="776" width="8.875" style="2"/>
    <col min="777" max="777" width="11" style="2" customWidth="1"/>
    <col min="778" max="1028" width="8.875" style="2"/>
    <col min="1029" max="1029" width="11" style="2" customWidth="1"/>
    <col min="1030" max="1032" width="8.875" style="2"/>
    <col min="1033" max="1033" width="11" style="2" customWidth="1"/>
    <col min="1034" max="1284" width="8.875" style="2"/>
    <col min="1285" max="1285" width="11" style="2" customWidth="1"/>
    <col min="1286" max="1288" width="8.875" style="2"/>
    <col min="1289" max="1289" width="11" style="2" customWidth="1"/>
    <col min="1290" max="1540" width="8.875" style="2"/>
    <col min="1541" max="1541" width="11" style="2" customWidth="1"/>
    <col min="1542" max="1544" width="8.875" style="2"/>
    <col min="1545" max="1545" width="11" style="2" customWidth="1"/>
    <col min="1546" max="1796" width="8.875" style="2"/>
    <col min="1797" max="1797" width="11" style="2" customWidth="1"/>
    <col min="1798" max="1800" width="8.875" style="2"/>
    <col min="1801" max="1801" width="11" style="2" customWidth="1"/>
    <col min="1802" max="2052" width="8.875" style="2"/>
    <col min="2053" max="2053" width="11" style="2" customWidth="1"/>
    <col min="2054" max="2056" width="8.875" style="2"/>
    <col min="2057" max="2057" width="11" style="2" customWidth="1"/>
    <col min="2058" max="2308" width="8.875" style="2"/>
    <col min="2309" max="2309" width="11" style="2" customWidth="1"/>
    <col min="2310" max="2312" width="8.875" style="2"/>
    <col min="2313" max="2313" width="11" style="2" customWidth="1"/>
    <col min="2314" max="2564" width="8.875" style="2"/>
    <col min="2565" max="2565" width="11" style="2" customWidth="1"/>
    <col min="2566" max="2568" width="8.875" style="2"/>
    <col min="2569" max="2569" width="11" style="2" customWidth="1"/>
    <col min="2570" max="2820" width="8.875" style="2"/>
    <col min="2821" max="2821" width="11" style="2" customWidth="1"/>
    <col min="2822" max="2824" width="8.875" style="2"/>
    <col min="2825" max="2825" width="11" style="2" customWidth="1"/>
    <col min="2826" max="3076" width="8.875" style="2"/>
    <col min="3077" max="3077" width="11" style="2" customWidth="1"/>
    <col min="3078" max="3080" width="8.875" style="2"/>
    <col min="3081" max="3081" width="11" style="2" customWidth="1"/>
    <col min="3082" max="3332" width="8.875" style="2"/>
    <col min="3333" max="3333" width="11" style="2" customWidth="1"/>
    <col min="3334" max="3336" width="8.875" style="2"/>
    <col min="3337" max="3337" width="11" style="2" customWidth="1"/>
    <col min="3338" max="3588" width="8.875" style="2"/>
    <col min="3589" max="3589" width="11" style="2" customWidth="1"/>
    <col min="3590" max="3592" width="8.875" style="2"/>
    <col min="3593" max="3593" width="11" style="2" customWidth="1"/>
    <col min="3594" max="3844" width="8.875" style="2"/>
    <col min="3845" max="3845" width="11" style="2" customWidth="1"/>
    <col min="3846" max="3848" width="8.875" style="2"/>
    <col min="3849" max="3849" width="11" style="2" customWidth="1"/>
    <col min="3850" max="4100" width="8.875" style="2"/>
    <col min="4101" max="4101" width="11" style="2" customWidth="1"/>
    <col min="4102" max="4104" width="8.875" style="2"/>
    <col min="4105" max="4105" width="11" style="2" customWidth="1"/>
    <col min="4106" max="4356" width="8.875" style="2"/>
    <col min="4357" max="4357" width="11" style="2" customWidth="1"/>
    <col min="4358" max="4360" width="8.875" style="2"/>
    <col min="4361" max="4361" width="11" style="2" customWidth="1"/>
    <col min="4362" max="4612" width="8.875" style="2"/>
    <col min="4613" max="4613" width="11" style="2" customWidth="1"/>
    <col min="4614" max="4616" width="8.875" style="2"/>
    <col min="4617" max="4617" width="11" style="2" customWidth="1"/>
    <col min="4618" max="4868" width="8.875" style="2"/>
    <col min="4869" max="4869" width="11" style="2" customWidth="1"/>
    <col min="4870" max="4872" width="8.875" style="2"/>
    <col min="4873" max="4873" width="11" style="2" customWidth="1"/>
    <col min="4874" max="5124" width="8.875" style="2"/>
    <col min="5125" max="5125" width="11" style="2" customWidth="1"/>
    <col min="5126" max="5128" width="8.875" style="2"/>
    <col min="5129" max="5129" width="11" style="2" customWidth="1"/>
    <col min="5130" max="5380" width="8.875" style="2"/>
    <col min="5381" max="5381" width="11" style="2" customWidth="1"/>
    <col min="5382" max="5384" width="8.875" style="2"/>
    <col min="5385" max="5385" width="11" style="2" customWidth="1"/>
    <col min="5386" max="5636" width="8.875" style="2"/>
    <col min="5637" max="5637" width="11" style="2" customWidth="1"/>
    <col min="5638" max="5640" width="8.875" style="2"/>
    <col min="5641" max="5641" width="11" style="2" customWidth="1"/>
    <col min="5642" max="5892" width="8.875" style="2"/>
    <col min="5893" max="5893" width="11" style="2" customWidth="1"/>
    <col min="5894" max="5896" width="8.875" style="2"/>
    <col min="5897" max="5897" width="11" style="2" customWidth="1"/>
    <col min="5898" max="6148" width="8.875" style="2"/>
    <col min="6149" max="6149" width="11" style="2" customWidth="1"/>
    <col min="6150" max="6152" width="8.875" style="2"/>
    <col min="6153" max="6153" width="11" style="2" customWidth="1"/>
    <col min="6154" max="6404" width="8.875" style="2"/>
    <col min="6405" max="6405" width="11" style="2" customWidth="1"/>
    <col min="6406" max="6408" width="8.875" style="2"/>
    <col min="6409" max="6409" width="11" style="2" customWidth="1"/>
    <col min="6410" max="6660" width="8.875" style="2"/>
    <col min="6661" max="6661" width="11" style="2" customWidth="1"/>
    <col min="6662" max="6664" width="8.875" style="2"/>
    <col min="6665" max="6665" width="11" style="2" customWidth="1"/>
    <col min="6666" max="6916" width="8.875" style="2"/>
    <col min="6917" max="6917" width="11" style="2" customWidth="1"/>
    <col min="6918" max="6920" width="8.875" style="2"/>
    <col min="6921" max="6921" width="11" style="2" customWidth="1"/>
    <col min="6922" max="7172" width="8.875" style="2"/>
    <col min="7173" max="7173" width="11" style="2" customWidth="1"/>
    <col min="7174" max="7176" width="8.875" style="2"/>
    <col min="7177" max="7177" width="11" style="2" customWidth="1"/>
    <col min="7178" max="7428" width="8.875" style="2"/>
    <col min="7429" max="7429" width="11" style="2" customWidth="1"/>
    <col min="7430" max="7432" width="8.875" style="2"/>
    <col min="7433" max="7433" width="11" style="2" customWidth="1"/>
    <col min="7434" max="7684" width="8.875" style="2"/>
    <col min="7685" max="7685" width="11" style="2" customWidth="1"/>
    <col min="7686" max="7688" width="8.875" style="2"/>
    <col min="7689" max="7689" width="11" style="2" customWidth="1"/>
    <col min="7690" max="7940" width="8.875" style="2"/>
    <col min="7941" max="7941" width="11" style="2" customWidth="1"/>
    <col min="7942" max="7944" width="8.875" style="2"/>
    <col min="7945" max="7945" width="11" style="2" customWidth="1"/>
    <col min="7946" max="8196" width="8.875" style="2"/>
    <col min="8197" max="8197" width="11" style="2" customWidth="1"/>
    <col min="8198" max="8200" width="8.875" style="2"/>
    <col min="8201" max="8201" width="11" style="2" customWidth="1"/>
    <col min="8202" max="8452" width="8.875" style="2"/>
    <col min="8453" max="8453" width="11" style="2" customWidth="1"/>
    <col min="8454" max="8456" width="8.875" style="2"/>
    <col min="8457" max="8457" width="11" style="2" customWidth="1"/>
    <col min="8458" max="8708" width="8.875" style="2"/>
    <col min="8709" max="8709" width="11" style="2" customWidth="1"/>
    <col min="8710" max="8712" width="8.875" style="2"/>
    <col min="8713" max="8713" width="11" style="2" customWidth="1"/>
    <col min="8714" max="8964" width="8.875" style="2"/>
    <col min="8965" max="8965" width="11" style="2" customWidth="1"/>
    <col min="8966" max="8968" width="8.875" style="2"/>
    <col min="8969" max="8969" width="11" style="2" customWidth="1"/>
    <col min="8970" max="9220" width="8.875" style="2"/>
    <col min="9221" max="9221" width="11" style="2" customWidth="1"/>
    <col min="9222" max="9224" width="8.875" style="2"/>
    <col min="9225" max="9225" width="11" style="2" customWidth="1"/>
    <col min="9226" max="9476" width="8.875" style="2"/>
    <col min="9477" max="9477" width="11" style="2" customWidth="1"/>
    <col min="9478" max="9480" width="8.875" style="2"/>
    <col min="9481" max="9481" width="11" style="2" customWidth="1"/>
    <col min="9482" max="9732" width="8.875" style="2"/>
    <col min="9733" max="9733" width="11" style="2" customWidth="1"/>
    <col min="9734" max="9736" width="8.875" style="2"/>
    <col min="9737" max="9737" width="11" style="2" customWidth="1"/>
    <col min="9738" max="9988" width="8.875" style="2"/>
    <col min="9989" max="9989" width="11" style="2" customWidth="1"/>
    <col min="9990" max="9992" width="8.875" style="2"/>
    <col min="9993" max="9993" width="11" style="2" customWidth="1"/>
    <col min="9994" max="10244" width="8.875" style="2"/>
    <col min="10245" max="10245" width="11" style="2" customWidth="1"/>
    <col min="10246" max="10248" width="8.875" style="2"/>
    <col min="10249" max="10249" width="11" style="2" customWidth="1"/>
    <col min="10250" max="10500" width="8.875" style="2"/>
    <col min="10501" max="10501" width="11" style="2" customWidth="1"/>
    <col min="10502" max="10504" width="8.875" style="2"/>
    <col min="10505" max="10505" width="11" style="2" customWidth="1"/>
    <col min="10506" max="10756" width="8.875" style="2"/>
    <col min="10757" max="10757" width="11" style="2" customWidth="1"/>
    <col min="10758" max="10760" width="8.875" style="2"/>
    <col min="10761" max="10761" width="11" style="2" customWidth="1"/>
    <col min="10762" max="11012" width="8.875" style="2"/>
    <col min="11013" max="11013" width="11" style="2" customWidth="1"/>
    <col min="11014" max="11016" width="8.875" style="2"/>
    <col min="11017" max="11017" width="11" style="2" customWidth="1"/>
    <col min="11018" max="11268" width="8.875" style="2"/>
    <col min="11269" max="11269" width="11" style="2" customWidth="1"/>
    <col min="11270" max="11272" width="8.875" style="2"/>
    <col min="11273" max="11273" width="11" style="2" customWidth="1"/>
    <col min="11274" max="11524" width="8.875" style="2"/>
    <col min="11525" max="11525" width="11" style="2" customWidth="1"/>
    <col min="11526" max="11528" width="8.875" style="2"/>
    <col min="11529" max="11529" width="11" style="2" customWidth="1"/>
    <col min="11530" max="11780" width="8.875" style="2"/>
    <col min="11781" max="11781" width="11" style="2" customWidth="1"/>
    <col min="11782" max="11784" width="8.875" style="2"/>
    <col min="11785" max="11785" width="11" style="2" customWidth="1"/>
    <col min="11786" max="12036" width="8.875" style="2"/>
    <col min="12037" max="12037" width="11" style="2" customWidth="1"/>
    <col min="12038" max="12040" width="8.875" style="2"/>
    <col min="12041" max="12041" width="11" style="2" customWidth="1"/>
    <col min="12042" max="12292" width="8.875" style="2"/>
    <col min="12293" max="12293" width="11" style="2" customWidth="1"/>
    <col min="12294" max="12296" width="8.875" style="2"/>
    <col min="12297" max="12297" width="11" style="2" customWidth="1"/>
    <col min="12298" max="12548" width="8.875" style="2"/>
    <col min="12549" max="12549" width="11" style="2" customWidth="1"/>
    <col min="12550" max="12552" width="8.875" style="2"/>
    <col min="12553" max="12553" width="11" style="2" customWidth="1"/>
    <col min="12554" max="12804" width="8.875" style="2"/>
    <col min="12805" max="12805" width="11" style="2" customWidth="1"/>
    <col min="12806" max="12808" width="8.875" style="2"/>
    <col min="12809" max="12809" width="11" style="2" customWidth="1"/>
    <col min="12810" max="13060" width="8.875" style="2"/>
    <col min="13061" max="13061" width="11" style="2" customWidth="1"/>
    <col min="13062" max="13064" width="8.875" style="2"/>
    <col min="13065" max="13065" width="11" style="2" customWidth="1"/>
    <col min="13066" max="13316" width="8.875" style="2"/>
    <col min="13317" max="13317" width="11" style="2" customWidth="1"/>
    <col min="13318" max="13320" width="8.875" style="2"/>
    <col min="13321" max="13321" width="11" style="2" customWidth="1"/>
    <col min="13322" max="13572" width="8.875" style="2"/>
    <col min="13573" max="13573" width="11" style="2" customWidth="1"/>
    <col min="13574" max="13576" width="8.875" style="2"/>
    <col min="13577" max="13577" width="11" style="2" customWidth="1"/>
    <col min="13578" max="13828" width="8.875" style="2"/>
    <col min="13829" max="13829" width="11" style="2" customWidth="1"/>
    <col min="13830" max="13832" width="8.875" style="2"/>
    <col min="13833" max="13833" width="11" style="2" customWidth="1"/>
    <col min="13834" max="14084" width="8.875" style="2"/>
    <col min="14085" max="14085" width="11" style="2" customWidth="1"/>
    <col min="14086" max="14088" width="8.875" style="2"/>
    <col min="14089" max="14089" width="11" style="2" customWidth="1"/>
    <col min="14090" max="14340" width="8.875" style="2"/>
    <col min="14341" max="14341" width="11" style="2" customWidth="1"/>
    <col min="14342" max="14344" width="8.875" style="2"/>
    <col min="14345" max="14345" width="11" style="2" customWidth="1"/>
    <col min="14346" max="14596" width="8.875" style="2"/>
    <col min="14597" max="14597" width="11" style="2" customWidth="1"/>
    <col min="14598" max="14600" width="8.875" style="2"/>
    <col min="14601" max="14601" width="11" style="2" customWidth="1"/>
    <col min="14602" max="14852" width="8.875" style="2"/>
    <col min="14853" max="14853" width="11" style="2" customWidth="1"/>
    <col min="14854" max="14856" width="8.875" style="2"/>
    <col min="14857" max="14857" width="11" style="2" customWidth="1"/>
    <col min="14858" max="15108" width="8.875" style="2"/>
    <col min="15109" max="15109" width="11" style="2" customWidth="1"/>
    <col min="15110" max="15112" width="8.875" style="2"/>
    <col min="15113" max="15113" width="11" style="2" customWidth="1"/>
    <col min="15114" max="15364" width="8.875" style="2"/>
    <col min="15365" max="15365" width="11" style="2" customWidth="1"/>
    <col min="15366" max="15368" width="8.875" style="2"/>
    <col min="15369" max="15369" width="11" style="2" customWidth="1"/>
    <col min="15370" max="15620" width="8.875" style="2"/>
    <col min="15621" max="15621" width="11" style="2" customWidth="1"/>
    <col min="15622" max="15624" width="8.875" style="2"/>
    <col min="15625" max="15625" width="11" style="2" customWidth="1"/>
    <col min="15626" max="15876" width="8.875" style="2"/>
    <col min="15877" max="15877" width="11" style="2" customWidth="1"/>
    <col min="15878" max="15880" width="8.875" style="2"/>
    <col min="15881" max="15881" width="11" style="2" customWidth="1"/>
    <col min="15882" max="16132" width="8.875" style="2"/>
    <col min="16133" max="16133" width="11" style="2" customWidth="1"/>
    <col min="16134" max="16136" width="8.875" style="2"/>
    <col min="16137" max="16137" width="11" style="2" customWidth="1"/>
    <col min="16138" max="16384" width="8.875" style="2"/>
  </cols>
  <sheetData>
    <row r="1" spans="1:10" ht="14.25" thickBot="1" x14ac:dyDescent="0.2">
      <c r="A1" s="31" t="s">
        <v>0</v>
      </c>
      <c r="B1" s="32"/>
      <c r="C1" s="4" t="s">
        <v>1</v>
      </c>
      <c r="D1" s="5"/>
      <c r="E1" s="5"/>
      <c r="F1" s="5"/>
      <c r="G1" s="5"/>
      <c r="H1" s="5"/>
      <c r="I1" s="6"/>
      <c r="J1" s="6"/>
    </row>
    <row r="2" spans="1:10" x14ac:dyDescent="0.15">
      <c r="A2" s="7"/>
      <c r="B2" s="5"/>
      <c r="C2" s="4" t="s">
        <v>2</v>
      </c>
      <c r="D2" s="5"/>
      <c r="E2" s="5"/>
      <c r="F2" s="5"/>
      <c r="G2" s="5"/>
      <c r="H2" s="5"/>
      <c r="I2" s="6"/>
      <c r="J2" s="6"/>
    </row>
    <row r="3" spans="1:10" ht="22.5" x14ac:dyDescent="0.15">
      <c r="A3" s="8"/>
      <c r="B3" s="9" t="s">
        <v>3</v>
      </c>
      <c r="C3" s="10" t="s">
        <v>4</v>
      </c>
      <c r="D3" s="10" t="s">
        <v>5</v>
      </c>
      <c r="E3" s="11" t="s">
        <v>6</v>
      </c>
      <c r="F3" s="33" t="s">
        <v>7</v>
      </c>
      <c r="G3" s="34"/>
      <c r="H3" s="10" t="s">
        <v>8</v>
      </c>
      <c r="I3" s="11" t="s">
        <v>9</v>
      </c>
      <c r="J3" s="6"/>
    </row>
    <row r="4" spans="1:10" x14ac:dyDescent="0.15">
      <c r="A4" s="8" t="s">
        <v>10</v>
      </c>
      <c r="B4" s="12">
        <v>1070</v>
      </c>
      <c r="C4" s="12">
        <v>190</v>
      </c>
      <c r="D4" s="12"/>
      <c r="E4" s="12"/>
      <c r="F4" s="12">
        <v>4400</v>
      </c>
      <c r="G4" s="12">
        <v>4500</v>
      </c>
      <c r="H4" s="12"/>
      <c r="I4" s="12"/>
      <c r="J4" s="6"/>
    </row>
    <row r="5" spans="1:10" x14ac:dyDescent="0.15">
      <c r="A5" s="8" t="s">
        <v>11</v>
      </c>
      <c r="B5" s="12">
        <v>1070</v>
      </c>
      <c r="C5" s="12">
        <v>190</v>
      </c>
      <c r="D5" s="12"/>
      <c r="E5" s="12"/>
      <c r="F5" s="12">
        <v>4400</v>
      </c>
      <c r="G5" s="12">
        <v>4500</v>
      </c>
      <c r="H5" s="12"/>
      <c r="I5" s="12"/>
      <c r="J5" s="6"/>
    </row>
    <row r="6" spans="1:10" x14ac:dyDescent="0.15">
      <c r="A6" s="8" t="s">
        <v>12</v>
      </c>
      <c r="B6" s="12">
        <v>1069</v>
      </c>
      <c r="C6" s="12">
        <v>189</v>
      </c>
      <c r="D6" s="12"/>
      <c r="E6" s="12"/>
      <c r="F6" s="12">
        <v>4400</v>
      </c>
      <c r="G6" s="12">
        <v>4500</v>
      </c>
      <c r="H6" s="12"/>
      <c r="I6" s="12"/>
      <c r="J6" s="6"/>
    </row>
    <row r="7" spans="1:10" x14ac:dyDescent="0.15">
      <c r="A7" s="8" t="s">
        <v>13</v>
      </c>
      <c r="B7" s="12">
        <v>1069</v>
      </c>
      <c r="C7" s="12">
        <v>189</v>
      </c>
      <c r="D7" s="12"/>
      <c r="E7" s="12"/>
      <c r="F7" s="12">
        <v>4400</v>
      </c>
      <c r="G7" s="12">
        <v>4500</v>
      </c>
      <c r="H7" s="12"/>
      <c r="I7" s="12"/>
      <c r="J7" s="6"/>
    </row>
    <row r="8" spans="1:10" x14ac:dyDescent="0.15">
      <c r="A8" s="13" t="s">
        <v>14</v>
      </c>
      <c r="B8" s="14">
        <f>SUM(B4:B7)</f>
        <v>4278</v>
      </c>
      <c r="C8" s="14">
        <f t="shared" ref="C8:H8" si="0">SUM(C4:C7)</f>
        <v>758</v>
      </c>
      <c r="D8" s="14">
        <f t="shared" si="0"/>
        <v>0</v>
      </c>
      <c r="E8" s="14">
        <v>57060</v>
      </c>
      <c r="F8" s="14">
        <f t="shared" si="0"/>
        <v>17600</v>
      </c>
      <c r="G8" s="14">
        <f t="shared" si="0"/>
        <v>18000</v>
      </c>
      <c r="H8" s="14">
        <f t="shared" si="0"/>
        <v>0</v>
      </c>
      <c r="I8" s="14">
        <v>0</v>
      </c>
      <c r="J8" s="6"/>
    </row>
    <row r="9" spans="1:10" x14ac:dyDescent="0.15">
      <c r="A9" s="15"/>
      <c r="B9" s="16"/>
      <c r="C9" s="16"/>
      <c r="D9" s="16"/>
      <c r="E9" s="16"/>
      <c r="F9" s="16"/>
      <c r="G9" s="16"/>
      <c r="H9" s="16"/>
      <c r="I9" s="16"/>
      <c r="J9" s="6"/>
    </row>
    <row r="10" spans="1:10" x14ac:dyDescent="0.15">
      <c r="A10" s="8" t="s">
        <v>42</v>
      </c>
      <c r="B10" s="12">
        <v>1069</v>
      </c>
      <c r="C10" s="17">
        <v>189</v>
      </c>
      <c r="D10" s="12"/>
      <c r="E10" s="12"/>
      <c r="F10" s="12"/>
      <c r="G10" s="12"/>
      <c r="H10" s="12"/>
      <c r="I10" s="12"/>
      <c r="J10" s="6"/>
    </row>
    <row r="11" spans="1:10" x14ac:dyDescent="0.15">
      <c r="A11" s="8" t="s">
        <v>16</v>
      </c>
      <c r="B11" s="12">
        <v>1069</v>
      </c>
      <c r="C11" s="17">
        <v>189</v>
      </c>
      <c r="D11" s="12"/>
      <c r="E11" s="12"/>
      <c r="F11" s="12">
        <v>4400</v>
      </c>
      <c r="G11" s="12">
        <v>4500</v>
      </c>
      <c r="H11" s="12"/>
      <c r="I11" s="12"/>
      <c r="J11" s="6"/>
    </row>
    <row r="12" spans="1:10" x14ac:dyDescent="0.15">
      <c r="A12" s="8" t="s">
        <v>17</v>
      </c>
      <c r="B12" s="12">
        <v>1069</v>
      </c>
      <c r="C12" s="17">
        <v>189</v>
      </c>
      <c r="D12" s="12"/>
      <c r="E12" s="12"/>
      <c r="F12" s="12">
        <v>4400</v>
      </c>
      <c r="G12" s="12">
        <v>4500</v>
      </c>
      <c r="H12" s="12"/>
      <c r="I12" s="12"/>
      <c r="J12" s="6"/>
    </row>
    <row r="13" spans="1:10" x14ac:dyDescent="0.15">
      <c r="A13" s="8" t="s">
        <v>18</v>
      </c>
      <c r="B13" s="12">
        <v>1069</v>
      </c>
      <c r="C13" s="17">
        <v>189</v>
      </c>
      <c r="D13" s="12"/>
      <c r="E13" s="12"/>
      <c r="F13" s="12">
        <v>4400</v>
      </c>
      <c r="G13" s="12">
        <v>4500</v>
      </c>
      <c r="H13" s="12"/>
      <c r="I13" s="12"/>
      <c r="J13" s="6"/>
    </row>
    <row r="14" spans="1:10" x14ac:dyDescent="0.15">
      <c r="A14" s="8" t="s">
        <v>19</v>
      </c>
      <c r="B14" s="12">
        <v>1069</v>
      </c>
      <c r="C14" s="17">
        <v>189</v>
      </c>
      <c r="D14" s="12"/>
      <c r="E14" s="12"/>
      <c r="F14" s="12">
        <v>4400</v>
      </c>
      <c r="G14" s="12">
        <v>4500</v>
      </c>
      <c r="H14" s="12"/>
      <c r="I14" s="12"/>
      <c r="J14" s="6"/>
    </row>
    <row r="15" spans="1:10" x14ac:dyDescent="0.15">
      <c r="A15" s="13" t="s">
        <v>20</v>
      </c>
      <c r="B15" s="14">
        <f>SUM(B10:B14)</f>
        <v>5345</v>
      </c>
      <c r="C15" s="14">
        <f t="shared" ref="C15:H15" si="1">SUM(C10:C14)</f>
        <v>945</v>
      </c>
      <c r="D15" s="14">
        <f t="shared" si="1"/>
        <v>0</v>
      </c>
      <c r="E15" s="14">
        <f t="shared" si="1"/>
        <v>0</v>
      </c>
      <c r="F15" s="14">
        <f t="shared" si="1"/>
        <v>17600</v>
      </c>
      <c r="G15" s="14">
        <f t="shared" si="1"/>
        <v>18000</v>
      </c>
      <c r="H15" s="14">
        <f t="shared" si="1"/>
        <v>0</v>
      </c>
      <c r="I15" s="14">
        <v>0</v>
      </c>
      <c r="J15" s="6"/>
    </row>
    <row r="16" spans="1:10" s="3" customFormat="1" x14ac:dyDescent="0.15">
      <c r="A16" s="15"/>
      <c r="B16" s="16"/>
      <c r="C16" s="16"/>
      <c r="D16" s="16"/>
      <c r="E16" s="16"/>
      <c r="F16" s="16"/>
      <c r="G16" s="16"/>
      <c r="H16" s="16"/>
      <c r="I16" s="16"/>
      <c r="J16" s="18"/>
    </row>
    <row r="17" spans="1:10" s="3" customForma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8"/>
    </row>
    <row r="18" spans="1:10" x14ac:dyDescent="0.15">
      <c r="A18" s="8" t="s">
        <v>21</v>
      </c>
      <c r="B18" s="12">
        <v>1069</v>
      </c>
      <c r="C18" s="12">
        <v>189</v>
      </c>
      <c r="D18" s="12"/>
      <c r="E18" s="12"/>
      <c r="F18" s="12">
        <v>4400</v>
      </c>
      <c r="G18" s="12">
        <v>4500</v>
      </c>
      <c r="H18" s="12"/>
      <c r="I18" s="12"/>
      <c r="J18" s="6"/>
    </row>
    <row r="19" spans="1:10" x14ac:dyDescent="0.15">
      <c r="A19" s="8" t="s">
        <v>22</v>
      </c>
      <c r="B19" s="12">
        <v>1069</v>
      </c>
      <c r="C19" s="12">
        <v>189</v>
      </c>
      <c r="D19" s="12"/>
      <c r="E19" s="12"/>
      <c r="F19" s="12">
        <v>4400</v>
      </c>
      <c r="G19" s="12">
        <v>4500</v>
      </c>
      <c r="H19" s="12"/>
      <c r="I19" s="12"/>
      <c r="J19" s="6"/>
    </row>
    <row r="20" spans="1:10" x14ac:dyDescent="0.15">
      <c r="A20" s="8" t="s">
        <v>23</v>
      </c>
      <c r="B20" s="12">
        <v>1069</v>
      </c>
      <c r="C20" s="12">
        <v>189</v>
      </c>
      <c r="D20" s="12"/>
      <c r="E20" s="12"/>
      <c r="F20" s="12">
        <v>4400</v>
      </c>
      <c r="G20" s="12">
        <v>4500</v>
      </c>
      <c r="H20" s="12"/>
      <c r="I20" s="12"/>
      <c r="J20" s="6"/>
    </row>
    <row r="21" spans="1:10" x14ac:dyDescent="0.15">
      <c r="A21" s="13" t="s">
        <v>24</v>
      </c>
      <c r="B21" s="14">
        <f>SUM(B18:B20)</f>
        <v>3207</v>
      </c>
      <c r="C21" s="14">
        <f>SUM(C18:C20)</f>
        <v>567</v>
      </c>
      <c r="D21" s="14">
        <v>1600</v>
      </c>
      <c r="E21" s="14">
        <f>SUM(E18:E20)</f>
        <v>0</v>
      </c>
      <c r="F21" s="14">
        <f>SUM(F18:F20)</f>
        <v>13200</v>
      </c>
      <c r="G21" s="14">
        <f>SUM(G18:G20)</f>
        <v>13500</v>
      </c>
      <c r="H21" s="14"/>
      <c r="I21" s="14">
        <v>63000</v>
      </c>
      <c r="J21" s="6"/>
    </row>
    <row r="22" spans="1:10" s="3" customFormat="1" x14ac:dyDescent="0.15">
      <c r="A22" s="15"/>
      <c r="B22" s="16"/>
      <c r="C22" s="16"/>
      <c r="D22" s="16"/>
      <c r="E22" s="16"/>
      <c r="F22" s="16"/>
      <c r="G22" s="16"/>
      <c r="H22" s="16"/>
      <c r="I22" s="16"/>
      <c r="J22" s="18"/>
    </row>
    <row r="23" spans="1:10" s="3" customFormat="1" x14ac:dyDescent="0.15">
      <c r="A23" s="15"/>
      <c r="B23" s="16"/>
      <c r="C23" s="16"/>
      <c r="D23" s="16"/>
      <c r="E23" s="16"/>
      <c r="F23" s="16"/>
      <c r="G23" s="16"/>
      <c r="H23" s="16"/>
      <c r="I23" s="16"/>
      <c r="J23" s="18"/>
    </row>
    <row r="24" spans="1:10" x14ac:dyDescent="0.15">
      <c r="A24" s="19" t="s">
        <v>25</v>
      </c>
      <c r="B24" s="20">
        <f>SUM(B8,B15,B21)</f>
        <v>12830</v>
      </c>
      <c r="C24" s="20">
        <f t="shared" ref="C24:I24" si="2">SUM(C8,C15,C21)</f>
        <v>2270</v>
      </c>
      <c r="D24" s="20">
        <f t="shared" si="2"/>
        <v>1600</v>
      </c>
      <c r="E24" s="20">
        <f t="shared" si="2"/>
        <v>57060</v>
      </c>
      <c r="F24" s="20">
        <f t="shared" si="2"/>
        <v>48400</v>
      </c>
      <c r="G24" s="20">
        <f t="shared" si="2"/>
        <v>49500</v>
      </c>
      <c r="H24" s="20">
        <f t="shared" si="2"/>
        <v>0</v>
      </c>
      <c r="I24" s="20">
        <f t="shared" si="2"/>
        <v>63000</v>
      </c>
      <c r="J24" s="6"/>
    </row>
    <row r="25" spans="1:10" x14ac:dyDescent="0.15">
      <c r="A25" s="8" t="s">
        <v>26</v>
      </c>
      <c r="B25" s="21">
        <f>B24/12</f>
        <v>1069.1666666666667</v>
      </c>
      <c r="C25" s="21">
        <f>C24/12</f>
        <v>189.16666666666666</v>
      </c>
      <c r="D25" s="21"/>
      <c r="E25" s="21"/>
      <c r="F25" s="12"/>
      <c r="G25" s="12"/>
      <c r="H25" s="22"/>
      <c r="I25" s="21"/>
      <c r="J25" s="6"/>
    </row>
    <row r="26" spans="1:10" x14ac:dyDescent="0.15">
      <c r="A26" s="5"/>
      <c r="B26" s="5"/>
      <c r="C26" s="5"/>
      <c r="D26" s="5"/>
      <c r="E26" s="5"/>
      <c r="F26" s="23" t="s">
        <v>27</v>
      </c>
      <c r="G26" s="23" t="s">
        <v>28</v>
      </c>
      <c r="H26" s="5"/>
      <c r="I26" s="6"/>
      <c r="J26" s="6"/>
    </row>
    <row r="27" spans="1:10" x14ac:dyDescent="0.15">
      <c r="A27" s="5"/>
      <c r="B27" s="5"/>
      <c r="C27" s="5"/>
      <c r="D27" s="5"/>
      <c r="E27" s="5"/>
      <c r="F27" s="5"/>
      <c r="G27" s="5"/>
      <c r="H27" s="5"/>
      <c r="I27" s="6"/>
      <c r="J27" s="6"/>
    </row>
    <row r="28" spans="1:10" x14ac:dyDescent="0.15">
      <c r="A28" s="12"/>
      <c r="B28" s="8" t="s">
        <v>29</v>
      </c>
      <c r="C28" s="8" t="s">
        <v>30</v>
      </c>
      <c r="D28" s="8" t="s">
        <v>31</v>
      </c>
      <c r="E28" s="8" t="s">
        <v>32</v>
      </c>
      <c r="F28" s="8" t="s">
        <v>33</v>
      </c>
      <c r="G28" s="8" t="s">
        <v>34</v>
      </c>
      <c r="H28" s="24"/>
      <c r="I28" s="6"/>
      <c r="J28" s="6"/>
    </row>
    <row r="29" spans="1:10" x14ac:dyDescent="0.15">
      <c r="A29" s="8" t="s">
        <v>35</v>
      </c>
      <c r="B29" s="12">
        <f>B8+E8+F8</f>
        <v>78938</v>
      </c>
      <c r="C29" s="12">
        <f>B8+C8+F8</f>
        <v>22636</v>
      </c>
      <c r="D29" s="12">
        <f>B8+C8+F8</f>
        <v>22636</v>
      </c>
      <c r="E29" s="12">
        <f>B8+C8+G8</f>
        <v>23036</v>
      </c>
      <c r="F29" s="12">
        <f>B8+C8+G8</f>
        <v>23036</v>
      </c>
      <c r="G29" s="12">
        <f>B8+C8+G8</f>
        <v>23036</v>
      </c>
      <c r="H29" s="25"/>
      <c r="I29" s="6"/>
      <c r="J29" s="6"/>
    </row>
    <row r="30" spans="1:10" x14ac:dyDescent="0.15">
      <c r="A30" s="8" t="s">
        <v>36</v>
      </c>
      <c r="B30" s="12">
        <f>B15+F15</f>
        <v>22945</v>
      </c>
      <c r="C30" s="12">
        <f>B15+C15+F15</f>
        <v>23890</v>
      </c>
      <c r="D30" s="12">
        <f>B15+C15+F15</f>
        <v>23890</v>
      </c>
      <c r="E30" s="12">
        <f>B15+C15+G15</f>
        <v>24290</v>
      </c>
      <c r="F30" s="12">
        <f>B15+C15+G15</f>
        <v>24290</v>
      </c>
      <c r="G30" s="12">
        <f>B15+C15+G15</f>
        <v>24290</v>
      </c>
      <c r="H30" s="25"/>
      <c r="I30" s="6"/>
      <c r="J30" s="6"/>
    </row>
    <row r="31" spans="1:10" x14ac:dyDescent="0.15">
      <c r="A31" s="8" t="s">
        <v>37</v>
      </c>
      <c r="B31" s="12">
        <f>B21+D21+F21</f>
        <v>18007</v>
      </c>
      <c r="C31" s="12">
        <f>B21+C21+D21+F21</f>
        <v>18574</v>
      </c>
      <c r="D31" s="12">
        <f>B21+C21+D21+F21</f>
        <v>18574</v>
      </c>
      <c r="E31" s="12">
        <f>B21+C21+D21+G21</f>
        <v>18874</v>
      </c>
      <c r="F31" s="12">
        <f>B21+C21+D21+G21</f>
        <v>18874</v>
      </c>
      <c r="G31" s="12">
        <f>B21+C21+D21+G21+I21</f>
        <v>81874</v>
      </c>
      <c r="H31" s="25"/>
      <c r="I31" s="6"/>
      <c r="J31" s="6"/>
    </row>
    <row r="32" spans="1:10" x14ac:dyDescent="0.15">
      <c r="A32" s="8" t="s">
        <v>25</v>
      </c>
      <c r="B32" s="12">
        <f t="shared" ref="B32:G32" si="3">SUM(B29:B31)</f>
        <v>119890</v>
      </c>
      <c r="C32" s="12">
        <f t="shared" si="3"/>
        <v>65100</v>
      </c>
      <c r="D32" s="12">
        <f t="shared" si="3"/>
        <v>65100</v>
      </c>
      <c r="E32" s="12">
        <f t="shared" si="3"/>
        <v>66200</v>
      </c>
      <c r="F32" s="12">
        <f t="shared" si="3"/>
        <v>66200</v>
      </c>
      <c r="G32" s="12">
        <f t="shared" si="3"/>
        <v>129200</v>
      </c>
      <c r="H32" s="25"/>
      <c r="I32" s="6"/>
      <c r="J32" s="6"/>
    </row>
    <row r="33" spans="1:10" ht="24" customHeight="1" thickBot="1" x14ac:dyDescent="0.2">
      <c r="A33" s="5"/>
      <c r="B33" s="5"/>
      <c r="C33" s="5"/>
      <c r="D33" s="5"/>
      <c r="E33" s="5"/>
      <c r="F33" s="5"/>
      <c r="G33" s="5"/>
      <c r="H33" s="5"/>
      <c r="I33" s="6"/>
      <c r="J33" s="6"/>
    </row>
    <row r="34" spans="1:10" ht="14.25" thickBot="1" x14ac:dyDescent="0.2">
      <c r="A34" s="31" t="s">
        <v>38</v>
      </c>
      <c r="B34" s="32"/>
      <c r="C34" s="4" t="s">
        <v>39</v>
      </c>
      <c r="D34" s="5"/>
      <c r="E34" s="5"/>
      <c r="F34" s="5"/>
      <c r="G34" s="5"/>
      <c r="H34" s="5"/>
      <c r="I34" s="6"/>
      <c r="J34" s="6"/>
    </row>
    <row r="35" spans="1:10" x14ac:dyDescent="0.15">
      <c r="A35" s="26"/>
      <c r="B35" s="5"/>
      <c r="C35" s="4" t="s">
        <v>40</v>
      </c>
      <c r="D35" s="5"/>
      <c r="E35" s="5"/>
      <c r="F35" s="5"/>
      <c r="G35" s="5"/>
      <c r="H35" s="5"/>
      <c r="I35" s="6"/>
      <c r="J35" s="6"/>
    </row>
    <row r="36" spans="1:10" x14ac:dyDescent="0.15">
      <c r="A36" s="27"/>
      <c r="B36" s="9" t="s">
        <v>3</v>
      </c>
      <c r="C36" s="10" t="s">
        <v>4</v>
      </c>
      <c r="D36" s="10" t="s">
        <v>5</v>
      </c>
      <c r="E36" s="28" t="s">
        <v>41</v>
      </c>
      <c r="F36" s="9" t="s">
        <v>7</v>
      </c>
      <c r="G36" s="10" t="s">
        <v>8</v>
      </c>
      <c r="H36" s="5"/>
      <c r="I36" s="6"/>
      <c r="J36" s="6"/>
    </row>
    <row r="37" spans="1:10" x14ac:dyDescent="0.15">
      <c r="A37" s="8" t="s">
        <v>10</v>
      </c>
      <c r="B37" s="12">
        <v>1995</v>
      </c>
      <c r="C37" s="12">
        <v>190</v>
      </c>
      <c r="D37" s="12"/>
      <c r="E37" s="12"/>
      <c r="F37" s="12">
        <v>4800</v>
      </c>
      <c r="G37" s="12"/>
      <c r="H37" s="5"/>
      <c r="I37" s="6"/>
      <c r="J37" s="6"/>
    </row>
    <row r="38" spans="1:10" x14ac:dyDescent="0.15">
      <c r="A38" s="8" t="s">
        <v>11</v>
      </c>
      <c r="B38" s="12">
        <v>1995</v>
      </c>
      <c r="C38" s="12">
        <v>190</v>
      </c>
      <c r="D38" s="12"/>
      <c r="E38" s="12"/>
      <c r="F38" s="12">
        <v>4800</v>
      </c>
      <c r="G38" s="12"/>
      <c r="H38" s="5"/>
      <c r="I38" s="6"/>
      <c r="J38" s="6"/>
    </row>
    <row r="39" spans="1:10" x14ac:dyDescent="0.15">
      <c r="A39" s="8" t="s">
        <v>12</v>
      </c>
      <c r="B39" s="12">
        <v>1994</v>
      </c>
      <c r="C39" s="12">
        <v>189</v>
      </c>
      <c r="D39" s="12"/>
      <c r="E39" s="12"/>
      <c r="F39" s="12">
        <v>4800</v>
      </c>
      <c r="G39" s="12"/>
      <c r="H39" s="5"/>
      <c r="I39" s="6"/>
      <c r="J39" s="6"/>
    </row>
    <row r="40" spans="1:10" x14ac:dyDescent="0.15">
      <c r="A40" s="8" t="s">
        <v>13</v>
      </c>
      <c r="B40" s="12">
        <v>1994</v>
      </c>
      <c r="C40" s="12">
        <v>189</v>
      </c>
      <c r="D40" s="12"/>
      <c r="E40" s="12"/>
      <c r="F40" s="12">
        <v>4800</v>
      </c>
      <c r="G40" s="12"/>
      <c r="H40" s="5"/>
      <c r="I40" s="6"/>
      <c r="J40" s="6"/>
    </row>
    <row r="41" spans="1:10" x14ac:dyDescent="0.15">
      <c r="A41" s="13" t="s">
        <v>14</v>
      </c>
      <c r="B41" s="14">
        <f>SUM(B37:B40)</f>
        <v>7978</v>
      </c>
      <c r="C41" s="14">
        <f>SUM(C37:C40)</f>
        <v>758</v>
      </c>
      <c r="D41" s="14">
        <f>SUM(D37:D40)</f>
        <v>0</v>
      </c>
      <c r="E41" s="14">
        <v>63000</v>
      </c>
      <c r="F41" s="14">
        <f>SUM(F37:F40)</f>
        <v>19200</v>
      </c>
      <c r="G41" s="14">
        <f>SUM(G37:G40)</f>
        <v>0</v>
      </c>
      <c r="H41" s="5"/>
      <c r="I41" s="6"/>
      <c r="J41" s="6"/>
    </row>
    <row r="42" spans="1:10" x14ac:dyDescent="0.15">
      <c r="A42" s="15"/>
      <c r="B42" s="16"/>
      <c r="C42" s="16"/>
      <c r="D42" s="16"/>
      <c r="E42" s="16"/>
      <c r="F42" s="16"/>
      <c r="G42" s="16"/>
      <c r="H42" s="5"/>
      <c r="I42" s="6"/>
      <c r="J42" s="6"/>
    </row>
    <row r="43" spans="1:10" x14ac:dyDescent="0.15">
      <c r="A43" s="8" t="s">
        <v>15</v>
      </c>
      <c r="B43" s="12">
        <v>1994</v>
      </c>
      <c r="C43" s="17">
        <v>189</v>
      </c>
      <c r="D43" s="12"/>
      <c r="E43" s="12"/>
      <c r="F43" s="12"/>
      <c r="G43" s="12"/>
      <c r="H43" s="5"/>
      <c r="I43" s="6"/>
      <c r="J43" s="6"/>
    </row>
    <row r="44" spans="1:10" x14ac:dyDescent="0.15">
      <c r="A44" s="8" t="s">
        <v>16</v>
      </c>
      <c r="B44" s="12">
        <v>1994</v>
      </c>
      <c r="C44" s="17">
        <v>189</v>
      </c>
      <c r="D44" s="12"/>
      <c r="E44" s="12"/>
      <c r="F44" s="12">
        <v>4800</v>
      </c>
      <c r="G44" s="12"/>
      <c r="H44" s="5"/>
      <c r="I44" s="6"/>
      <c r="J44" s="6"/>
    </row>
    <row r="45" spans="1:10" x14ac:dyDescent="0.15">
      <c r="A45" s="8" t="s">
        <v>17</v>
      </c>
      <c r="B45" s="12">
        <v>1994</v>
      </c>
      <c r="C45" s="17">
        <v>189</v>
      </c>
      <c r="D45" s="12"/>
      <c r="E45" s="12"/>
      <c r="F45" s="12">
        <v>4800</v>
      </c>
      <c r="G45" s="12"/>
      <c r="H45" s="5"/>
      <c r="I45" s="6"/>
      <c r="J45" s="6"/>
    </row>
    <row r="46" spans="1:10" x14ac:dyDescent="0.15">
      <c r="A46" s="8" t="s">
        <v>18</v>
      </c>
      <c r="B46" s="12">
        <v>1994</v>
      </c>
      <c r="C46" s="17">
        <v>189</v>
      </c>
      <c r="D46" s="12"/>
      <c r="E46" s="12"/>
      <c r="F46" s="12">
        <v>4800</v>
      </c>
      <c r="G46" s="12"/>
      <c r="H46" s="5"/>
      <c r="I46" s="6"/>
      <c r="J46" s="6"/>
    </row>
    <row r="47" spans="1:10" x14ac:dyDescent="0.15">
      <c r="A47" s="8" t="s">
        <v>19</v>
      </c>
      <c r="B47" s="12">
        <v>1994</v>
      </c>
      <c r="C47" s="17">
        <v>189</v>
      </c>
      <c r="D47" s="12"/>
      <c r="E47" s="12"/>
      <c r="F47" s="12">
        <v>4800</v>
      </c>
      <c r="G47" s="12"/>
      <c r="H47" s="5"/>
      <c r="I47" s="6"/>
      <c r="J47" s="6"/>
    </row>
    <row r="48" spans="1:10" x14ac:dyDescent="0.15">
      <c r="A48" s="13" t="s">
        <v>20</v>
      </c>
      <c r="B48" s="14">
        <f t="shared" ref="B48:G48" si="4">SUM(B43:B47)</f>
        <v>9970</v>
      </c>
      <c r="C48" s="14">
        <f>SUM(C43:C47)</f>
        <v>945</v>
      </c>
      <c r="D48" s="14">
        <f t="shared" si="4"/>
        <v>0</v>
      </c>
      <c r="E48" s="14">
        <f t="shared" si="4"/>
        <v>0</v>
      </c>
      <c r="F48" s="14">
        <f t="shared" si="4"/>
        <v>19200</v>
      </c>
      <c r="G48" s="14">
        <f t="shared" si="4"/>
        <v>0</v>
      </c>
      <c r="H48" s="5"/>
      <c r="I48" s="6"/>
      <c r="J48" s="6"/>
    </row>
    <row r="49" spans="1:10" x14ac:dyDescent="0.15">
      <c r="A49" s="15"/>
      <c r="B49" s="16"/>
      <c r="C49" s="16"/>
      <c r="D49" s="16"/>
      <c r="E49" s="16"/>
      <c r="F49" s="16"/>
      <c r="G49" s="16"/>
      <c r="H49" s="5"/>
      <c r="I49" s="6"/>
      <c r="J49" s="6"/>
    </row>
    <row r="50" spans="1:10" x14ac:dyDescent="0.15">
      <c r="A50" s="8" t="s">
        <v>21</v>
      </c>
      <c r="B50" s="12">
        <v>1994</v>
      </c>
      <c r="C50" s="16">
        <v>189</v>
      </c>
      <c r="D50" s="12"/>
      <c r="E50" s="12"/>
      <c r="F50" s="12">
        <v>4800</v>
      </c>
      <c r="G50" s="12"/>
      <c r="H50" s="5"/>
      <c r="I50" s="6"/>
      <c r="J50" s="6"/>
    </row>
    <row r="51" spans="1:10" x14ac:dyDescent="0.15">
      <c r="A51" s="8" t="s">
        <v>22</v>
      </c>
      <c r="B51" s="12">
        <v>1994</v>
      </c>
      <c r="C51" s="12">
        <v>189</v>
      </c>
      <c r="D51" s="12"/>
      <c r="E51" s="12"/>
      <c r="F51" s="12">
        <v>4800</v>
      </c>
      <c r="G51" s="12"/>
      <c r="H51" s="5"/>
      <c r="I51" s="6"/>
      <c r="J51" s="6"/>
    </row>
    <row r="52" spans="1:10" x14ac:dyDescent="0.15">
      <c r="A52" s="8" t="s">
        <v>23</v>
      </c>
      <c r="B52" s="12">
        <v>1994</v>
      </c>
      <c r="C52" s="12">
        <v>189</v>
      </c>
      <c r="D52" s="12"/>
      <c r="E52" s="12"/>
      <c r="F52" s="12">
        <v>4800</v>
      </c>
      <c r="G52" s="12"/>
      <c r="H52" s="5"/>
      <c r="I52" s="6"/>
      <c r="J52" s="6"/>
    </row>
    <row r="53" spans="1:10" x14ac:dyDescent="0.15">
      <c r="A53" s="13" t="s">
        <v>24</v>
      </c>
      <c r="B53" s="14">
        <f>SUM(B50:B52)</f>
        <v>5982</v>
      </c>
      <c r="C53" s="14">
        <f>SUM(C50:C52)</f>
        <v>567</v>
      </c>
      <c r="D53" s="14">
        <v>2310</v>
      </c>
      <c r="E53" s="14">
        <f>SUM(E50:E52)</f>
        <v>0</v>
      </c>
      <c r="F53" s="14">
        <f>SUM(F50:F52)</f>
        <v>14400</v>
      </c>
      <c r="G53" s="14"/>
      <c r="H53" s="5"/>
      <c r="I53" s="6"/>
      <c r="J53" s="6"/>
    </row>
    <row r="54" spans="1:10" x14ac:dyDescent="0.15">
      <c r="A54" s="15"/>
      <c r="B54" s="16"/>
      <c r="C54" s="16"/>
      <c r="D54" s="16"/>
      <c r="E54" s="16"/>
      <c r="F54" s="16"/>
      <c r="G54" s="16"/>
      <c r="H54" s="5"/>
      <c r="I54" s="6"/>
      <c r="J54" s="6"/>
    </row>
    <row r="55" spans="1:10" x14ac:dyDescent="0.15">
      <c r="A55" s="15"/>
      <c r="B55" s="16"/>
      <c r="C55" s="16"/>
      <c r="D55" s="16"/>
      <c r="E55" s="16"/>
      <c r="F55" s="16"/>
      <c r="G55" s="16"/>
      <c r="H55" s="5"/>
      <c r="I55" s="6"/>
      <c r="J55" s="6"/>
    </row>
    <row r="56" spans="1:10" x14ac:dyDescent="0.15">
      <c r="A56" s="19" t="s">
        <v>25</v>
      </c>
      <c r="B56" s="20">
        <f>SUM(B41,B48,B53)</f>
        <v>23930</v>
      </c>
      <c r="C56" s="20">
        <f>SUM(C41,C48,C53)</f>
        <v>2270</v>
      </c>
      <c r="D56" s="20">
        <f>SUM(D41,D48,D53)</f>
        <v>2310</v>
      </c>
      <c r="E56" s="20">
        <f>SUM(E41,E48,E53)</f>
        <v>63000</v>
      </c>
      <c r="F56" s="20">
        <f>SUM(F41,F48,F53)</f>
        <v>52800</v>
      </c>
      <c r="G56" s="20"/>
      <c r="H56" s="5"/>
      <c r="I56" s="6"/>
      <c r="J56" s="6"/>
    </row>
    <row r="57" spans="1:10" x14ac:dyDescent="0.15">
      <c r="A57" s="8" t="s">
        <v>26</v>
      </c>
      <c r="B57" s="21">
        <f>B56/12</f>
        <v>1994.1666666666667</v>
      </c>
      <c r="C57" s="21">
        <f>C56/12</f>
        <v>189.16666666666666</v>
      </c>
      <c r="D57" s="21"/>
      <c r="E57" s="21"/>
      <c r="F57" s="12"/>
      <c r="G57" s="22"/>
      <c r="H57" s="5"/>
      <c r="I57" s="6"/>
      <c r="J57" s="6"/>
    </row>
    <row r="58" spans="1:10" x14ac:dyDescent="0.15">
      <c r="A58" s="5"/>
      <c r="B58" s="5"/>
      <c r="C58" s="5"/>
      <c r="D58" s="5"/>
      <c r="E58" s="5"/>
      <c r="F58" s="5"/>
      <c r="G58" s="5"/>
      <c r="H58" s="5"/>
      <c r="I58" s="6"/>
      <c r="J58" s="6"/>
    </row>
    <row r="59" spans="1:10" x14ac:dyDescent="0.15">
      <c r="A59" s="12"/>
      <c r="B59" s="8" t="s">
        <v>29</v>
      </c>
      <c r="C59" s="8" t="s">
        <v>30</v>
      </c>
      <c r="D59" s="8" t="s">
        <v>31</v>
      </c>
      <c r="E59" s="24"/>
      <c r="F59" s="29"/>
      <c r="G59" s="29"/>
      <c r="H59" s="5"/>
      <c r="I59" s="6"/>
      <c r="J59" s="6"/>
    </row>
    <row r="60" spans="1:10" x14ac:dyDescent="0.15">
      <c r="A60" s="8" t="s">
        <v>35</v>
      </c>
      <c r="B60" s="12">
        <f>B41+E41+F41</f>
        <v>90178</v>
      </c>
      <c r="C60" s="12">
        <f>B41+C41+F41</f>
        <v>27936</v>
      </c>
      <c r="D60" s="12">
        <f>B41+C41+F41</f>
        <v>27936</v>
      </c>
      <c r="E60" s="30"/>
      <c r="F60" s="7"/>
      <c r="G60" s="7"/>
      <c r="H60" s="5"/>
      <c r="I60" s="6"/>
      <c r="J60" s="6"/>
    </row>
    <row r="61" spans="1:10" x14ac:dyDescent="0.15">
      <c r="A61" s="8" t="s">
        <v>36</v>
      </c>
      <c r="B61" s="12">
        <f>B48+F48</f>
        <v>29170</v>
      </c>
      <c r="C61" s="12">
        <f>B48+C48+F48</f>
        <v>30115</v>
      </c>
      <c r="D61" s="12">
        <f>B48+C48+F48</f>
        <v>30115</v>
      </c>
      <c r="E61" s="30"/>
      <c r="F61" s="7"/>
      <c r="G61" s="7"/>
      <c r="H61" s="5"/>
      <c r="I61" s="6"/>
      <c r="J61" s="6"/>
    </row>
    <row r="62" spans="1:10" x14ac:dyDescent="0.15">
      <c r="A62" s="8" t="s">
        <v>37</v>
      </c>
      <c r="B62" s="12">
        <f>B53+D53+F53</f>
        <v>22692</v>
      </c>
      <c r="C62" s="12">
        <f>B53+C53+D53+F53</f>
        <v>23259</v>
      </c>
      <c r="D62" s="12">
        <f>B53+C53+D53+F53</f>
        <v>23259</v>
      </c>
      <c r="E62" s="30"/>
      <c r="F62" s="7"/>
      <c r="G62" s="7"/>
      <c r="H62" s="5"/>
      <c r="I62" s="6"/>
      <c r="J62" s="6"/>
    </row>
    <row r="63" spans="1:10" x14ac:dyDescent="0.15">
      <c r="A63" s="8" t="s">
        <v>25</v>
      </c>
      <c r="B63" s="12">
        <f>SUM(B60:B62)</f>
        <v>142040</v>
      </c>
      <c r="C63" s="12">
        <f>SUM(C60:C62)</f>
        <v>81310</v>
      </c>
      <c r="D63" s="12">
        <f>SUM(D60:D62)</f>
        <v>81310</v>
      </c>
      <c r="E63" s="30"/>
      <c r="F63" s="7"/>
      <c r="G63" s="7"/>
      <c r="H63" s="6"/>
      <c r="I63" s="6"/>
      <c r="J63" s="6"/>
    </row>
    <row r="64" spans="1:10" x14ac:dyDescent="0.15">
      <c r="A64" s="5"/>
      <c r="B64" s="5"/>
      <c r="C64" s="5"/>
      <c r="D64" s="5"/>
      <c r="E64" s="5"/>
      <c r="F64" s="5"/>
      <c r="G64" s="5"/>
      <c r="H64" s="6"/>
      <c r="I64" s="6"/>
      <c r="J64" s="6"/>
    </row>
    <row r="65" spans="1:7" x14ac:dyDescent="0.15">
      <c r="A65" s="1"/>
      <c r="B65" s="1"/>
      <c r="C65" s="1"/>
      <c r="D65" s="1"/>
      <c r="E65" s="1"/>
      <c r="F65" s="1"/>
      <c r="G65" s="1"/>
    </row>
    <row r="66" spans="1:7" x14ac:dyDescent="0.15">
      <c r="A66" s="1"/>
      <c r="B66" s="1"/>
      <c r="C66" s="1"/>
      <c r="D66" s="1"/>
      <c r="E66" s="1"/>
      <c r="F66" s="1"/>
      <c r="G66" s="1"/>
    </row>
    <row r="67" spans="1:7" x14ac:dyDescent="0.15">
      <c r="A67" s="1"/>
      <c r="B67" s="1"/>
      <c r="C67" s="1"/>
      <c r="D67" s="1"/>
      <c r="E67" s="1"/>
      <c r="F67" s="1"/>
      <c r="G67" s="1"/>
    </row>
  </sheetData>
  <mergeCells count="3">
    <mergeCell ref="A1:B1"/>
    <mergeCell ref="F3:G3"/>
    <mergeCell ref="A34:B34"/>
  </mergeCells>
  <phoneticPr fontId="2"/>
  <pageMargins left="0.98425196850393704" right="0.11811023622047245" top="0.35433070866141736" bottom="0.19685039370078741" header="0.31496062992125984" footer="0.31496062992125984"/>
  <pageSetup paperSize="9" orientation="portrait" cellComments="asDisplayed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小中学校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2024-03-22T02:57:28Z</cp:lastPrinted>
  <dcterms:created xsi:type="dcterms:W3CDTF">2021-08-16T00:16:43Z</dcterms:created>
  <dcterms:modified xsi:type="dcterms:W3CDTF">2025-07-02T07:50:07Z</dcterms:modified>
</cp:coreProperties>
</file>