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3939\Desktop\【0126〆】公営企業に係る「経営比較分析表」の分析等について（照会）\【経営比較分析表】2020_242047_47_010\"/>
    </mc:Choice>
  </mc:AlternateContent>
  <workbookProtection workbookAlgorithmName="SHA-512" workbookHashValue="QSnyFpeyaggO8/2A3frkwYpc+OIMkK3PKD0ELqRWCobgFMgpW2Pi+QrizzHNk1gcpmGpm4oKkJFQRfelFCJMdg==" workbookSaltValue="u+D1lJHeiUpP4cGSKQDkk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<sst xmlns="http://schemas.openxmlformats.org/spreadsheetml/2006/main" count="233" uniqueCount="116">
  <si>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</si>
  <si>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</si>
  <si>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</si>
  <si>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</si>
  <si>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</si>
  <si>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</si>
  <si>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</si>
  <si>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</si>
  <si>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</si>
  <si>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</si>
  <si>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</si>
  <si>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</si>
  <si>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</si>
  <si>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</si>
  <si>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</si>
  <si>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</si>
  <si>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</si>
  <si>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</si>
  <si>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</si>
  <si>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</si>
  <si>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</si>
  <si>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</si>
  <si>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</si>
  <si>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</si>
  <si>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</si>
  <si>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</si>
  <si>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</si>
  <si>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</si>
  <si>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</si>
  <si>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</si>
  <si>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</si>
  <si>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</si>
  <si>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</si>
  <si>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</si>
  <si>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</si>
  <si>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</si>
  <si>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</si>
  <si>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</si>
  <si>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</si>
  <si>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</si>
  <si>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</si>
  <si>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</si>
  <si>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</si>
  <si>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</si>
  <si>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</si>
  <si>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</si>
  <si>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</si>
  <si>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</si>
  <si>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</si>
  <si>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</si>
  <si>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</si>
  <si>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</si>
  <si>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</si>
  <si>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</si>
  <si>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</si>
  <si>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</si>
  <si>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</si>
  <si>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</si>
  <si>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</si>
  <si>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</si>
  <si>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</si>
  <si>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</si>
  <si>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</si>
  <si>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</si>
  <si>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</si>
  <si>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</si>
  <si>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</si>
  <si>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</si>
  <si>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</si>
  <si>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</si>
  <si>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</si>
  <si>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</si>
  <si>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</si>
  <si>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</si>
  <si>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</si>
  <si>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</si>
  <si>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</si>
  <si>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</si>
  <si>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</si>
  <si>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</si>
  <si>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</si>
  <si>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</si>
  <si>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</si>
  <si>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</si>
  <si>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</si>
  <si>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</si>
  <si>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</si>
  <si>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</si>
  <si>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</si>
  <si>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</si>
  <si>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</si>
  <si>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</si>
  <si>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</si>
  <si>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</si>
  <si>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</si>
  <si>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</si>
  <si>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</si>
  <si>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</si>
  <si>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</si>
  <si>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</si>
  <si>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</si>
  <si>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</si>
  <si>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</si>
  <si>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</si>
  <si>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</si>
  <si>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</si>
  <si>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</si>
  <si>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</si>
  <si>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</si>
  <si>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</si>
  <si>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</si>
  <si>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</si>
  <si>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</si>
  <si>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簡易水道施設は地元水道組合の所有物で有る事から、市としては更新を考えておりません。</t>
    <phoneticPr fontId="4"/>
  </si>
  <si>
    <t xml:space="preserve">　一般会計からの繰入金を廃止して事業運営を進めており、維持管理費についてはすべて地元負担になっておりますが、引き続き、上水道事業への切り替えに向けた地元協議も実施してまいります。
　令和４年度から簡易水道事業に公営企業会計の適用を行うことを進めており、水道事業との会計統合を行う予定です。
</t>
    <rPh sb="105" eb="107">
      <t>コウエイ</t>
    </rPh>
    <rPh sb="107" eb="109">
      <t>キギョウ</t>
    </rPh>
    <rPh sb="109" eb="111">
      <t>カイケイ</t>
    </rPh>
    <rPh sb="115" eb="116">
      <t>オコナ</t>
    </rPh>
    <rPh sb="120" eb="121">
      <t>スス</t>
    </rPh>
    <rPh sb="126" eb="128">
      <t>スイドウ</t>
    </rPh>
    <rPh sb="128" eb="130">
      <t>ジギョウ</t>
    </rPh>
    <rPh sb="132" eb="134">
      <t>カイケイ</t>
    </rPh>
    <rPh sb="134" eb="136">
      <t>トウゴウ</t>
    </rPh>
    <rPh sb="137" eb="138">
      <t>オコナ</t>
    </rPh>
    <rPh sb="139" eb="141">
      <t>ヨテイ</t>
    </rPh>
    <phoneticPr fontId="4"/>
  </si>
  <si>
    <t xml:space="preserve">　収益的収支比率は類似団体平均を上回っており、今回100％を超え、黒字になりました。料金回収率は類似団体平均値を上回る55.58％となっており、給水収益で賄われていない部分については地元の負担金で賄っています。給水原価34.17円は類似団体、全国平均値の10％程度と低い数値ですが、簡易水道施設が地元水道組合所有の所有であり地方債の償還がないためだと考えられます。
　また、施設利用率と有収率はともには類似団体平均値を上回っていますが今後の給水人口の減少などにより年々減少傾向になることが予想されます。
</t>
    <rPh sb="23" eb="25">
      <t>コンカイ</t>
    </rPh>
    <rPh sb="33" eb="35">
      <t>クロジ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</si>
</sst>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0.09</c:v>
                </c:pt>
                <c:pt idx="1">
                  <c:v>0</c:v>
                </c:pt>
                <c:pt idx="2">
                  <c:v>0</c:v>
                </c:pt>
                <c:pt idx="3">
                  <c:v>0</c:v>
                </c:pt>
                <c:pt idx="4">
                  <c:v>0</c:v>
                </c:pt>
              </c:numCache>
            </c:numRef>
          </c:val>
          <c:extLst>
            <c:ext xmlns:c16="http://schemas.microsoft.com/office/drawing/2014/chart" uri="{C3380CC4-5D6E-409C-BE32-E72D297353CC}">
              <c16:uniqueId val="{00000000-D3CA-42C6-A043-45258E47428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0.56999999999999995</c:v>
                </c:pt>
                <c:pt idx="2">
                  <c:v>0.62</c:v>
                </c:pt>
                <c:pt idx="3">
                  <c:v>0.39</c:v>
                </c:pt>
                <c:pt idx="4">
                  <c:v>0.61</c:v>
                </c:pt>
              </c:numCache>
            </c:numRef>
          </c:val>
          <c:smooth val="0"/>
          <c:extLst>
            <c:ext xmlns:c16="http://schemas.microsoft.com/office/drawing/2014/chart" uri="{C3380CC4-5D6E-409C-BE32-E72D297353CC}">
              <c16:uniqueId val="{00000001-D3CA-42C6-A043-45258E47428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59.44</c:v>
                </c:pt>
                <c:pt idx="1">
                  <c:v>69.180000000000007</c:v>
                </c:pt>
                <c:pt idx="2">
                  <c:v>68.53</c:v>
                </c:pt>
                <c:pt idx="3">
                  <c:v>67.319999999999993</c:v>
                </c:pt>
                <c:pt idx="4">
                  <c:v>68.22</c:v>
                </c:pt>
              </c:numCache>
            </c:numRef>
          </c:val>
          <c:extLst>
            <c:ext xmlns:c16="http://schemas.microsoft.com/office/drawing/2014/chart" uri="{C3380CC4-5D6E-409C-BE32-E72D297353CC}">
              <c16:uniqueId val="{00000000-B3EE-40E1-9719-C02BA1A63D3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47.95</c:v>
                </c:pt>
                <c:pt idx="2">
                  <c:v>48.26</c:v>
                </c:pt>
                <c:pt idx="3">
                  <c:v>48.01</c:v>
                </c:pt>
                <c:pt idx="4">
                  <c:v>49.08</c:v>
                </c:pt>
              </c:numCache>
            </c:numRef>
          </c:val>
          <c:smooth val="0"/>
          <c:extLst>
            <c:ext xmlns:c16="http://schemas.microsoft.com/office/drawing/2014/chart" uri="{C3380CC4-5D6E-409C-BE32-E72D297353CC}">
              <c16:uniqueId val="{00000001-B3EE-40E1-9719-C02BA1A63D3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67.33</c:v>
                </c:pt>
                <c:pt idx="1">
                  <c:v>88.39</c:v>
                </c:pt>
                <c:pt idx="2">
                  <c:v>90.86</c:v>
                </c:pt>
                <c:pt idx="3">
                  <c:v>91.37</c:v>
                </c:pt>
                <c:pt idx="4">
                  <c:v>90</c:v>
                </c:pt>
              </c:numCache>
            </c:numRef>
          </c:val>
          <c:extLst>
            <c:ext xmlns:c16="http://schemas.microsoft.com/office/drawing/2014/chart" uri="{C3380CC4-5D6E-409C-BE32-E72D297353CC}">
              <c16:uniqueId val="{00000000-E64F-4DF3-B16B-178B4AF4744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74.900000000000006</c:v>
                </c:pt>
                <c:pt idx="2">
                  <c:v>72.72</c:v>
                </c:pt>
                <c:pt idx="3">
                  <c:v>72.75</c:v>
                </c:pt>
                <c:pt idx="4">
                  <c:v>71.27</c:v>
                </c:pt>
              </c:numCache>
            </c:numRef>
          </c:val>
          <c:smooth val="0"/>
          <c:extLst>
            <c:ext xmlns:c16="http://schemas.microsoft.com/office/drawing/2014/chart" uri="{C3380CC4-5D6E-409C-BE32-E72D297353CC}">
              <c16:uniqueId val="{00000001-E64F-4DF3-B16B-178B4AF4744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48.19</c:v>
                </c:pt>
                <c:pt idx="1">
                  <c:v>34.19</c:v>
                </c:pt>
                <c:pt idx="2">
                  <c:v>98.35</c:v>
                </c:pt>
                <c:pt idx="3">
                  <c:v>99.38</c:v>
                </c:pt>
                <c:pt idx="4">
                  <c:v>101.96</c:v>
                </c:pt>
              </c:numCache>
            </c:numRef>
          </c:val>
          <c:extLst>
            <c:ext xmlns:c16="http://schemas.microsoft.com/office/drawing/2014/chart" uri="{C3380CC4-5D6E-409C-BE32-E72D297353CC}">
              <c16:uniqueId val="{00000000-8CDD-4E2B-8828-BD387FC90E8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74.05</c:v>
                </c:pt>
                <c:pt idx="2">
                  <c:v>73.25</c:v>
                </c:pt>
                <c:pt idx="3">
                  <c:v>75.06</c:v>
                </c:pt>
                <c:pt idx="4">
                  <c:v>73.22</c:v>
                </c:pt>
              </c:numCache>
            </c:numRef>
          </c:val>
          <c:smooth val="0"/>
          <c:extLst>
            <c:ext xmlns:c16="http://schemas.microsoft.com/office/drawing/2014/chart" uri="{C3380CC4-5D6E-409C-BE32-E72D297353CC}">
              <c16:uniqueId val="{00000001-8CDD-4E2B-8828-BD387FC90E8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7A-4506-841F-1EF19EEAE9B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7A-4506-841F-1EF19EEAE9B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B6-438F-ADD5-561D40A700A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B6-438F-ADD5-561D40A700A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EE-4B3E-83C8-6C29B204F02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EE-4B3E-83C8-6C29B204F02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C9-4F74-9BB1-5713CD55908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C9-4F74-9BB1-5713CD55908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formatCode="#,##0.00;&quot;△&quot;#,##0.00;&quot;-&quot;">
                  <c:v>3640.92</c:v>
                </c:pt>
                <c:pt idx="1">
                  <c:v>0</c:v>
                </c:pt>
                <c:pt idx="2">
                  <c:v>0</c:v>
                </c:pt>
                <c:pt idx="3">
                  <c:v>0</c:v>
                </c:pt>
                <c:pt idx="4">
                  <c:v>0</c:v>
                </c:pt>
              </c:numCache>
            </c:numRef>
          </c:val>
          <c:extLst>
            <c:ext xmlns:c16="http://schemas.microsoft.com/office/drawing/2014/chart" uri="{C3380CC4-5D6E-409C-BE32-E72D297353CC}">
              <c16:uniqueId val="{00000000-0107-40EB-BA9F-F6FEB922CA1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1302.33</c:v>
                </c:pt>
                <c:pt idx="2">
                  <c:v>1274.21</c:v>
                </c:pt>
                <c:pt idx="3">
                  <c:v>1183.92</c:v>
                </c:pt>
                <c:pt idx="4">
                  <c:v>1128.72</c:v>
                </c:pt>
              </c:numCache>
            </c:numRef>
          </c:val>
          <c:smooth val="0"/>
          <c:extLst>
            <c:ext xmlns:c16="http://schemas.microsoft.com/office/drawing/2014/chart" uri="{C3380CC4-5D6E-409C-BE32-E72D297353CC}">
              <c16:uniqueId val="{00000001-0107-40EB-BA9F-F6FEB922CA1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24.85</c:v>
                </c:pt>
                <c:pt idx="1">
                  <c:v>19.72</c:v>
                </c:pt>
                <c:pt idx="2">
                  <c:v>57</c:v>
                </c:pt>
                <c:pt idx="3">
                  <c:v>55.67</c:v>
                </c:pt>
                <c:pt idx="4">
                  <c:v>55.58</c:v>
                </c:pt>
              </c:numCache>
            </c:numRef>
          </c:val>
          <c:extLst>
            <c:ext xmlns:c16="http://schemas.microsoft.com/office/drawing/2014/chart" uri="{C3380CC4-5D6E-409C-BE32-E72D297353CC}">
              <c16:uniqueId val="{00000000-36F5-4EBD-A6ED-C2F2EAB37DA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40.89</c:v>
                </c:pt>
                <c:pt idx="2">
                  <c:v>41.25</c:v>
                </c:pt>
                <c:pt idx="3">
                  <c:v>42.5</c:v>
                </c:pt>
                <c:pt idx="4">
                  <c:v>41.84</c:v>
                </c:pt>
              </c:numCache>
            </c:numRef>
          </c:val>
          <c:smooth val="0"/>
          <c:extLst>
            <c:ext xmlns:c16="http://schemas.microsoft.com/office/drawing/2014/chart" uri="{C3380CC4-5D6E-409C-BE32-E72D297353CC}">
              <c16:uniqueId val="{00000001-36F5-4EBD-A6ED-C2F2EAB37DA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278.73</c:v>
                </c:pt>
                <c:pt idx="1">
                  <c:v>95</c:v>
                </c:pt>
                <c:pt idx="2">
                  <c:v>32.28</c:v>
                </c:pt>
                <c:pt idx="3">
                  <c:v>33.659999999999997</c:v>
                </c:pt>
                <c:pt idx="4">
                  <c:v>34.17</c:v>
                </c:pt>
              </c:numCache>
            </c:numRef>
          </c:val>
          <c:extLst>
            <c:ext xmlns:c16="http://schemas.microsoft.com/office/drawing/2014/chart" uri="{C3380CC4-5D6E-409C-BE32-E72D297353CC}">
              <c16:uniqueId val="{00000000-0A81-44D4-ACC2-DA97F2EEAB3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383.2</c:v>
                </c:pt>
                <c:pt idx="2">
                  <c:v>383.25</c:v>
                </c:pt>
                <c:pt idx="3">
                  <c:v>377.72</c:v>
                </c:pt>
                <c:pt idx="4">
                  <c:v>390.47</c:v>
                </c:pt>
              </c:numCache>
            </c:numRef>
          </c:val>
          <c:smooth val="0"/>
          <c:extLst>
            <c:ext xmlns:c16="http://schemas.microsoft.com/office/drawing/2014/chart" uri="{C3380CC4-5D6E-409C-BE32-E72D297353CC}">
              <c16:uniqueId val="{00000001-0A81-44D4-ACC2-DA97F2EEAB3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松阪市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161998</v>
      </c>
      <c r="AM8" s="67"/>
      <c r="AN8" s="67"/>
      <c r="AO8" s="67"/>
      <c r="AP8" s="67"/>
      <c r="AQ8" s="67"/>
      <c r="AR8" s="67"/>
      <c r="AS8" s="67"/>
      <c r="AT8" s="66">
        <f>データ!$S$6</f>
        <v>623.58000000000004</v>
      </c>
      <c r="AU8" s="66"/>
      <c r="AV8" s="66"/>
      <c r="AW8" s="66"/>
      <c r="AX8" s="66"/>
      <c r="AY8" s="66"/>
      <c r="AZ8" s="66"/>
      <c r="BA8" s="66"/>
      <c r="BB8" s="66">
        <f>データ!$T$6</f>
        <v>259.79000000000002</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0.67</v>
      </c>
      <c r="Q10" s="66"/>
      <c r="R10" s="66"/>
      <c r="S10" s="66"/>
      <c r="T10" s="66"/>
      <c r="U10" s="66"/>
      <c r="V10" s="66"/>
      <c r="W10" s="67">
        <f>データ!$Q$6</f>
        <v>733</v>
      </c>
      <c r="X10" s="67"/>
      <c r="Y10" s="67"/>
      <c r="Z10" s="67"/>
      <c r="AA10" s="67"/>
      <c r="AB10" s="67"/>
      <c r="AC10" s="67"/>
      <c r="AD10" s="2"/>
      <c r="AE10" s="2"/>
      <c r="AF10" s="2"/>
      <c r="AG10" s="2"/>
      <c r="AH10" s="2"/>
      <c r="AI10" s="2"/>
      <c r="AJ10" s="2"/>
      <c r="AK10" s="2"/>
      <c r="AL10" s="67">
        <f>データ!$U$6</f>
        <v>1079</v>
      </c>
      <c r="AM10" s="67"/>
      <c r="AN10" s="67"/>
      <c r="AO10" s="67"/>
      <c r="AP10" s="67"/>
      <c r="AQ10" s="67"/>
      <c r="AR10" s="67"/>
      <c r="AS10" s="67"/>
      <c r="AT10" s="66">
        <f>データ!$V$6</f>
        <v>1</v>
      </c>
      <c r="AU10" s="66"/>
      <c r="AV10" s="66"/>
      <c r="AW10" s="66"/>
      <c r="AX10" s="66"/>
      <c r="AY10" s="66"/>
      <c r="AZ10" s="66"/>
      <c r="BA10" s="66"/>
      <c r="BB10" s="66">
        <f>データ!$W$6</f>
        <v>1079</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113</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114</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mPO7BPBVKNUf+kjQXTYxiXEvVvL5t5wzXtoKiQWmNfAMcCcmGsfgV/gUpEIReVg6jOkVjcNhSv37KH3syZcrQ==" saltValue="Dcr5kOEtxhSURJhKmvItH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242047</v>
      </c>
      <c r="D6" s="34">
        <f t="shared" si="3"/>
        <v>47</v>
      </c>
      <c r="E6" s="34">
        <f t="shared" si="3"/>
        <v>1</v>
      </c>
      <c r="F6" s="34">
        <f t="shared" si="3"/>
        <v>0</v>
      </c>
      <c r="G6" s="34">
        <f t="shared" si="3"/>
        <v>0</v>
      </c>
      <c r="H6" s="34" t="str">
        <f t="shared" si="3"/>
        <v>三重県　松阪市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0.67</v>
      </c>
      <c r="Q6" s="35">
        <f t="shared" si="3"/>
        <v>733</v>
      </c>
      <c r="R6" s="35">
        <f t="shared" si="3"/>
        <v>161998</v>
      </c>
      <c r="S6" s="35">
        <f t="shared" si="3"/>
        <v>623.58000000000004</v>
      </c>
      <c r="T6" s="35">
        <f t="shared" si="3"/>
        <v>259.79000000000002</v>
      </c>
      <c r="U6" s="35">
        <f t="shared" si="3"/>
        <v>1079</v>
      </c>
      <c r="V6" s="35">
        <f t="shared" si="3"/>
        <v>1</v>
      </c>
      <c r="W6" s="35">
        <f t="shared" si="3"/>
        <v>1079</v>
      </c>
      <c r="X6" s="36">
        <f>IF(X7="",NA(),X7)</f>
        <v>48.19</v>
      </c>
      <c r="Y6" s="36">
        <f t="shared" ref="Y6:AG6" si="4">IF(Y7="",NA(),Y7)</f>
        <v>34.19</v>
      </c>
      <c r="Z6" s="36">
        <f t="shared" si="4"/>
        <v>98.35</v>
      </c>
      <c r="AA6" s="36">
        <f t="shared" si="4"/>
        <v>99.38</v>
      </c>
      <c r="AB6" s="36">
        <f t="shared" si="4"/>
        <v>101.96</v>
      </c>
      <c r="AC6" s="36">
        <f t="shared" si="4"/>
        <v>77.56</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3640.92</v>
      </c>
      <c r="BF6" s="35">
        <f t="shared" ref="BF6:BN6" si="7">IF(BF7="",NA(),BF7)</f>
        <v>0</v>
      </c>
      <c r="BG6" s="35">
        <f t="shared" si="7"/>
        <v>0</v>
      </c>
      <c r="BH6" s="35">
        <f t="shared" si="7"/>
        <v>0</v>
      </c>
      <c r="BI6" s="35">
        <f t="shared" si="7"/>
        <v>0</v>
      </c>
      <c r="BJ6" s="36">
        <f t="shared" si="7"/>
        <v>1144.79</v>
      </c>
      <c r="BK6" s="36">
        <f t="shared" si="7"/>
        <v>1302.33</v>
      </c>
      <c r="BL6" s="36">
        <f t="shared" si="7"/>
        <v>1274.21</v>
      </c>
      <c r="BM6" s="36">
        <f t="shared" si="7"/>
        <v>1183.92</v>
      </c>
      <c r="BN6" s="36">
        <f t="shared" si="7"/>
        <v>1128.72</v>
      </c>
      <c r="BO6" s="35" t="str">
        <f>IF(BO7="","",IF(BO7="-","【-】","【"&amp;SUBSTITUTE(TEXT(BO7,"#,##0.00"),"-","△")&amp;"】"))</f>
        <v>【949.15】</v>
      </c>
      <c r="BP6" s="36">
        <f>IF(BP7="",NA(),BP7)</f>
        <v>24.85</v>
      </c>
      <c r="BQ6" s="36">
        <f t="shared" ref="BQ6:BY6" si="8">IF(BQ7="",NA(),BQ7)</f>
        <v>19.72</v>
      </c>
      <c r="BR6" s="36">
        <f t="shared" si="8"/>
        <v>57</v>
      </c>
      <c r="BS6" s="36">
        <f t="shared" si="8"/>
        <v>55.67</v>
      </c>
      <c r="BT6" s="36">
        <f t="shared" si="8"/>
        <v>55.58</v>
      </c>
      <c r="BU6" s="36">
        <f t="shared" si="8"/>
        <v>56.04</v>
      </c>
      <c r="BV6" s="36">
        <f t="shared" si="8"/>
        <v>40.89</v>
      </c>
      <c r="BW6" s="36">
        <f t="shared" si="8"/>
        <v>41.25</v>
      </c>
      <c r="BX6" s="36">
        <f t="shared" si="8"/>
        <v>42.5</v>
      </c>
      <c r="BY6" s="36">
        <f t="shared" si="8"/>
        <v>41.84</v>
      </c>
      <c r="BZ6" s="35" t="str">
        <f>IF(BZ7="","",IF(BZ7="-","【-】","【"&amp;SUBSTITUTE(TEXT(BZ7,"#,##0.00"),"-","△")&amp;"】"))</f>
        <v>【55.87】</v>
      </c>
      <c r="CA6" s="36">
        <f>IF(CA7="",NA(),CA7)</f>
        <v>278.73</v>
      </c>
      <c r="CB6" s="36">
        <f t="shared" ref="CB6:CJ6" si="9">IF(CB7="",NA(),CB7)</f>
        <v>95</v>
      </c>
      <c r="CC6" s="36">
        <f t="shared" si="9"/>
        <v>32.28</v>
      </c>
      <c r="CD6" s="36">
        <f t="shared" si="9"/>
        <v>33.659999999999997</v>
      </c>
      <c r="CE6" s="36">
        <f t="shared" si="9"/>
        <v>34.17</v>
      </c>
      <c r="CF6" s="36">
        <f t="shared" si="9"/>
        <v>304.35000000000002</v>
      </c>
      <c r="CG6" s="36">
        <f t="shared" si="9"/>
        <v>383.2</v>
      </c>
      <c r="CH6" s="36">
        <f t="shared" si="9"/>
        <v>383.25</v>
      </c>
      <c r="CI6" s="36">
        <f t="shared" si="9"/>
        <v>377.72</v>
      </c>
      <c r="CJ6" s="36">
        <f t="shared" si="9"/>
        <v>390.47</v>
      </c>
      <c r="CK6" s="35" t="str">
        <f>IF(CK7="","",IF(CK7="-","【-】","【"&amp;SUBSTITUTE(TEXT(CK7,"#,##0.00"),"-","△")&amp;"】"))</f>
        <v>【288.19】</v>
      </c>
      <c r="CL6" s="36">
        <f>IF(CL7="",NA(),CL7)</f>
        <v>59.44</v>
      </c>
      <c r="CM6" s="36">
        <f t="shared" ref="CM6:CU6" si="10">IF(CM7="",NA(),CM7)</f>
        <v>69.180000000000007</v>
      </c>
      <c r="CN6" s="36">
        <f t="shared" si="10"/>
        <v>68.53</v>
      </c>
      <c r="CO6" s="36">
        <f t="shared" si="10"/>
        <v>67.319999999999993</v>
      </c>
      <c r="CP6" s="36">
        <f t="shared" si="10"/>
        <v>68.22</v>
      </c>
      <c r="CQ6" s="36">
        <f t="shared" si="10"/>
        <v>55.9</v>
      </c>
      <c r="CR6" s="36">
        <f t="shared" si="10"/>
        <v>47.95</v>
      </c>
      <c r="CS6" s="36">
        <f t="shared" si="10"/>
        <v>48.26</v>
      </c>
      <c r="CT6" s="36">
        <f t="shared" si="10"/>
        <v>48.01</v>
      </c>
      <c r="CU6" s="36">
        <f t="shared" si="10"/>
        <v>49.08</v>
      </c>
      <c r="CV6" s="35" t="str">
        <f>IF(CV7="","",IF(CV7="-","【-】","【"&amp;SUBSTITUTE(TEXT(CV7,"#,##0.00"),"-","△")&amp;"】"))</f>
        <v>【56.31】</v>
      </c>
      <c r="CW6" s="36">
        <f>IF(CW7="",NA(),CW7)</f>
        <v>67.33</v>
      </c>
      <c r="CX6" s="36">
        <f t="shared" ref="CX6:DF6" si="11">IF(CX7="",NA(),CX7)</f>
        <v>88.39</v>
      </c>
      <c r="CY6" s="36">
        <f t="shared" si="11"/>
        <v>90.86</v>
      </c>
      <c r="CZ6" s="36">
        <f t="shared" si="11"/>
        <v>91.37</v>
      </c>
      <c r="DA6" s="36">
        <f t="shared" si="11"/>
        <v>90</v>
      </c>
      <c r="DB6" s="36">
        <f t="shared" si="11"/>
        <v>73.28</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0.09</v>
      </c>
      <c r="EE6" s="35">
        <f t="shared" ref="EE6:EM6" si="14">IF(EE7="",NA(),EE7)</f>
        <v>0</v>
      </c>
      <c r="EF6" s="35">
        <f t="shared" si="14"/>
        <v>0</v>
      </c>
      <c r="EG6" s="35">
        <f t="shared" si="14"/>
        <v>0</v>
      </c>
      <c r="EH6" s="35">
        <f t="shared" si="14"/>
        <v>0</v>
      </c>
      <c r="EI6" s="36">
        <f t="shared" si="14"/>
        <v>0.53</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242047</v>
      </c>
      <c r="D7" s="38">
        <v>47</v>
      </c>
      <c r="E7" s="38">
        <v>1</v>
      </c>
      <c r="F7" s="38">
        <v>0</v>
      </c>
      <c r="G7" s="38">
        <v>0</v>
      </c>
      <c r="H7" s="38" t="s">
        <v>95</v>
      </c>
      <c r="I7" s="38" t="s">
        <v>96</v>
      </c>
      <c r="J7" s="38" t="s">
        <v>97</v>
      </c>
      <c r="K7" s="38" t="s">
        <v>98</v>
      </c>
      <c r="L7" s="38" t="s">
        <v>99</v>
      </c>
      <c r="M7" s="38" t="s">
        <v>100</v>
      </c>
      <c r="N7" s="39" t="s">
        <v>101</v>
      </c>
      <c r="O7" s="39" t="s">
        <v>102</v>
      </c>
      <c r="P7" s="39">
        <v>0.67</v>
      </c>
      <c r="Q7" s="39">
        <v>733</v>
      </c>
      <c r="R7" s="39">
        <v>161998</v>
      </c>
      <c r="S7" s="39">
        <v>623.58000000000004</v>
      </c>
      <c r="T7" s="39">
        <v>259.79000000000002</v>
      </c>
      <c r="U7" s="39">
        <v>1079</v>
      </c>
      <c r="V7" s="39">
        <v>1</v>
      </c>
      <c r="W7" s="39">
        <v>1079</v>
      </c>
      <c r="X7" s="39">
        <v>48.19</v>
      </c>
      <c r="Y7" s="39">
        <v>34.19</v>
      </c>
      <c r="Z7" s="39">
        <v>98.35</v>
      </c>
      <c r="AA7" s="39">
        <v>99.38</v>
      </c>
      <c r="AB7" s="39">
        <v>101.96</v>
      </c>
      <c r="AC7" s="39">
        <v>77.56</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3640.92</v>
      </c>
      <c r="BF7" s="39">
        <v>0</v>
      </c>
      <c r="BG7" s="39">
        <v>0</v>
      </c>
      <c r="BH7" s="39">
        <v>0</v>
      </c>
      <c r="BI7" s="39">
        <v>0</v>
      </c>
      <c r="BJ7" s="39">
        <v>1144.79</v>
      </c>
      <c r="BK7" s="39">
        <v>1302.33</v>
      </c>
      <c r="BL7" s="39">
        <v>1274.21</v>
      </c>
      <c r="BM7" s="39">
        <v>1183.92</v>
      </c>
      <c r="BN7" s="39">
        <v>1128.72</v>
      </c>
      <c r="BO7" s="39">
        <v>949.15</v>
      </c>
      <c r="BP7" s="39">
        <v>24.85</v>
      </c>
      <c r="BQ7" s="39">
        <v>19.72</v>
      </c>
      <c r="BR7" s="39">
        <v>57</v>
      </c>
      <c r="BS7" s="39">
        <v>55.67</v>
      </c>
      <c r="BT7" s="39">
        <v>55.58</v>
      </c>
      <c r="BU7" s="39">
        <v>56.04</v>
      </c>
      <c r="BV7" s="39">
        <v>40.89</v>
      </c>
      <c r="BW7" s="39">
        <v>41.25</v>
      </c>
      <c r="BX7" s="39">
        <v>42.5</v>
      </c>
      <c r="BY7" s="39">
        <v>41.84</v>
      </c>
      <c r="BZ7" s="39">
        <v>55.87</v>
      </c>
      <c r="CA7" s="39">
        <v>278.73</v>
      </c>
      <c r="CB7" s="39">
        <v>95</v>
      </c>
      <c r="CC7" s="39">
        <v>32.28</v>
      </c>
      <c r="CD7" s="39">
        <v>33.659999999999997</v>
      </c>
      <c r="CE7" s="39">
        <v>34.17</v>
      </c>
      <c r="CF7" s="39">
        <v>304.35000000000002</v>
      </c>
      <c r="CG7" s="39">
        <v>383.2</v>
      </c>
      <c r="CH7" s="39">
        <v>383.25</v>
      </c>
      <c r="CI7" s="39">
        <v>377.72</v>
      </c>
      <c r="CJ7" s="39">
        <v>390.47</v>
      </c>
      <c r="CK7" s="39">
        <v>288.19</v>
      </c>
      <c r="CL7" s="39">
        <v>59.44</v>
      </c>
      <c r="CM7" s="39">
        <v>69.180000000000007</v>
      </c>
      <c r="CN7" s="39">
        <v>68.53</v>
      </c>
      <c r="CO7" s="39">
        <v>67.319999999999993</v>
      </c>
      <c r="CP7" s="39">
        <v>68.22</v>
      </c>
      <c r="CQ7" s="39">
        <v>55.9</v>
      </c>
      <c r="CR7" s="39">
        <v>47.95</v>
      </c>
      <c r="CS7" s="39">
        <v>48.26</v>
      </c>
      <c r="CT7" s="39">
        <v>48.01</v>
      </c>
      <c r="CU7" s="39">
        <v>49.08</v>
      </c>
      <c r="CV7" s="39">
        <v>56.31</v>
      </c>
      <c r="CW7" s="39">
        <v>67.33</v>
      </c>
      <c r="CX7" s="39">
        <v>88.39</v>
      </c>
      <c r="CY7" s="39">
        <v>90.86</v>
      </c>
      <c r="CZ7" s="39">
        <v>91.37</v>
      </c>
      <c r="DA7" s="39">
        <v>90</v>
      </c>
      <c r="DB7" s="39">
        <v>73.28</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0.09</v>
      </c>
      <c r="EE7" s="39">
        <v>0</v>
      </c>
      <c r="EF7" s="39">
        <v>0</v>
      </c>
      <c r="EG7" s="39">
        <v>0</v>
      </c>
      <c r="EH7" s="39">
        <v>0</v>
      </c>
      <c r="EI7" s="39">
        <v>0.53</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110</v>
      </c>
      <c r="D13" t="s">
        <v>110</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2022-01-17T04:29:32Z</cp:lastPrinted>
  <dcterms:created xsi:type="dcterms:W3CDTF">2021-12-03T07:03:52Z</dcterms:created>
  <dcterms:modified xsi:type="dcterms:W3CDTF">2022-01-17T04:29:34Z</dcterms:modified>
  <cp:category/>
</cp:coreProperties>
</file>