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
    </mc:Choice>
  </mc:AlternateContent>
  <workbookProtection workbookAlgorithmName="SHA-512" workbookHashValue="UtOq/oXNEoa3qWlx0+q9T1G2uxZcoBfQ4tsIGtzKl0nf964qa8ZVZKc5ysn9kIu4SLutQyJmjH+IMFkoA5Sxzg==" workbookSaltValue="0Zk/FDNxB34Ap5ESysMow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<sst xmlns="http://schemas.openxmlformats.org/spreadsheetml/2006/main" count="247" uniqueCount="121">
  <si>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</si>
  <si>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</si>
  <si>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</si>
  <si>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</si>
  <si>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</si>
  <si>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</si>
  <si>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</si>
  <si>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</si>
  <si>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</si>
  <si>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</si>
  <si>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</si>
  <si>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</si>
  <si>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</si>
  <si>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</si>
  <si>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</si>
  <si>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</si>
  <si>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</si>
  <si>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</si>
  <si>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</si>
  <si>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</si>
  <si>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</si>
  <si>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</si>
  <si>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</si>
  <si>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</si>
  <si>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</si>
  <si>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</si>
  <si>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</si>
  <si>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</si>
  <si>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</si>
  <si>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</si>
  <si>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</si>
  <si>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</si>
  <si>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</si>
  <si>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</si>
  <si>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</si>
  <si>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</si>
  <si>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</si>
  <si>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</si>
  <si>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</si>
  <si>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</si>
  <si>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</si>
  <si>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</si>
  <si>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</si>
  <si>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</si>
  <si>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</si>
  <si>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</si>
  <si>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</si>
  <si>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</si>
  <si>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</si>
  <si>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</si>
  <si>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</si>
  <si>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</si>
  <si>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</si>
  <si>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</si>
  <si>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</si>
  <si>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</si>
  <si>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</si>
  <si>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</si>
  <si>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</si>
  <si>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</si>
  <si>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</si>
  <si>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</si>
  <si>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</si>
  <si>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</si>
  <si>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</si>
  <si>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</si>
  <si>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</si>
  <si>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</si>
  <si>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</si>
  <si>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</si>
  <si>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</si>
  <si>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</si>
  <si>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</si>
  <si>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</si>
  <si>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</si>
  <si>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</si>
  <si>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</si>
  <si>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</si>
  <si>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</si>
  <si>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</si>
  <si>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</si>
  <si>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</si>
  <si>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</si>
  <si>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</si>
  <si>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</si>
  <si>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</si>
  <si>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</si>
  <si>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</si>
  <si>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</si>
  <si>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</si>
  <si>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</si>
  <si>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</si>
  <si>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</si>
  <si>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</si>
  <si>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</si>
  <si>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</si>
  <si>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</si>
  <si>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</si>
  <si>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</si>
  <si>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</si>
  <si>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</si>
  <si>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</si>
  <si>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</si>
  <si>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</si>
  <si>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</si>
  <si>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</si>
  <si>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</si>
  <si>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</si>
  <si>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</si>
  <si>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</si>
  <si>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</si>
  <si>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</si>
  <si>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</si>
  <si>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</si>
  <si>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</si>
  <si>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</si>
  <si>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</si>
  <si>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</si>
  <si>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飯南管内では平成8年度、飯高管内では平成10年度より市が設置事業を行っている。また、それ以前のものについても、個人から移管を受けて市が管理している浄化槽もある。設置から25年以上経過している浄化槽もあり、今後、本体の更新も考えていかなければならない浄化槽も少しずつ増えてくると考えられる。</t>
    <phoneticPr fontId="4"/>
  </si>
  <si>
    <t>飯南・飯高管内は中山間地域で過疎化や人口の減少が進んでいる。その為、新設の浄化槽も減少傾向にあり、既設の浄化槽も経年劣化により修繕費の増加が見込まれる。
　このような状況から事業の見直しを目的に、平成30年度から2年間にわたり「浄化槽事業の今後のあり方検討委員会」を開催し、市整備型の継続など検討した。その結果を踏まえ収支バランスを考慮した維持管理費の削減、制度の見直しを検討していく。又、これまで戸別合併処理浄化槽整備事業は特別会計として運営されていたが令和5年度より公営企業会計に移行する予定である。公営企業化により経営状況を的確に把握し課題抽出や経営分析をおこない健全な財政運営を行っていきたい。</t>
    <rPh sb="193" eb="194">
      <t>マタ</t>
    </rPh>
    <phoneticPr fontId="4"/>
  </si>
  <si>
    <t xml:space="preserve">①収益的収支比率
　市が管理する浄化槽の老朽化により修繕費が年々増加しており、現行の使用料収入では維持管理費や償還金の支払いが行えない状況にある。不足分を一般会計からの繰入金で賄っており収支比率は94.15％となった。維持管理費の削減や制度の見直しを行い財源確保をしなければならない。
④企業債残高対事業規模比率
　比率が0％であるが、これは償還金を県補助金、基金繰入金及び一般会計からの繰入金で賄っているためである。
⑤経費回収率
　類似団体と比較すると高い状況であるが、今後とも経営改善を図っていく必要があると考えられる。
⑥汚水処理原価
　類似団体と比較すると低くなっているが、新設の浄化槽の早期接続を促したことが低下につながっていると思われる。
⑦施設利用率
　類似団体と比較すると低くなっているが、人口減少と密接に関りがあり今後も横ばいか減少傾向が続くと思われる。
⑧水洗化率
　100％で類似団体と比較すると高くなっている。
</t>
    <rPh sb="1" eb="4">
      <t>シュウエキテキ</t>
    </rPh>
    <rPh sb="4" eb="6">
      <t>シュウシ</t>
    </rPh>
    <rPh sb="6" eb="8">
      <t>ヒリツ</t>
    </rPh>
    <rPh sb="10" eb="11">
      <t>シ</t>
    </rPh>
    <rPh sb="12" eb="14">
      <t>カンリ</t>
    </rPh>
    <rPh sb="16" eb="19">
      <t>ジョ</t>
    </rPh>
    <rPh sb="20" eb="23">
      <t>ロウキュウカ</t>
    </rPh>
    <rPh sb="26" eb="29">
      <t>シュウゼンヒ</t>
    </rPh>
    <rPh sb="30" eb="32">
      <t>ネンネン</t>
    </rPh>
    <rPh sb="32" eb="34">
      <t>ゾウカ</t>
    </rPh>
    <rPh sb="39" eb="41">
      <t>ゲンコウ</t>
    </rPh>
    <rPh sb="42" eb="45">
      <t>シヨウリョウ</t>
    </rPh>
    <rPh sb="45" eb="47">
      <t>シュウニュウ</t>
    </rPh>
    <rPh sb="49" eb="51">
      <t>イジ</t>
    </rPh>
    <rPh sb="51" eb="54">
      <t>カンリヒ</t>
    </rPh>
    <rPh sb="55" eb="58">
      <t>ショウカンキン</t>
    </rPh>
    <rPh sb="59" eb="61">
      <t>シハラ</t>
    </rPh>
    <rPh sb="63" eb="64">
      <t>オコナ</t>
    </rPh>
    <rPh sb="67" eb="69">
      <t>ジョウキョウ</t>
    </rPh>
    <rPh sb="73" eb="76">
      <t>フソクブン</t>
    </rPh>
    <rPh sb="77" eb="79">
      <t>イッパン</t>
    </rPh>
    <rPh sb="79" eb="81">
      <t>カイケイ</t>
    </rPh>
    <rPh sb="84" eb="87">
      <t>ク</t>
    </rPh>
    <rPh sb="88" eb="89">
      <t>マカナ</t>
    </rPh>
    <rPh sb="93" eb="95">
      <t>シュウシ</t>
    </rPh>
    <rPh sb="95" eb="97">
      <t>ヒリツ</t>
    </rPh>
    <rPh sb="109" eb="111">
      <t>イジ</t>
    </rPh>
    <rPh sb="111" eb="114">
      <t>カンリヒ</t>
    </rPh>
    <rPh sb="115" eb="117">
      <t>サクゲン</t>
    </rPh>
    <rPh sb="118" eb="120">
      <t>セイド</t>
    </rPh>
    <rPh sb="121" eb="123">
      <t>ミナオ</t>
    </rPh>
    <rPh sb="125" eb="126">
      <t>オコナ</t>
    </rPh>
    <rPh sb="127" eb="129">
      <t>ザイゲン</t>
    </rPh>
    <rPh sb="129" eb="131">
      <t>カクホ</t>
    </rPh>
    <rPh sb="354" eb="356">
      <t>ジンコウ</t>
    </rPh>
    <rPh sb="356" eb="358">
      <t>ゲンショウ</t>
    </rPh>
    <rPh sb="359" eb="361">
      <t>ミッセツ</t>
    </rPh>
    <rPh sb="362" eb="363">
      <t>カカワ</t>
    </rPh>
    <rPh sb="367" eb="369">
      <t>コンゴ</t>
    </rPh>
    <rPh sb="370" eb="371">
      <t>ヨコ</t>
    </rPh>
    <rPh sb="374" eb="376">
      <t>ゲンショウ</t>
    </rPh>
    <rPh sb="376" eb="378">
      <t>ケイコウ</t>
    </rPh>
    <rPh sb="379" eb="380">
      <t>ツヅ</t>
    </rPh>
    <rPh sb="382" eb="383">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</si>
</sst>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3A-4397-8D8C-803E6E6198F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43A-4397-8D8C-803E6E6198F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57.31</c:v>
                </c:pt>
                <c:pt idx="1">
                  <c:v>57.18</c:v>
                </c:pt>
                <c:pt idx="2">
                  <c:v>57.02</c:v>
                </c:pt>
                <c:pt idx="3">
                  <c:v>57.85</c:v>
                </c:pt>
                <c:pt idx="4">
                  <c:v>57.74</c:v>
                </c:pt>
              </c:numCache>
            </c:numRef>
          </c:val>
          <c:extLst>
            <c:ext xmlns:c16="http://schemas.microsoft.com/office/drawing/2014/chart" uri="{C3380CC4-5D6E-409C-BE32-E72D297353CC}">
              <c16:uniqueId val="{00000000-F4DB-4DBE-927D-5BA3090B28A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F4DB-4DBE-927D-5BA3090B28A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4F6-4C82-A6AC-5C1E95BD5B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14F6-4C82-A6AC-5C1E95BD5B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97.34</c:v>
                </c:pt>
                <c:pt idx="1">
                  <c:v>96.52</c:v>
                </c:pt>
                <c:pt idx="2">
                  <c:v>96.5</c:v>
                </c:pt>
                <c:pt idx="3">
                  <c:v>95.17</c:v>
                </c:pt>
                <c:pt idx="4">
                  <c:v>94.15</c:v>
                </c:pt>
              </c:numCache>
            </c:numRef>
          </c:val>
          <c:extLst>
            <c:ext xmlns:c16="http://schemas.microsoft.com/office/drawing/2014/chart" uri="{C3380CC4-5D6E-409C-BE32-E72D297353CC}">
              <c16:uniqueId val="{00000000-24C8-4188-A57A-CD6AB3CFC44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C8-4188-A57A-CD6AB3CFC44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A6-4D8D-8D49-5A5EEE1869C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A6-4D8D-8D49-5A5EEE1869C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63-40D3-96AF-80FB39538D6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63-40D3-96AF-80FB39538D6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1E-4BC0-93A4-69C6D6F4913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1E-4BC0-93A4-69C6D6F4913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4D-4586-B35E-74E88CEFA56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4D-4586-B35E-74E88CEFA56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3A-4B80-A7CE-EF1A9CCB0C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963A-4B80-A7CE-EF1A9CCB0C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93.55</c:v>
                </c:pt>
                <c:pt idx="1">
                  <c:v>92.58</c:v>
                </c:pt>
                <c:pt idx="2">
                  <c:v>92.71</c:v>
                </c:pt>
                <c:pt idx="3">
                  <c:v>91.17</c:v>
                </c:pt>
                <c:pt idx="4">
                  <c:v>86.91</c:v>
                </c:pt>
              </c:numCache>
            </c:numRef>
          </c:val>
          <c:extLst>
            <c:ext xmlns:c16="http://schemas.microsoft.com/office/drawing/2014/chart" uri="{C3380CC4-5D6E-409C-BE32-E72D297353CC}">
              <c16:uniqueId val="{00000000-19B1-430B-B9D1-03B30635DD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19B1-430B-B9D1-03B30635DD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222.85</c:v>
                </c:pt>
                <c:pt idx="1">
                  <c:v>222.95</c:v>
                </c:pt>
                <c:pt idx="2">
                  <c:v>223.34</c:v>
                </c:pt>
                <c:pt idx="3">
                  <c:v>226.44</c:v>
                </c:pt>
                <c:pt idx="4">
                  <c:v>239.21</c:v>
                </c:pt>
              </c:numCache>
            </c:numRef>
          </c:val>
          <c:extLst>
            <c:ext xmlns:c16="http://schemas.microsoft.com/office/drawing/2014/chart" uri="{C3380CC4-5D6E-409C-BE32-E72D297353CC}">
              <c16:uniqueId val="{00000000-5D76-41ED-8D80-CC6836B96A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5D76-41ED-8D80-CC6836B96A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松阪市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161998</v>
      </c>
      <c r="AM8" s="51"/>
      <c r="AN8" s="51"/>
      <c r="AO8" s="51"/>
      <c r="AP8" s="51"/>
      <c r="AQ8" s="51"/>
      <c r="AR8" s="51"/>
      <c r="AS8" s="51"/>
      <c r="AT8" s="46">
        <f>データ!T6</f>
        <v>623.58000000000004</v>
      </c>
      <c r="AU8" s="46"/>
      <c r="AV8" s="46"/>
      <c r="AW8" s="46"/>
      <c r="AX8" s="46"/>
      <c r="AY8" s="46"/>
      <c r="AZ8" s="46"/>
      <c r="BA8" s="46"/>
      <c r="BB8" s="46">
        <f>データ!U6</f>
        <v>259.79000000000002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5.24</v>
      </c>
      <c r="Q10" s="46"/>
      <c r="R10" s="46"/>
      <c r="S10" s="46"/>
      <c r="T10" s="46"/>
      <c r="U10" s="46"/>
      <c r="V10" s="46"/>
      <c r="W10" s="46">
        <f>データ!Q6</f>
        <v>100</v>
      </c>
      <c r="X10" s="46"/>
      <c r="Y10" s="46"/>
      <c r="Z10" s="46"/>
      <c r="AA10" s="46"/>
      <c r="AB10" s="46"/>
      <c r="AC10" s="46"/>
      <c r="AD10" s="51">
        <f>データ!R6</f>
        <v>4400</v>
      </c>
      <c r="AE10" s="51"/>
      <c r="AF10" s="51"/>
      <c r="AG10" s="51"/>
      <c r="AH10" s="51"/>
      <c r="AI10" s="51"/>
      <c r="AJ10" s="51"/>
      <c r="AK10" s="2"/>
      <c r="AL10" s="51">
        <f>データ!V6</f>
        <v>8468</v>
      </c>
      <c r="AM10" s="51"/>
      <c r="AN10" s="51"/>
      <c r="AO10" s="51"/>
      <c r="AP10" s="51"/>
      <c r="AQ10" s="51"/>
      <c r="AR10" s="51"/>
      <c r="AS10" s="51"/>
      <c r="AT10" s="46">
        <f>データ!W6</f>
        <v>214.46</v>
      </c>
      <c r="AU10" s="46"/>
      <c r="AV10" s="46"/>
      <c r="AW10" s="46"/>
      <c r="AX10" s="46"/>
      <c r="AY10" s="46"/>
      <c r="AZ10" s="46"/>
      <c r="BA10" s="46"/>
      <c r="BB10" s="46">
        <f>データ!X6</f>
        <v>39.49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5aS3aN22tB03IRwmPZhYLT6DX8oWgyqirdq19vUnsje9Mw5y/Csc7BiWDfCVHxAL6yyVEhAd1+GizkYj8g4Zkg==" saltValue="MieC0lw3kOJPO9awWH5A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242047</v>
      </c>
      <c r="D6" s="33">
        <f t="shared" si="3"/>
        <v>47</v>
      </c>
      <c r="E6" s="33">
        <f t="shared" si="3"/>
        <v>18</v>
      </c>
      <c r="F6" s="33">
        <f t="shared" si="3"/>
        <v>0</v>
      </c>
      <c r="G6" s="33">
        <f t="shared" si="3"/>
        <v>0</v>
      </c>
      <c r="H6" s="33" t="str">
        <f t="shared" si="3"/>
        <v>三重県　松阪市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5.24</v>
      </c>
      <c r="Q6" s="34">
        <f t="shared" si="3"/>
        <v>100</v>
      </c>
      <c r="R6" s="34">
        <f t="shared" si="3"/>
        <v>4400</v>
      </c>
      <c r="S6" s="34">
        <f t="shared" si="3"/>
        <v>161998</v>
      </c>
      <c r="T6" s="34">
        <f t="shared" si="3"/>
        <v>623.58000000000004</v>
      </c>
      <c r="U6" s="34">
        <f t="shared" si="3"/>
        <v>259.79000000000002</v>
      </c>
      <c r="V6" s="34">
        <f t="shared" si="3"/>
        <v>8468</v>
      </c>
      <c r="W6" s="34">
        <f t="shared" si="3"/>
        <v>214.46</v>
      </c>
      <c r="X6" s="34">
        <f t="shared" si="3"/>
        <v>39.49</v>
      </c>
      <c r="Y6" s="35">
        <f>IF(Y7="",NA(),Y7)</f>
        <v>97.34</v>
      </c>
      <c r="Z6" s="35">
        <f t="shared" ref="Z6:AH6" si="4">IF(Z7="",NA(),Z7)</f>
        <v>96.52</v>
      </c>
      <c r="AA6" s="35">
        <f t="shared" si="4"/>
        <v>96.5</v>
      </c>
      <c r="AB6" s="35">
        <f t="shared" si="4"/>
        <v>95.17</v>
      </c>
      <c r="AC6" s="35">
        <f t="shared" si="4"/>
        <v>94.15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248.44</v>
      </c>
      <c r="BL6" s="35">
        <f t="shared" si="7"/>
        <v>244.85</v>
      </c>
      <c r="BM6" s="35">
        <f t="shared" si="7"/>
        <v>296.89</v>
      </c>
      <c r="BN6" s="35">
        <f t="shared" si="7"/>
        <v>270.57</v>
      </c>
      <c r="BO6" s="35">
        <f t="shared" si="7"/>
        <v>294.27</v>
      </c>
      <c r="BP6" s="34" t="str">
        <f>IF(BP7="","",IF(BP7="-","【-】","【"&amp;SUBSTITUTE(TEXT(BP7,"#,##0.00"),"-","△")&amp;"】"))</f>
        <v>【314.13】</v>
      </c>
      <c r="BQ6" s="35">
        <f>IF(BQ7="",NA(),BQ7)</f>
        <v>93.55</v>
      </c>
      <c r="BR6" s="35">
        <f t="shared" ref="BR6:BZ6" si="8">IF(BR7="",NA(),BR7)</f>
        <v>92.58</v>
      </c>
      <c r="BS6" s="35">
        <f t="shared" si="8"/>
        <v>92.71</v>
      </c>
      <c r="BT6" s="35">
        <f t="shared" si="8"/>
        <v>91.17</v>
      </c>
      <c r="BU6" s="35">
        <f t="shared" si="8"/>
        <v>86.91</v>
      </c>
      <c r="BV6" s="35">
        <f t="shared" si="8"/>
        <v>66.73</v>
      </c>
      <c r="BW6" s="35">
        <f t="shared" si="8"/>
        <v>64.78</v>
      </c>
      <c r="BX6" s="35">
        <f t="shared" si="8"/>
        <v>63.06</v>
      </c>
      <c r="BY6" s="35">
        <f t="shared" si="8"/>
        <v>62.5</v>
      </c>
      <c r="BZ6" s="35">
        <f t="shared" si="8"/>
        <v>60.59</v>
      </c>
      <c r="CA6" s="34" t="str">
        <f>IF(CA7="","",IF(CA7="-","【-】","【"&amp;SUBSTITUTE(TEXT(CA7,"#,##0.00"),"-","△")&amp;"】"))</f>
        <v>【58.42】</v>
      </c>
      <c r="CB6" s="35">
        <f>IF(CB7="",NA(),CB7)</f>
        <v>222.85</v>
      </c>
      <c r="CC6" s="35">
        <f t="shared" ref="CC6:CK6" si="9">IF(CC7="",NA(),CC7)</f>
        <v>222.95</v>
      </c>
      <c r="CD6" s="35">
        <f t="shared" si="9"/>
        <v>223.34</v>
      </c>
      <c r="CE6" s="35">
        <f t="shared" si="9"/>
        <v>226.44</v>
      </c>
      <c r="CF6" s="35">
        <f t="shared" si="9"/>
        <v>239.21</v>
      </c>
      <c r="CG6" s="35">
        <f t="shared" si="9"/>
        <v>241.29</v>
      </c>
      <c r="CH6" s="35">
        <f t="shared" si="9"/>
        <v>250.21</v>
      </c>
      <c r="CI6" s="35">
        <f t="shared" si="9"/>
        <v>264.77</v>
      </c>
      <c r="CJ6" s="35">
        <f t="shared" si="9"/>
        <v>269.33</v>
      </c>
      <c r="CK6" s="35">
        <f t="shared" si="9"/>
        <v>280.23</v>
      </c>
      <c r="CL6" s="34" t="str">
        <f>IF(CL7="","",IF(CL7="-","【-】","【"&amp;SUBSTITUTE(TEXT(CL7,"#,##0.00"),"-","△")&amp;"】"))</f>
        <v>【282.28】</v>
      </c>
      <c r="CM6" s="35">
        <f>IF(CM7="",NA(),CM7)</f>
        <v>57.31</v>
      </c>
      <c r="CN6" s="35">
        <f t="shared" ref="CN6:CV6" si="10">IF(CN7="",NA(),CN7)</f>
        <v>57.18</v>
      </c>
      <c r="CO6" s="35">
        <f t="shared" si="10"/>
        <v>57.02</v>
      </c>
      <c r="CP6" s="35">
        <f t="shared" si="10"/>
        <v>57.85</v>
      </c>
      <c r="CQ6" s="35">
        <f t="shared" si="10"/>
        <v>57.74</v>
      </c>
      <c r="CR6" s="35">
        <f t="shared" si="10"/>
        <v>61.94</v>
      </c>
      <c r="CS6" s="35">
        <f t="shared" si="10"/>
        <v>61.79</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242047</v>
      </c>
      <c r="D7" s="37">
        <v>47</v>
      </c>
      <c r="E7" s="37">
        <v>18</v>
      </c>
      <c r="F7" s="37">
        <v>0</v>
      </c>
      <c r="G7" s="37">
        <v>0</v>
      </c>
      <c r="H7" s="37" t="s">
        <v>98</v>
      </c>
      <c r="I7" s="37" t="s">
        <v>99</v>
      </c>
      <c r="J7" s="37" t="s">
        <v>100</v>
      </c>
      <c r="K7" s="37" t="s">
        <v>101</v>
      </c>
      <c r="L7" s="37" t="s">
        <v>102</v>
      </c>
      <c r="M7" s="37" t="s">
        <v>103</v>
      </c>
      <c r="N7" s="38" t="s">
        <v>104</v>
      </c>
      <c r="O7" s="38" t="s">
        <v>105</v>
      </c>
      <c r="P7" s="38">
        <v>5.24</v>
      </c>
      <c r="Q7" s="38">
        <v>100</v>
      </c>
      <c r="R7" s="38">
        <v>4400</v>
      </c>
      <c r="S7" s="38">
        <v>161998</v>
      </c>
      <c r="T7" s="38">
        <v>623.58000000000004</v>
      </c>
      <c r="U7" s="38">
        <v>259.79000000000002</v>
      </c>
      <c r="V7" s="38">
        <v>8468</v>
      </c>
      <c r="W7" s="38">
        <v>214.46</v>
      </c>
      <c r="X7" s="38">
        <v>39.49</v>
      </c>
      <c r="Y7" s="38">
        <v>97.34</v>
      </c>
      <c r="Z7" s="38">
        <v>96.52</v>
      </c>
      <c r="AA7" s="38">
        <v>96.5</v>
      </c>
      <c r="AB7" s="38">
        <v>95.17</v>
      </c>
      <c r="AC7" s="38">
        <v>94.15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248.44</v>
      </c>
      <c r="BL7" s="38">
        <v>244.85</v>
      </c>
      <c r="BM7" s="38">
        <v>296.89</v>
      </c>
      <c r="BN7" s="38">
        <v>270.57</v>
      </c>
      <c r="BO7" s="38">
        <v>294.27</v>
      </c>
      <c r="BP7" s="38">
        <v>314.13</v>
      </c>
      <c r="BQ7" s="38">
        <v>93.55</v>
      </c>
      <c r="BR7" s="38">
        <v>92.58</v>
      </c>
      <c r="BS7" s="38">
        <v>92.71</v>
      </c>
      <c r="BT7" s="38">
        <v>91.17</v>
      </c>
      <c r="BU7" s="38">
        <v>86.91</v>
      </c>
      <c r="BV7" s="38">
        <v>66.73</v>
      </c>
      <c r="BW7" s="38">
        <v>64.78</v>
      </c>
      <c r="BX7" s="38">
        <v>63.06</v>
      </c>
      <c r="BY7" s="38">
        <v>62.5</v>
      </c>
      <c r="BZ7" s="38">
        <v>60.59</v>
      </c>
      <c r="CA7" s="38">
        <v>58.42</v>
      </c>
      <c r="CB7" s="38">
        <v>222.85</v>
      </c>
      <c r="CC7" s="38">
        <v>222.95</v>
      </c>
      <c r="CD7" s="38">
        <v>223.34</v>
      </c>
      <c r="CE7" s="38">
        <v>226.44</v>
      </c>
      <c r="CF7" s="38">
        <v>239.21</v>
      </c>
      <c r="CG7" s="38">
        <v>241.29</v>
      </c>
      <c r="CH7" s="38">
        <v>250.21</v>
      </c>
      <c r="CI7" s="38">
        <v>264.77</v>
      </c>
      <c r="CJ7" s="38">
        <v>269.33</v>
      </c>
      <c r="CK7" s="38">
        <v>280.23</v>
      </c>
      <c r="CL7" s="38">
        <v>282.27999999999997</v>
      </c>
      <c r="CM7" s="38">
        <v>57.31</v>
      </c>
      <c r="CN7" s="38">
        <v>57.18</v>
      </c>
      <c r="CO7" s="38">
        <v>57.02</v>
      </c>
      <c r="CP7" s="38">
        <v>57.85</v>
      </c>
      <c r="CQ7" s="38">
        <v>57.74</v>
      </c>
      <c r="CR7" s="38">
        <v>61.94</v>
      </c>
      <c r="CS7" s="38">
        <v>61.79</v>
      </c>
      <c r="CT7" s="38">
        <v>59.94</v>
      </c>
      <c r="CU7" s="38">
        <v>59.64</v>
      </c>
      <c r="CV7" s="38">
        <v>58.19</v>
      </c>
      <c r="CW7" s="38">
        <v>57.83</v>
      </c>
      <c r="CX7" s="38">
        <v>100</v>
      </c>
      <c r="CY7" s="38">
        <v>100</v>
      </c>
      <c r="CZ7" s="38">
        <v>100</v>
      </c>
      <c r="DA7" s="38">
        <v>100</v>
      </c>
      <c r="DB7" s="38">
        <v>100</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2022-01-21T02:02:32Z</cp:lastPrinted>
  <dcterms:created xsi:type="dcterms:W3CDTF">2021-12-03T08:10:42Z</dcterms:created>
  <dcterms:modified xsi:type="dcterms:W3CDTF">2023-11-07T04:34:20Z</dcterms:modified>
  <cp:category/>
</cp:coreProperties>
</file>