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60396\移行データ60396\HP作成\R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<sst xmlns="http://schemas.openxmlformats.org/spreadsheetml/2006/main" count="1186" uniqueCount="639">
  <si>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</si>
  <si>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</si>
  <si>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</si>
  <si>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</si>
  <si>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</si>
  <si>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</si>
  <si>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</si>
  <si>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</si>
  <si>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</si>
  <si>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</si>
  <si>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</si>
  <si>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</si>
  <si>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</si>
  <si>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</si>
  <si>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</si>
  <si>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</si>
  <si>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</si>
  <si>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</si>
  <si>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</si>
  <si>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</si>
  <si>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</si>
  <si>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</si>
  <si>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</si>
  <si>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</si>
  <si>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</si>
  <si>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</si>
  <si>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</si>
  <si>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</si>
  <si>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</si>
  <si>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</si>
  <si>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</si>
  <si>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</si>
  <si>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</si>
  <si>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</si>
  <si>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</si>
  <si>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</si>
  <si>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</si>
  <si>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</si>
  <si>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</si>
  <si>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</si>
  <si>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</si>
  <si>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</si>
  <si>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</si>
  <si>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</si>
  <si>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</si>
  <si>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</si>
  <si>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</si>
  <si>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</si>
  <si>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</si>
  <si>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</si>
  <si>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</si>
  <si>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</si>
  <si>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</si>
  <si>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</si>
  <si>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</si>
  <si>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</si>
  <si>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</si>
  <si>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</si>
  <si>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</si>
  <si>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</si>
  <si>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</si>
  <si>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</si>
  <si>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</si>
  <si>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</si>
  <si>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</si>
  <si>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</si>
  <si>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</si>
  <si>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</si>
  <si>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</si>
  <si>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</si>
  <si>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</si>
  <si>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</si>
  <si>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</si>
  <si>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</si>
  <si>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</si>
  <si>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</si>
  <si>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</si>
  <si>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</si>
  <si>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</si>
  <si>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</si>
  <si>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</si>
  <si>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</si>
  <si>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</si>
  <si>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</si>
  <si>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</si>
  <si>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</si>
  <si>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</si>
  <si>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</si>
  <si>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</si>
  <si>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</si>
  <si>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</si>
  <si>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</si>
  <si>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</si>
  <si>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</si>
  <si>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</si>
  <si>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</si>
  <si>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</si>
  <si>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</si>
  <si>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松阪市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</si>
  <si>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</si>
  <si>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</si>
  <si>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</si>
  <si>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</si>
  <si>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</si>
  <si>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</si>
  <si>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</si>
  <si>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</si>
  <si>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</si>
  <si>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</si>
  <si>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</si>
  <si>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</si>
  <si>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</si>
  <si>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</si>
  <si>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</si>
  <si>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</si>
  <si>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</si>
  <si>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</si>
  <si>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</si>
  <si>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</si>
  <si>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</si>
  <si>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</si>
  <si>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</si>
  <si>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</si>
  <si>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</si>
  <si>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</si>
  <si>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</si>
  <si>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</si>
  <si>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</si>
  <si>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</si>
  <si>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</si>
  <si>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</si>
  <si>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</si>
  <si>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</si>
  <si>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</si>
  <si>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</si>
  <si>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</si>
  <si>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</si>
  <si>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</si>
  <si>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</si>
  <si>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</si>
  <si>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</si>
  <si>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</si>
  <si>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</si>
  <si>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</si>
  <si>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</si>
  <si>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</si>
  <si>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</si>
  <si>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</si>
  <si>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</si>
  <si>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</si>
  <si>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</si>
  <si>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</si>
  <si>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</si>
  <si>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</si>
  <si>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</si>
  <si>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</si>
  <si>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</si>
  <si>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</si>
  <si>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</si>
  <si>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</si>
  <si>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</si>
  <si>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</si>
  <si>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</si>
  <si>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</si>
  <si>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</si>
  <si>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</si>
  <si>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</si>
  <si>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</si>
  <si>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</si>
  <si>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</si>
  <si>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</si>
  <si>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</si>
  <si>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</si>
  <si>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</si>
  <si>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</si>
  <si>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</si>
  <si>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</si>
  <si>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</si>
  <si>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</si>
  <si>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</si>
  <si>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</si>
  <si>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</si>
  <si>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</si>
  <si>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</si>
  <si>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</si>
  <si>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</si>
  <si>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</si>
  <si>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</si>
  <si>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</si>
  <si>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</si>
  <si>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</si>
  <si>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</si>
  <si>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</si>
  <si>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</si>
  <si>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</si>
  <si>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</si>
  <si>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</si>
  <si>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</si>
  <si>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</si>
  <si>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</si>
  <si>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</si>
  <si>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</si>
  <si>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</si>
  <si>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</si>
  <si>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</si>
  <si>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</si>
  <si>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</si>
  <si>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</si>
  <si>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</si>
  <si>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</si>
  <si>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三重県松阪市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</si>
  <si>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</si>
  <si>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</si>
  <si>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</si>
  <si>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</si>
  <si>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</si>
  <si>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</si>
  <si>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</si>
  <si>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</si>
  <si>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</si>
  <si>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</si>
  <si>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</si>
  <si>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</si>
  <si>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</si>
  <si>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</si>
  <si>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</si>
  <si>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</si>
  <si>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</si>
  <si>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</si>
  <si>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</si>
  <si>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</si>
  <si>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</si>
  <si>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</si>
  <si>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</si>
  <si>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</si>
  <si>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</si>
  <si>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</si>
  <si>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</si>
  <si>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</si>
  <si>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</si>
  <si>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</si>
  <si>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</si>
  <si>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</si>
  <si>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</si>
  <si>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</si>
  <si>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</si>
  <si>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</si>
  <si>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</si>
  <si>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</si>
  <si>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</si>
  <si>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</si>
  <si>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</si>
  <si>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</si>
  <si>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</si>
  <si>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</si>
  <si>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</si>
  <si>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</si>
  <si>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</si>
  <si>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</si>
  <si>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</si>
  <si>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</si>
  <si>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</si>
  <si>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</si>
  <si>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</si>
  <si>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</si>
  <si>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</si>
  <si>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</si>
  <si>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</si>
  <si>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</si>
  <si>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</si>
  <si>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</si>
  <si>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</si>
  <si>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</si>
  <si>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</si>
  <si>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</si>
  <si>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</si>
  <si>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</si>
  <si>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</si>
  <si>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</si>
  <si>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</si>
  <si>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</si>
  <si>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</si>
  <si>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</si>
  <si>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</si>
  <si>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</si>
  <si>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</si>
  <si>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</si>
  <si>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</si>
  <si>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</si>
  <si>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</si>
  <si>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</si>
  <si>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</si>
  <si>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</si>
  <si>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</si>
  <si>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</si>
  <si>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</si>
  <si>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</si>
  <si>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</si>
  <si>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</si>
  <si>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</si>
  <si>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</si>
  <si>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</si>
  <si>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</si>
  <si>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</si>
  <si>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</si>
  <si>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</si>
  <si>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</si>
  <si>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</si>
  <si>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</si>
  <si>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</si>
  <si>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</si>
  <si>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</si>
  <si>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</si>
  <si>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</si>
  <si>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</si>
  <si>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</si>
  <si>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</si>
  <si>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</si>
  <si>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</si>
  <si>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</si>
  <si>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</si>
  <si>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</si>
  <si>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</si>
  <si>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</si>
  <si>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</si>
  <si>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</si>
  <si>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</si>
  <si>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</si>
  <si>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</si>
  <si>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</si>
  <si>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</si>
  <si>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</si>
  <si>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</si>
  <si>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</si>
  <si>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</si>
  <si>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</si>
  <si>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</si>
  <si>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</si>
  <si>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</si>
  <si>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</si>
  <si>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</si>
  <si>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</si>
  <si>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</si>
  <si>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</si>
  <si>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</si>
  <si>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</si>
  <si>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</si>
  <si>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</si>
  <si>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</si>
  <si>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</si>
  <si>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</si>
  <si>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</si>
  <si>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</si>
  <si>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</si>
  <si>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</si>
  <si>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</si>
  <si>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</si>
  <si>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</si>
  <si>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</si>
  <si>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</si>
  <si>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</si>
  <si>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</si>
  <si>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</si>
  <si>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</si>
  <si>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</si>
  <si>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三重県松阪市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</si>
  <si>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</si>
  <si>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</si>
  <si>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</si>
  <si>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</si>
  <si>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</si>
  <si>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</si>
  <si>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</si>
  <si>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</si>
  <si>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</si>
  <si>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</si>
  <si>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</si>
  <si>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</si>
  <si>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</si>
  <si>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</si>
  <si>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</si>
  <si>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</si>
  <si>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</si>
  <si>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</si>
  <si>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</si>
  <si>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</si>
  <si>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</si>
  <si>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</si>
  <si>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</si>
  <si>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</si>
  <si>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</si>
  <si>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</si>
  <si>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</si>
  <si>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</si>
  <si>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</si>
  <si>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</si>
  <si>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</si>
  <si>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</si>
  <si>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</si>
  <si>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</si>
  <si>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</si>
  <si>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</si>
  <si>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</si>
  <si>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</si>
  <si>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</si>
  <si>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</si>
  <si>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</si>
  <si>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</si>
  <si>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松阪市民病院事業会計</t>
    <phoneticPr fontId="5"/>
  </si>
  <si>
    <t>簡易水道事業特別会計</t>
    <phoneticPr fontId="5"/>
  </si>
  <si>
    <t>法非適用企業</t>
    <phoneticPr fontId="5"/>
  </si>
  <si>
    <t>戸別合併処理浄化槽整備事業特別会計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</si>
  <si>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</si>
  <si>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</si>
  <si>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</si>
  <si>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</si>
  <si>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</si>
  <si>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</si>
  <si>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</si>
  <si>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</si>
  <si>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</si>
  <si>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</si>
  <si>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</si>
  <si>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</si>
  <si>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</si>
  <si>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</si>
  <si>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</si>
  <si>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</si>
  <si>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</si>
  <si>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</si>
  <si>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</si>
  <si>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</si>
  <si>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</si>
  <si>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</si>
  <si>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</si>
  <si>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</si>
  <si>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</si>
  <si>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</si>
  <si>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</si>
  <si>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</si>
  <si>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</si>
  <si>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</si>
  <si>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</si>
  <si>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</si>
  <si>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</si>
  <si>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</si>
  <si>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</si>
  <si>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</si>
  <si>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</si>
  <si>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</si>
  <si>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</si>
  <si>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</si>
  <si>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</si>
  <si>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</si>
  <si>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</si>
  <si>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</si>
  <si>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</si>
  <si>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</si>
  <si>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</si>
  <si>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</si>
  <si>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</si>
  <si>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</si>
  <si>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</si>
  <si>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</si>
  <si>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</si>
  <si>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</si>
  <si>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</si>
  <si>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</si>
  <si>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</si>
  <si>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</si>
  <si>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松阪市民病院事業会計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</si>
  <si>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</si>
  <si>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戸別合併処理浄化槽整備事業特別会計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</si>
  <si>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</si>
  <si>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</si>
  <si>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</si>
  <si>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</si>
  <si>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</si>
  <si>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</si>
  <si>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</si>
  <si>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</si>
  <si>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</si>
  <si>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</si>
  <si>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</si>
  <si>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</si>
  <si>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</si>
  <si>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</si>
  <si>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</si>
  <si>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</si>
  <si>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</si>
  <si>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</si>
  <si>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</si>
  <si>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</si>
  <si>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</si>
  <si>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</si>
  <si>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</si>
  <si>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</si>
  <si>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</si>
  <si>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</si>
  <si>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</si>
  <si>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</si>
  <si>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</si>
  <si>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</si>
  <si>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</si>
  <si>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</si>
  <si>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</si>
  <si>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</si>
  <si>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</si>
  <si>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</si>
  <si>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</si>
  <si>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</si>
  <si>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</si>
  <si>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</si>
  <si>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</si>
  <si>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</si>
  <si>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</si>
  <si>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</si>
  <si>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</si>
  <si>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</si>
  <si>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</si>
  <si>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</si>
  <si>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</si>
  <si>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</si>
  <si>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</si>
  <si>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</si>
  <si>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</si>
  <si>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</si>
  <si>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</si>
  <si>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</si>
  <si>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</si>
  <si>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</si>
  <si>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</si>
  <si>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</si>
  <si>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</si>
  <si>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</si>
  <si>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</si>
  <si>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</si>
  <si>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</si>
  <si>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</si>
  <si>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</si>
  <si>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</si>
  <si>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</si>
  <si>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</si>
  <si>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</si>
  <si>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</si>
  <si>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</si>
  <si>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</si>
  <si>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</si>
  <si>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</si>
  <si>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</si>
  <si>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</si>
  <si>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</si>
  <si>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</si>
  <si>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</si>
  <si>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</si>
  <si>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</si>
  <si>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</si>
  <si>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</si>
  <si>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4.25</t>
  </si>
  <si>
    <t>水道事業会計</t>
  </si>
  <si>
    <t>松阪市民病院事業会計</t>
  </si>
  <si>
    <t>一般会計</t>
  </si>
  <si>
    <t>競輪事業特別会計</t>
  </si>
  <si>
    <t>国民健康保険事業特別会計</t>
  </si>
  <si>
    <t>公共下水道事業会計</t>
  </si>
  <si>
    <t>介護保険事業特別会計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</si>
  <si>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</si>
  <si>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</si>
  <si>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</si>
  <si>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</si>
  <si>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</si>
  <si>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</si>
  <si>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</si>
  <si>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</si>
  <si>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</si>
  <si>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</si>
  <si>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</si>
  <si>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</si>
  <si>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</si>
  <si>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</si>
  <si>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三重県多気郡多気町松阪市学校組合</t>
    <rPh sb="0" eb="3">
      <t>ミエケン</t>
    </rPh>
    <rPh sb="3" eb="6">
      <t>タキグン</t>
    </rPh>
    <rPh sb="6" eb="9">
      <t>タキチョウ</t>
    </rPh>
    <rPh sb="9" eb="12">
      <t>マツサカシ</t>
    </rPh>
    <rPh sb="12" eb="14">
      <t>ガッコウ</t>
    </rPh>
    <rPh sb="14" eb="16">
      <t>クミアイ</t>
    </rPh>
    <phoneticPr fontId="2"/>
  </si>
  <si>
    <t>宮川福祉施設組合　一般会計</t>
    <rPh sb="0" eb="2">
      <t>ミヤガワ</t>
    </rPh>
    <rPh sb="2" eb="4">
      <t>フクシ</t>
    </rPh>
    <rPh sb="4" eb="6">
      <t>シセツ</t>
    </rPh>
    <rPh sb="6" eb="8">
      <t>クミアイ</t>
    </rPh>
    <rPh sb="9" eb="11">
      <t>イッパン</t>
    </rPh>
    <rPh sb="11" eb="13">
      <t>カイケイ</t>
    </rPh>
    <phoneticPr fontId="2"/>
  </si>
  <si>
    <t>宮川福祉施設組合　介護サービス事業特別会計</t>
    <rPh sb="0" eb="2">
      <t>ミヤガワ</t>
    </rPh>
    <rPh sb="2" eb="4">
      <t>フクシ</t>
    </rPh>
    <rPh sb="4" eb="6">
      <t>シセツ</t>
    </rPh>
    <rPh sb="6" eb="8">
      <t>クミアイ</t>
    </rPh>
    <rPh sb="9" eb="11">
      <t>カイゴ</t>
    </rPh>
    <rPh sb="15" eb="17">
      <t>ジギョウ</t>
    </rPh>
    <rPh sb="17" eb="19">
      <t>トクベツ</t>
    </rPh>
    <rPh sb="19" eb="21">
      <t>カイケイ</t>
    </rPh>
    <phoneticPr fontId="2"/>
  </si>
  <si>
    <t>松阪地区広域衛生組合</t>
    <rPh sb="0" eb="2">
      <t>マツサカ</t>
    </rPh>
    <rPh sb="2" eb="4">
      <t>チク</t>
    </rPh>
    <rPh sb="4" eb="6">
      <t>コウイキ</t>
    </rPh>
    <rPh sb="6" eb="8">
      <t>エイセイ</t>
    </rPh>
    <rPh sb="8" eb="10">
      <t>クミアイ</t>
    </rPh>
    <phoneticPr fontId="2"/>
  </si>
  <si>
    <t>松阪地区広域消防組合</t>
    <rPh sb="0" eb="2">
      <t>マツサカ</t>
    </rPh>
    <rPh sb="2" eb="4">
      <t>チク</t>
    </rPh>
    <rPh sb="4" eb="6">
      <t>コウイキ</t>
    </rPh>
    <rPh sb="6" eb="8">
      <t>ショウボウ</t>
    </rPh>
    <rPh sb="8" eb="10">
      <t>クミアイ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</si>
  <si>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</si>
  <si>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</si>
  <si>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　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</si>
  <si>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</si>
  <si>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三重地方税管理回収機構　一般会計</t>
    <rPh sb="0" eb="2">
      <t>ミエ</t>
    </rPh>
    <rPh sb="2" eb="4">
      <t>チホウ</t>
    </rPh>
    <rPh sb="4" eb="5">
      <t>ゼイ</t>
    </rPh>
    <rPh sb="5" eb="7">
      <t>カンリ</t>
    </rPh>
    <rPh sb="7" eb="9">
      <t>カイシュウ</t>
    </rPh>
    <rPh sb="9" eb="11">
      <t>キコウ</t>
    </rPh>
    <rPh sb="12" eb="14">
      <t>イッパン</t>
    </rPh>
    <rPh sb="14" eb="16">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</si>
  <si>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</si>
  <si>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</si>
  <si>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</si>
  <si>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</si>
  <si>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</si>
  <si>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</si>
  <si>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</si>
  <si>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松阪市勤労者サービスセンター</t>
    <rPh sb="0" eb="3">
      <t>マツサカシ</t>
    </rPh>
    <rPh sb="3" eb="6">
      <t>キンロウシャ</t>
    </rPh>
    <phoneticPr fontId="2"/>
  </si>
  <si>
    <t>松阪スポーツ振興研修センター</t>
    <rPh sb="0" eb="2">
      <t>マツサカ</t>
    </rPh>
    <rPh sb="6" eb="8">
      <t>シンコウ</t>
    </rPh>
    <rPh sb="8" eb="10">
      <t>ケンシュウ</t>
    </rPh>
    <phoneticPr fontId="2"/>
  </si>
  <si>
    <t>松阪街づくり公社</t>
    <rPh sb="0" eb="2">
      <t>マツサカ</t>
    </rPh>
    <rPh sb="2" eb="3">
      <t>マチ</t>
    </rPh>
    <rPh sb="6" eb="8">
      <t>コウシャ</t>
    </rPh>
    <phoneticPr fontId="2"/>
  </si>
  <si>
    <t>松阪土地開発公社</t>
    <rPh sb="0" eb="2">
      <t>マツサカ</t>
    </rPh>
    <rPh sb="2" eb="4">
      <t>トチ</t>
    </rPh>
    <rPh sb="4" eb="6">
      <t>カイハツ</t>
    </rPh>
    <rPh sb="6" eb="8">
      <t>コウシャ</t>
    </rPh>
    <phoneticPr fontId="2"/>
  </si>
  <si>
    <t>飯高駅</t>
    <rPh sb="0" eb="2">
      <t>イイタカ</t>
    </rPh>
    <rPh sb="2" eb="3">
      <t>エキ</t>
    </rPh>
    <phoneticPr fontId="2"/>
  </si>
  <si>
    <t>松阪新電力</t>
    <rPh sb="0" eb="2">
      <t>マツサカ</t>
    </rPh>
    <rPh sb="2" eb="3">
      <t>シン</t>
    </rPh>
    <rPh sb="3" eb="5">
      <t>デンリョク</t>
    </rPh>
    <phoneticPr fontId="2"/>
  </si>
  <si>
    <t>-</t>
    <phoneticPr fontId="2"/>
  </si>
  <si>
    <t>-</t>
    <phoneticPr fontId="2"/>
  </si>
  <si>
    <t>-</t>
    <phoneticPr fontId="2"/>
  </si>
  <si>
    <t>-</t>
    <phoneticPr fontId="2"/>
  </si>
  <si>
    <t>公共施設マネジメント基金</t>
    <rPh sb="0" eb="2">
      <t>コウキョウ</t>
    </rPh>
    <rPh sb="2" eb="4">
      <t>シセツ</t>
    </rPh>
    <rPh sb="10" eb="12">
      <t>キキン</t>
    </rPh>
    <phoneticPr fontId="2"/>
  </si>
  <si>
    <t>ふるさと応援基金</t>
    <rPh sb="4" eb="6">
      <t>オウエン</t>
    </rPh>
    <rPh sb="6" eb="8">
      <t>キキン</t>
    </rPh>
    <phoneticPr fontId="2"/>
  </si>
  <si>
    <t>中川駅周辺区画街路整備基金</t>
    <rPh sb="0" eb="3">
      <t>ナカガワエキ</t>
    </rPh>
    <rPh sb="3" eb="5">
      <t>シュウヘン</t>
    </rPh>
    <rPh sb="5" eb="7">
      <t>クカク</t>
    </rPh>
    <rPh sb="7" eb="9">
      <t>ガイロ</t>
    </rPh>
    <rPh sb="9" eb="11">
      <t>セイビ</t>
    </rPh>
    <rPh sb="11" eb="13">
      <t>キキン</t>
    </rPh>
    <phoneticPr fontId="2"/>
  </si>
  <si>
    <t>ふるさと振興基金</t>
  </si>
  <si>
    <t>松阪市民病院建設基金</t>
    <rPh sb="0" eb="2">
      <t>マツサカ</t>
    </rPh>
    <rPh sb="2" eb="4">
      <t>シミン</t>
    </rPh>
    <rPh sb="4" eb="6">
      <t>ビョウイン</t>
    </rPh>
    <rPh sb="6" eb="8">
      <t>ケンセツ</t>
    </rPh>
    <rPh sb="8" eb="10">
      <t>キキン</t>
    </rPh>
    <phoneticPr fontId="5"/>
  </si>
  <si>
    <t>-</t>
    <phoneticPr fontId="2"/>
  </si>
  <si>
    <t>-</t>
    <phoneticPr fontId="2"/>
  </si>
  <si>
    <t>-</t>
    <phoneticPr fontId="2"/>
  </si>
  <si>
    <t>-</t>
    <phoneticPr fontId="2"/>
  </si>
  <si>
    <t>-</t>
    <phoneticPr fontId="2"/>
  </si>
  <si>
    <t>三重県市町総合事務組合  共同研修特別会計</t>
    <rPh sb="13" eb="15">
      <t>キョウドウ</t>
    </rPh>
    <rPh sb="15" eb="17">
      <t>ケンシュウ</t>
    </rPh>
    <rPh sb="17" eb="19">
      <t>トクベツ</t>
    </rPh>
    <rPh sb="19" eb="21">
      <t>カイケイ</t>
    </rPh>
    <phoneticPr fontId="2"/>
  </si>
  <si>
    <t>-</t>
    <phoneticPr fontId="2"/>
  </si>
  <si>
    <t>三重県市町総合事務組合　物品特別会計</t>
    <rPh sb="12" eb="14">
      <t>ブッピン</t>
    </rPh>
    <rPh sb="14" eb="16">
      <t>トクベツ</t>
    </rPh>
    <rPh sb="16" eb="18">
      <t>カイケイ</t>
    </rPh>
    <phoneticPr fontId="2"/>
  </si>
  <si>
    <t>-</t>
    <phoneticPr fontId="2"/>
  </si>
  <si>
    <t>三重県市町総合事務組合  退職手当特別会計</t>
    <rPh sb="13" eb="15">
      <t>タイショク</t>
    </rPh>
    <rPh sb="15" eb="17">
      <t>テアテ</t>
    </rPh>
    <rPh sb="17" eb="19">
      <t>トクベツ</t>
    </rPh>
    <rPh sb="19" eb="21">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</si>
  <si>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</si>
  <si>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</si>
  <si>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</si>
  <si>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</si>
  <si>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</si>
  <si>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</si>
  <si>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</si>
  <si>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</si>
  <si>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</si>
  <si>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</si>
  <si>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</si>
  <si>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</si>
  <si>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</si>
  <si>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</si>
  <si>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</si>
  <si>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t>近年、本市の将来負担比率は分子が負数となりバー表示である。これは、本市においては平成29年度から令和元年度までの3年間を集中投資期間とし、地方債を財源とした各種施設の大規模更新を実施したが、地方債残高の増加による影響を抑制するため、平成30年度より、合併特例事業債の償還について従来の償還期間を見直し、指標悪化の期間を短期間に留めるよう努めた為、令和2年度は地方債残高は減少し、また基金等の充当可能財源が増加したことが要因と考えられる。</t>
    <rPh sb="173" eb="175">
      <t>レイワ</t>
    </rPh>
    <rPh sb="176" eb="178">
      <t>ネンド</t>
    </rPh>
    <rPh sb="185" eb="187">
      <t>ゲンショウ</t>
    </rPh>
    <rPh sb="202" eb="204">
      <t>ゾウカ</t>
    </rPh>
    <phoneticPr fontId="5"/>
  </si>
  <si>
    <t>延長前の合併特例債の発行期限である令和2年度を終期とした複数の大型事業を平成29年度から令和元年度に集中して実施したために、合併特例債をはじめとした起債発行額が増大し、令和2年度は実質公債費比率が悪化している。なお、地方債残高の増加による影響を抑制するため、平成30年度より、合併特例事業債の償還について従来の償還期間を見直し、指標悪化の期間を短期間に留めるよう努め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</si>
</sst>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52619</c:v>
                </c:pt>
                <c:pt idx="1">
                  <c:v>51875</c:v>
                </c:pt>
                <c:pt idx="2">
                  <c:v>48064</c:v>
                </c:pt>
                <c:pt idx="3">
                  <c:v>56662</c:v>
                </c:pt>
                <c:pt idx="4">
                  <c:v>60285</c:v>
                </c:pt>
              </c:numCache>
            </c:numRef>
          </c:val>
          <c:smooth val="0"/>
          <c:extLst>
            <c:ext xmlns:c16="http://schemas.microsoft.com/office/drawing/2014/chart" uri="{C3380CC4-5D6E-409C-BE32-E72D297353CC}">
              <c16:uniqueId val="{00000000-D131-46EB-84B5-26E754EB2B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28755</c:v>
                </c:pt>
                <c:pt idx="1">
                  <c:v>29281</c:v>
                </c:pt>
                <c:pt idx="2">
                  <c:v>54248</c:v>
                </c:pt>
                <c:pt idx="3">
                  <c:v>54791</c:v>
                </c:pt>
                <c:pt idx="4">
                  <c:v>34465</c:v>
                </c:pt>
              </c:numCache>
            </c:numRef>
          </c:val>
          <c:smooth val="0"/>
          <c:extLst>
            <c:ext xmlns:c16="http://schemas.microsoft.com/office/drawing/2014/chart" uri="{C3380CC4-5D6E-409C-BE32-E72D297353CC}">
              <c16:uniqueId val="{00000001-D131-46EB-84B5-26E754EB2B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4.01</c:v>
                </c:pt>
                <c:pt idx="1">
                  <c:v>4.12</c:v>
                </c:pt>
                <c:pt idx="2">
                  <c:v>5.76</c:v>
                </c:pt>
                <c:pt idx="3">
                  <c:v>4.79</c:v>
                </c:pt>
                <c:pt idx="4">
                  <c:v>6.21</c:v>
                </c:pt>
              </c:numCache>
            </c:numRef>
          </c:val>
          <c:extLst>
            <c:ext xmlns:c16="http://schemas.microsoft.com/office/drawing/2014/chart" uri="{C3380CC4-5D6E-409C-BE32-E72D297353CC}">
              <c16:uniqueId val="{00000000-90F9-4FDA-9FCD-F567019B50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24.55</c:v>
                </c:pt>
                <c:pt idx="1">
                  <c:v>25.51</c:v>
                </c:pt>
                <c:pt idx="2">
                  <c:v>24.42</c:v>
                </c:pt>
                <c:pt idx="3">
                  <c:v>20.04</c:v>
                </c:pt>
                <c:pt idx="4">
                  <c:v>17.89</c:v>
                </c:pt>
              </c:numCache>
            </c:numRef>
          </c:val>
          <c:extLst>
            <c:ext xmlns:c16="http://schemas.microsoft.com/office/drawing/2014/chart" uri="{C3380CC4-5D6E-409C-BE32-E72D297353CC}">
              <c16:uniqueId val="{00000001-90F9-4FDA-9FCD-F567019B500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1.87</c:v>
                </c:pt>
                <c:pt idx="1">
                  <c:v>1.1599999999999999</c:v>
                </c:pt>
                <c:pt idx="2">
                  <c:v>1.25</c:v>
                </c:pt>
                <c:pt idx="3">
                  <c:v>-4.25</c:v>
                </c:pt>
                <c:pt idx="4">
                  <c:v>0.66</c:v>
                </c:pt>
              </c:numCache>
            </c:numRef>
          </c:val>
          <c:smooth val="0"/>
          <c:extLst>
            <c:ext xmlns:c16="http://schemas.microsoft.com/office/drawing/2014/chart" uri="{C3380CC4-5D6E-409C-BE32-E72D297353CC}">
              <c16:uniqueId val="{00000002-90F9-4FDA-9FCD-F567019B500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0-4B5C-46E6-9483-019DA98B9A8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5C-46E6-9483-019DA98B9A80}"/>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c:v>
                </c:pt>
                <c:pt idx="2">
                  <c:v>#N/A</c:v>
                </c:pt>
                <c:pt idx="3">
                  <c:v>0.1</c:v>
                </c:pt>
                <c:pt idx="4">
                  <c:v>#N/A</c:v>
                </c:pt>
                <c:pt idx="5">
                  <c:v>0.09</c:v>
                </c:pt>
                <c:pt idx="6">
                  <c:v>#N/A</c:v>
                </c:pt>
                <c:pt idx="7">
                  <c:v>0.08</c:v>
                </c:pt>
                <c:pt idx="8">
                  <c:v>#N/A</c:v>
                </c:pt>
                <c:pt idx="9">
                  <c:v>7.0000000000000007E-2</c:v>
                </c:pt>
              </c:numCache>
            </c:numRef>
          </c:val>
          <c:extLst>
            <c:ext xmlns:c16="http://schemas.microsoft.com/office/drawing/2014/chart" uri="{C3380CC4-5D6E-409C-BE32-E72D297353CC}">
              <c16:uniqueId val="{00000002-4B5C-46E6-9483-019DA98B9A80}"/>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1.29</c:v>
                </c:pt>
                <c:pt idx="2">
                  <c:v>#N/A</c:v>
                </c:pt>
                <c:pt idx="3">
                  <c:v>0.74</c:v>
                </c:pt>
                <c:pt idx="4">
                  <c:v>#N/A</c:v>
                </c:pt>
                <c:pt idx="5">
                  <c:v>1.29</c:v>
                </c:pt>
                <c:pt idx="6">
                  <c:v>#N/A</c:v>
                </c:pt>
                <c:pt idx="7">
                  <c:v>1.01</c:v>
                </c:pt>
                <c:pt idx="8">
                  <c:v>#N/A</c:v>
                </c:pt>
                <c:pt idx="9">
                  <c:v>0.81</c:v>
                </c:pt>
              </c:numCache>
            </c:numRef>
          </c:val>
          <c:extLst>
            <c:ext xmlns:c16="http://schemas.microsoft.com/office/drawing/2014/chart" uri="{C3380CC4-5D6E-409C-BE32-E72D297353CC}">
              <c16:uniqueId val="{00000003-4B5C-46E6-9483-019DA98B9A80}"/>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2.37</c:v>
                </c:pt>
                <c:pt idx="2">
                  <c:v>#N/A</c:v>
                </c:pt>
                <c:pt idx="3">
                  <c:v>1.62</c:v>
                </c:pt>
                <c:pt idx="4">
                  <c:v>#N/A</c:v>
                </c:pt>
                <c:pt idx="5">
                  <c:v>2.25</c:v>
                </c:pt>
                <c:pt idx="6">
                  <c:v>#N/A</c:v>
                </c:pt>
                <c:pt idx="7">
                  <c:v>1.9</c:v>
                </c:pt>
                <c:pt idx="8">
                  <c:v>#N/A</c:v>
                </c:pt>
                <c:pt idx="9">
                  <c:v>1.66</c:v>
                </c:pt>
              </c:numCache>
            </c:numRef>
          </c:val>
          <c:extLst>
            <c:ext xmlns:c16="http://schemas.microsoft.com/office/drawing/2014/chart" uri="{C3380CC4-5D6E-409C-BE32-E72D297353CC}">
              <c16:uniqueId val="{00000004-4B5C-46E6-9483-019DA98B9A8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3.33</c:v>
                </c:pt>
                <c:pt idx="2">
                  <c:v>#N/A</c:v>
                </c:pt>
                <c:pt idx="3">
                  <c:v>3.15</c:v>
                </c:pt>
                <c:pt idx="4">
                  <c:v>#N/A</c:v>
                </c:pt>
                <c:pt idx="5">
                  <c:v>0.87</c:v>
                </c:pt>
                <c:pt idx="6">
                  <c:v>#N/A</c:v>
                </c:pt>
                <c:pt idx="7">
                  <c:v>1.36</c:v>
                </c:pt>
                <c:pt idx="8">
                  <c:v>#N/A</c:v>
                </c:pt>
                <c:pt idx="9">
                  <c:v>2.0699999999999998</c:v>
                </c:pt>
              </c:numCache>
            </c:numRef>
          </c:val>
          <c:extLst>
            <c:ext xmlns:c16="http://schemas.microsoft.com/office/drawing/2014/chart" uri="{C3380CC4-5D6E-409C-BE32-E72D297353CC}">
              <c16:uniqueId val="{00000005-4B5C-46E6-9483-019DA98B9A80}"/>
            </c:ext>
          </c:extLst>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0.47</c:v>
                </c:pt>
                <c:pt idx="2">
                  <c:v>#N/A</c:v>
                </c:pt>
                <c:pt idx="3">
                  <c:v>0.77</c:v>
                </c:pt>
                <c:pt idx="4">
                  <c:v>#N/A</c:v>
                </c:pt>
                <c:pt idx="5">
                  <c:v>1.08</c:v>
                </c:pt>
                <c:pt idx="6">
                  <c:v>#N/A</c:v>
                </c:pt>
                <c:pt idx="7">
                  <c:v>1.57</c:v>
                </c:pt>
                <c:pt idx="8">
                  <c:v>#N/A</c:v>
                </c:pt>
                <c:pt idx="9">
                  <c:v>2.52</c:v>
                </c:pt>
              </c:numCache>
            </c:numRef>
          </c:val>
          <c:extLst>
            <c:ext xmlns:c16="http://schemas.microsoft.com/office/drawing/2014/chart" uri="{C3380CC4-5D6E-409C-BE32-E72D297353CC}">
              <c16:uniqueId val="{00000006-4B5C-46E6-9483-019DA98B9A8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c:v>
                </c:pt>
                <c:pt idx="2">
                  <c:v>#N/A</c:v>
                </c:pt>
                <c:pt idx="3">
                  <c:v>4.04</c:v>
                </c:pt>
                <c:pt idx="4">
                  <c:v>#N/A</c:v>
                </c:pt>
                <c:pt idx="5">
                  <c:v>5.75</c:v>
                </c:pt>
                <c:pt idx="6">
                  <c:v>#N/A</c:v>
                </c:pt>
                <c:pt idx="7">
                  <c:v>4.79</c:v>
                </c:pt>
                <c:pt idx="8">
                  <c:v>#N/A</c:v>
                </c:pt>
                <c:pt idx="9">
                  <c:v>6.19</c:v>
                </c:pt>
              </c:numCache>
            </c:numRef>
          </c:val>
          <c:extLst>
            <c:ext xmlns:c16="http://schemas.microsoft.com/office/drawing/2014/chart" uri="{C3380CC4-5D6E-409C-BE32-E72D297353CC}">
              <c16:uniqueId val="{00000007-4B5C-46E6-9483-019DA98B9A80}"/>
            </c:ext>
          </c:extLst>
        </c:ser>
        <c:ser>
          <c:idx val="8"/>
          <c:order val="8"/>
          <c:tx>
            <c:strRef>
              <c:f>データシート!$A$35</c:f>
              <c:strCache>
                <c:ptCount val="1"/>
                <c:pt idx="0">
                  <c:v>松阪市民病院事業会計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6.1</c:v>
                </c:pt>
                <c:pt idx="2">
                  <c:v>#N/A</c:v>
                </c:pt>
                <c:pt idx="3">
                  <c:v>6.56</c:v>
                </c:pt>
                <c:pt idx="4">
                  <c:v>#N/A</c:v>
                </c:pt>
                <c:pt idx="5">
                  <c:v>6.61</c:v>
                </c:pt>
                <c:pt idx="6">
                  <c:v>#N/A</c:v>
                </c:pt>
                <c:pt idx="7">
                  <c:v>6.55</c:v>
                </c:pt>
                <c:pt idx="8">
                  <c:v>#N/A</c:v>
                </c:pt>
                <c:pt idx="9">
                  <c:v>8.56</c:v>
                </c:pt>
              </c:numCache>
            </c:numRef>
          </c:val>
          <c:extLst>
            <c:ext xmlns:c16="http://schemas.microsoft.com/office/drawing/2014/chart" uri="{C3380CC4-5D6E-409C-BE32-E72D297353CC}">
              <c16:uniqueId val="{00000008-4B5C-46E6-9483-019DA98B9A8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7.5</c:v>
                </c:pt>
                <c:pt idx="2">
                  <c:v>#N/A</c:v>
                </c:pt>
                <c:pt idx="3">
                  <c:v>8.19</c:v>
                </c:pt>
                <c:pt idx="4">
                  <c:v>#N/A</c:v>
                </c:pt>
                <c:pt idx="5">
                  <c:v>8.4</c:v>
                </c:pt>
                <c:pt idx="6">
                  <c:v>#N/A</c:v>
                </c:pt>
                <c:pt idx="7">
                  <c:v>8.7899999999999991</c:v>
                </c:pt>
                <c:pt idx="8">
                  <c:v>#N/A</c:v>
                </c:pt>
                <c:pt idx="9">
                  <c:v>9.0399999999999991</c:v>
                </c:pt>
              </c:numCache>
            </c:numRef>
          </c:val>
          <c:extLst>
            <c:ext xmlns:c16="http://schemas.microsoft.com/office/drawing/2014/chart" uri="{C3380CC4-5D6E-409C-BE32-E72D297353CC}">
              <c16:uniqueId val="{00000009-4B5C-46E6-9483-019DA98B9A8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7107</c:v>
                </c:pt>
                <c:pt idx="5">
                  <c:v>7014</c:v>
                </c:pt>
                <c:pt idx="8">
                  <c:v>7918</c:v>
                </c:pt>
                <c:pt idx="11">
                  <c:v>10083</c:v>
                </c:pt>
                <c:pt idx="14">
                  <c:v>10831</c:v>
                </c:pt>
              </c:numCache>
            </c:numRef>
          </c:val>
          <c:extLst>
            <c:ext xmlns:c16="http://schemas.microsoft.com/office/drawing/2014/chart" uri="{C3380CC4-5D6E-409C-BE32-E72D297353CC}">
              <c16:uniqueId val="{00000000-F834-4883-BF52-11C4E159A5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834-4883-BF52-11C4E159A5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834-4883-BF52-11C4E159A5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90</c:v>
                </c:pt>
                <c:pt idx="3">
                  <c:v>75</c:v>
                </c:pt>
                <c:pt idx="6">
                  <c:v>79</c:v>
                </c:pt>
                <c:pt idx="9">
                  <c:v>84</c:v>
                </c:pt>
                <c:pt idx="12">
                  <c:v>84</c:v>
                </c:pt>
              </c:numCache>
            </c:numRef>
          </c:val>
          <c:extLst>
            <c:ext xmlns:c16="http://schemas.microsoft.com/office/drawing/2014/chart" uri="{C3380CC4-5D6E-409C-BE32-E72D297353CC}">
              <c16:uniqueId val="{00000003-F834-4883-BF52-11C4E159A5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2841</c:v>
                </c:pt>
                <c:pt idx="3">
                  <c:v>2765</c:v>
                </c:pt>
                <c:pt idx="6">
                  <c:v>2977</c:v>
                </c:pt>
                <c:pt idx="9">
                  <c:v>2935</c:v>
                </c:pt>
                <c:pt idx="12">
                  <c:v>2621</c:v>
                </c:pt>
              </c:numCache>
            </c:numRef>
          </c:val>
          <c:extLst>
            <c:ext xmlns:c16="http://schemas.microsoft.com/office/drawing/2014/chart" uri="{C3380CC4-5D6E-409C-BE32-E72D297353CC}">
              <c16:uniqueId val="{00000004-F834-4883-BF52-11C4E159A5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34-4883-BF52-11C4E159A5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834-4883-BF52-11C4E159A5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4950</c:v>
                </c:pt>
                <c:pt idx="3">
                  <c:v>4715</c:v>
                </c:pt>
                <c:pt idx="6">
                  <c:v>5774</c:v>
                </c:pt>
                <c:pt idx="9">
                  <c:v>8775</c:v>
                </c:pt>
                <c:pt idx="12">
                  <c:v>9569</c:v>
                </c:pt>
              </c:numCache>
            </c:numRef>
          </c:val>
          <c:extLst>
            <c:ext xmlns:c16="http://schemas.microsoft.com/office/drawing/2014/chart" uri="{C3380CC4-5D6E-409C-BE32-E72D297353CC}">
              <c16:uniqueId val="{00000007-F834-4883-BF52-11C4E159A5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774</c:v>
                </c:pt>
                <c:pt idx="2">
                  <c:v>#N/A</c:v>
                </c:pt>
                <c:pt idx="3">
                  <c:v>#N/A</c:v>
                </c:pt>
                <c:pt idx="4">
                  <c:v>541</c:v>
                </c:pt>
                <c:pt idx="5">
                  <c:v>#N/A</c:v>
                </c:pt>
                <c:pt idx="6">
                  <c:v>#N/A</c:v>
                </c:pt>
                <c:pt idx="7">
                  <c:v>912</c:v>
                </c:pt>
                <c:pt idx="8">
                  <c:v>#N/A</c:v>
                </c:pt>
                <c:pt idx="9">
                  <c:v>#N/A</c:v>
                </c:pt>
                <c:pt idx="10">
                  <c:v>1711</c:v>
                </c:pt>
                <c:pt idx="11">
                  <c:v>#N/A</c:v>
                </c:pt>
                <c:pt idx="12">
                  <c:v>#N/A</c:v>
                </c:pt>
                <c:pt idx="13">
                  <c:v>1443</c:v>
                </c:pt>
                <c:pt idx="14">
                  <c:v>#N/A</c:v>
                </c:pt>
              </c:numCache>
            </c:numRef>
          </c:val>
          <c:smooth val="0"/>
          <c:extLst>
            <c:ext xmlns:c16="http://schemas.microsoft.com/office/drawing/2014/chart" uri="{C3380CC4-5D6E-409C-BE32-E72D297353CC}">
              <c16:uniqueId val="{00000008-F834-4883-BF52-11C4E159A5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72573</c:v>
                </c:pt>
                <c:pt idx="5">
                  <c:v>72197</c:v>
                </c:pt>
                <c:pt idx="8">
                  <c:v>72572</c:v>
                </c:pt>
                <c:pt idx="11">
                  <c:v>72024</c:v>
                </c:pt>
                <c:pt idx="14">
                  <c:v>68287</c:v>
                </c:pt>
              </c:numCache>
            </c:numRef>
          </c:val>
          <c:extLst>
            <c:ext xmlns:c16="http://schemas.microsoft.com/office/drawing/2014/chart" uri="{C3380CC4-5D6E-409C-BE32-E72D297353CC}">
              <c16:uniqueId val="{00000000-F474-417E-816B-BE26205E18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13293</c:v>
                </c:pt>
                <c:pt idx="5">
                  <c:v>12761</c:v>
                </c:pt>
                <c:pt idx="8">
                  <c:v>13948</c:v>
                </c:pt>
                <c:pt idx="11">
                  <c:v>13315</c:v>
                </c:pt>
                <c:pt idx="14">
                  <c:v>12912</c:v>
                </c:pt>
              </c:numCache>
            </c:numRef>
          </c:val>
          <c:extLst>
            <c:ext xmlns:c16="http://schemas.microsoft.com/office/drawing/2014/chart" uri="{C3380CC4-5D6E-409C-BE32-E72D297353CC}">
              <c16:uniqueId val="{00000001-F474-417E-816B-BE26205E18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15206</c:v>
                </c:pt>
                <c:pt idx="5">
                  <c:v>16556</c:v>
                </c:pt>
                <c:pt idx="8">
                  <c:v>17220</c:v>
                </c:pt>
                <c:pt idx="11">
                  <c:v>15740</c:v>
                </c:pt>
                <c:pt idx="14">
                  <c:v>16305</c:v>
                </c:pt>
              </c:numCache>
            </c:numRef>
          </c:val>
          <c:extLst>
            <c:ext xmlns:c16="http://schemas.microsoft.com/office/drawing/2014/chart" uri="{C3380CC4-5D6E-409C-BE32-E72D297353CC}">
              <c16:uniqueId val="{00000002-F474-417E-816B-BE26205E18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74-417E-816B-BE26205E18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74-417E-816B-BE26205E18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74-417E-816B-BE26205E18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11968</c:v>
                </c:pt>
                <c:pt idx="3">
                  <c:v>12090</c:v>
                </c:pt>
                <c:pt idx="6">
                  <c:v>11447</c:v>
                </c:pt>
                <c:pt idx="9">
                  <c:v>10128</c:v>
                </c:pt>
                <c:pt idx="12">
                  <c:v>10019</c:v>
                </c:pt>
              </c:numCache>
            </c:numRef>
          </c:val>
          <c:extLst>
            <c:ext xmlns:c16="http://schemas.microsoft.com/office/drawing/2014/chart" uri="{C3380CC4-5D6E-409C-BE32-E72D297353CC}">
              <c16:uniqueId val="{00000006-F474-417E-816B-BE26205E18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626</c:v>
                </c:pt>
                <c:pt idx="3">
                  <c:v>573</c:v>
                </c:pt>
                <c:pt idx="6">
                  <c:v>602</c:v>
                </c:pt>
                <c:pt idx="9">
                  <c:v>557</c:v>
                </c:pt>
                <c:pt idx="12">
                  <c:v>482</c:v>
                </c:pt>
              </c:numCache>
            </c:numRef>
          </c:val>
          <c:extLst>
            <c:ext xmlns:c16="http://schemas.microsoft.com/office/drawing/2014/chart" uri="{C3380CC4-5D6E-409C-BE32-E72D297353CC}">
              <c16:uniqueId val="{00000007-F474-417E-816B-BE26205E18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37483</c:v>
                </c:pt>
                <c:pt idx="3">
                  <c:v>34833</c:v>
                </c:pt>
                <c:pt idx="6">
                  <c:v>38395</c:v>
                </c:pt>
                <c:pt idx="9">
                  <c:v>36959</c:v>
                </c:pt>
                <c:pt idx="12">
                  <c:v>35500</c:v>
                </c:pt>
              </c:numCache>
            </c:numRef>
          </c:val>
          <c:extLst>
            <c:ext xmlns:c16="http://schemas.microsoft.com/office/drawing/2014/chart" uri="{C3380CC4-5D6E-409C-BE32-E72D297353CC}">
              <c16:uniqueId val="{00000008-F474-417E-816B-BE26205E18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474-417E-816B-BE26205E18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45631</c:v>
                </c:pt>
                <c:pt idx="3">
                  <c:v>45829</c:v>
                </c:pt>
                <c:pt idx="6">
                  <c:v>47692</c:v>
                </c:pt>
                <c:pt idx="9">
                  <c:v>47601</c:v>
                </c:pt>
                <c:pt idx="12">
                  <c:v>44044</c:v>
                </c:pt>
              </c:numCache>
            </c:numRef>
          </c:val>
          <c:extLst>
            <c:ext xmlns:c16="http://schemas.microsoft.com/office/drawing/2014/chart" uri="{C3380CC4-5D6E-409C-BE32-E72D297353CC}">
              <c16:uniqueId val="{0000000A-F474-417E-816B-BE26205E18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474-417E-816B-BE26205E18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9859</c:v>
                </c:pt>
                <c:pt idx="1">
                  <c:v>8383</c:v>
                </c:pt>
                <c:pt idx="2">
                  <c:v>7902</c:v>
                </c:pt>
              </c:numCache>
            </c:numRef>
          </c:val>
          <c:extLst>
            <c:ext xmlns:c16="http://schemas.microsoft.com/office/drawing/2014/chart" uri="{C3380CC4-5D6E-409C-BE32-E72D297353CC}">
              <c16:uniqueId val="{00000000-C42D-4DE2-A9B1-FEBEE5082A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170</c:v>
                </c:pt>
                <c:pt idx="1">
                  <c:v>172</c:v>
                </c:pt>
                <c:pt idx="2">
                  <c:v>171</c:v>
                </c:pt>
              </c:numCache>
            </c:numRef>
          </c:val>
          <c:extLst>
            <c:ext xmlns:c16="http://schemas.microsoft.com/office/drawing/2014/chart" uri="{C3380CC4-5D6E-409C-BE32-E72D297353CC}">
              <c16:uniqueId val="{00000001-C42D-4DE2-A9B1-FEBEE5082A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3883</c:v>
                </c:pt>
                <c:pt idx="1">
                  <c:v>4001</c:v>
                </c:pt>
                <c:pt idx="2">
                  <c:v>4758</c:v>
                </c:pt>
              </c:numCache>
            </c:numRef>
          </c:val>
          <c:extLst>
            <c:ext xmlns:c16="http://schemas.microsoft.com/office/drawing/2014/chart" uri="{C3380CC4-5D6E-409C-BE32-E72D297353CC}">
              <c16:uniqueId val="{00000002-C42D-4DE2-A9B1-FEBEE5082A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{D7582EC8-D0EF-4E7C-ADAE-30181F86FEFF}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14B-4317-BCE4-86707D949C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{6684AC09-3499-4053-B5DC-718158970D5F}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4B-4317-BCE4-86707D949C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{B4D33AE4-D3E9-4638-AA48-484FA451EE77}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4B-4317-BCE4-86707D949C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{046C5241-8582-43CC-9274-8F220E7EC6CC}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4B-4317-BCE4-86707D949C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{5F601DDF-CBD8-4400-8442-7B3FAF33D0CB}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4B-4317-BCE4-86707D949CC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{AE2713D0-3E81-40A1-89C4-5F8CE6195E33}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14B-4317-BCE4-86707D949CC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{7EB1E6C3-3DC2-4E85-A3D2-6DF726419B9A}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14B-4317-BCE4-86707D949CC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{B3A9141D-C809-4AB9-ADFC-34595E2B2D41}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14B-4317-BCE4-86707D949CC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{C718A1B7-028F-4CB2-8F2E-32E16939161A}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14B-4317-BCE4-86707D949C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67.2</c:v>
                </c:pt>
                <c:pt idx="8">
                  <c:v>68.099999999999994</c:v>
                </c:pt>
                <c:pt idx="16">
                  <c:v>68.599999999999994</c:v>
                </c:pt>
                <c:pt idx="24">
                  <c:v>67.900000000000006</c:v>
                </c:pt>
                <c:pt idx="32">
                  <c:v>68.400000000000006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14B-4317-BCE4-86707D949C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{6D473535-BA75-4E0B-A73F-3978D8A90A59}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14B-4317-BCE4-86707D949CC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{68D430B4-F87F-420A-B97D-FC5253870DAB}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4B-4317-BCE4-86707D949C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{2D420E17-94A4-48E4-9D38-BC27FE030B21}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4B-4317-BCE4-86707D949C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{D47DC244-00E3-47EA-A37E-64534855AB61}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4B-4317-BCE4-86707D949C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{B2AD8C6F-A41C-4690-A149-07FA984A62FB}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4B-4317-BCE4-86707D949CC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{221A5ECB-A944-4691-BF20-84C49A6ED251}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14B-4317-BCE4-86707D949CC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{2E8CE64A-A6E4-46C8-9CCA-9B49531EA295}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14B-4317-BCE4-86707D949CC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{C7F5CD37-685B-44E7-B852-928431CE9F40}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14B-4317-BCE4-86707D949CC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{493C15E2-5816-40A8-B378-4381A86BE849}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14B-4317-BCE4-86707D949C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57.7</c:v>
                </c:pt>
                <c:pt idx="16">
                  <c:v>58.8</c:v>
                </c:pt>
                <c:pt idx="24">
                  <c:v>59.8</c:v>
                </c:pt>
                <c:pt idx="32">
                  <c:v>58.7</c:v>
                </c:pt>
              </c:numCache>
            </c:numRef>
          </c:xVal>
          <c:yVal>
            <c:numRef>
              <c:f>公会計指標分析・財政指標組合せ分析表!$BP$55:$DC$55</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014B-4317-BCE4-86707D949CC4}"/>
            </c:ext>
          </c:extLst>
        </c:ser>
        <c:dLbls>
          <c:showLegendKey val="0"/>
          <c:showVal val="1"/>
          <c:showCatName val="0"/>
          <c:showSerName val="0"/>
          <c:showPercent val="0"/>
          <c:showBubbleSize val="0"/>
        </c:dLbls>
        <c:axId val="46179840"/>
        <c:axId val="46181760"/>
      </c:scatterChart>
      <c:valAx>
        <c:axId val="46179840"/>
        <c:scaling>
          <c:orientation val="maxMin"/>
          <c:max val="60"/>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{D994A5E0-F3CB-41CE-8328-BA1BC04A4937}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098-4F17-8152-7902C3936A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{530DFC87-66A8-4012-9558-66244C5547BE}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98-4F17-8152-7902C3936A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{B6D8A79B-DB31-466F-BA96-7C72C8D313E6}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98-4F17-8152-7902C3936A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{9E340692-365E-4B57-A3BD-7D91819BA7F9}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98-4F17-8152-7902C3936A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{4FD3EC0D-6F89-4682-A8BD-A225BA734929}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98-4F17-8152-7902C3936A1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{B8C2B2B4-9BC1-4A44-8401-3ACE232CBA8A}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098-4F17-8152-7902C3936A1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{075A7271-341E-4CB8-A878-906872DA4D3C}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098-4F17-8152-7902C3936A1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{E945C258-205B-470D-AC0A-687F564364C3}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098-4F17-8152-7902C3936A1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{99515E00-C4F4-4154-B4AA-BD5A6630A01F}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098-4F17-8152-7902C3936A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2.4</c:v>
                </c:pt>
                <c:pt idx="16">
                  <c:v>2.2000000000000002</c:v>
                </c:pt>
                <c:pt idx="24">
                  <c:v>3.1</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098-4F17-8152-7902C3936A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{E54A90C7-3BF2-405F-9E61-78120C8F87D3}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098-4F17-8152-7902C3936A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{185366B3-1394-4BE5-BCAA-EA9A0C101C44}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98-4F17-8152-7902C3936A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{B64919CB-A244-4939-BB89-16E786735DDA}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98-4F17-8152-7902C3936A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{75BE901A-625A-4699-8FF5-EA2DB8C36DC2}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98-4F17-8152-7902C3936A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{1A474F72-047A-409C-8823-9AF604CF78C5}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98-4F17-8152-7902C3936A1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{9537FA76-5598-47F6-A496-61C5CF749A40}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098-4F17-8152-7902C3936A1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{84205B56-B331-42E7-A816-6B92BBE3D9B9}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098-4F17-8152-7902C3936A1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{C215BA3A-FB75-467B-971F-07937B86749D}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098-4F17-8152-7902C3936A1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{4EA410D2-01F2-491B-9E7A-BB7BDFC0A580}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098-4F17-8152-7902C3936A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5.8</c:v>
                </c:pt>
                <c:pt idx="16">
                  <c:v>5.3</c:v>
                </c:pt>
                <c:pt idx="24">
                  <c:v>5</c:v>
                </c:pt>
                <c:pt idx="32">
                  <c:v>4.3</c:v>
                </c:pt>
              </c:numCache>
            </c:numRef>
          </c:xVal>
          <c:yVal>
            <c:numRef>
              <c:f>公会計指標分析・財政指標組合せ分析表!$BP$77:$DC$77</c:f>
              <c:numCache>
                <c:formatCode>#,##0.0;"▲ "#,##0.0</c:formatCode>
                <c:ptCount val="40"/>
                <c:pt idx="0">
                  <c:v>24.1</c:v>
                </c:pt>
                <c:pt idx="8">
                  <c:v>20.100000000000001</c:v>
                </c:pt>
                <c:pt idx="16">
                  <c:v>16</c:v>
                </c:pt>
                <c:pt idx="24">
                  <c:v>18.399999999999999</c:v>
                </c:pt>
                <c:pt idx="32">
                  <c:v>13.5</c:v>
                </c:pt>
              </c:numCache>
            </c:numRef>
          </c:yVal>
          <c:smooth val="0"/>
          <c:extLst>
            <c:ext xmlns:c16="http://schemas.microsoft.com/office/drawing/2014/chart" uri="{C3380CC4-5D6E-409C-BE32-E72D297353CC}">
              <c16:uniqueId val="{00000013-0098-4F17-8152-7902C3936A1C}"/>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平成</a:t>
          </a:r>
          <a:r>
            <a:rPr kumimoji="1" lang="en-US" altLang="ja-JP" sz="1100">
              <a:latin typeface="+mn-ea"/>
              <a:ea typeface="+mn-ea"/>
            </a:rPr>
            <a:t>22</a:t>
          </a:r>
          <a:r>
            <a:rPr kumimoji="1" lang="ja-JP" altLang="en-US" sz="1100">
              <a:latin typeface="+mn-ea"/>
              <a:ea typeface="+mn-ea"/>
            </a:rPr>
            <a:t>年度から令和元年にかけて臨時財政対策債の発行限度額を下回るよう借入額を抑制していたこともあり、元利償還金等は年々減少していることから、実質公債費比率の分子については、年々減少していたが、令和元年度まで集中投資期間のため、借入が大幅に増額した。</a:t>
          </a:r>
          <a:endParaRPr kumimoji="1" lang="en-US" altLang="ja-JP" sz="1100">
            <a:latin typeface="+mn-ea"/>
            <a:ea typeface="+mn-ea"/>
          </a:endParaRPr>
        </a:p>
        <a:p>
          <a:r>
            <a:rPr kumimoji="1" lang="ja-JP" altLang="en-US" sz="1100">
              <a:latin typeface="+mn-ea"/>
              <a:ea typeface="+mn-ea"/>
            </a:rPr>
            <a:t>　これにより公債費関連の指標悪化が見込まれるが、悪化を一時的なものとするべく、平成</a:t>
          </a:r>
          <a:r>
            <a:rPr kumimoji="1" lang="en-US" altLang="ja-JP" sz="1100">
              <a:latin typeface="+mn-ea"/>
              <a:ea typeface="+mn-ea"/>
            </a:rPr>
            <a:t>30</a:t>
          </a:r>
          <a:r>
            <a:rPr kumimoji="1" lang="ja-JP" altLang="en-US" sz="1100">
              <a:latin typeface="+mn-ea"/>
              <a:ea typeface="+mn-ea"/>
            </a:rPr>
            <a:t>年度より起債残高抑制のために財政調整基金の繰入れを利用し、短期償還を実施している。</a:t>
          </a:r>
          <a:endParaRPr kumimoji="1" lang="en-US" altLang="ja-JP" sz="1100">
            <a:latin typeface="+mn-ea"/>
            <a:ea typeface="+mn-ea"/>
          </a:endParaRPr>
        </a:p>
        <a:p>
          <a:r>
            <a:rPr kumimoji="1" lang="ja-JP" altLang="en-US" sz="1100">
              <a:latin typeface="+mn-ea"/>
              <a:ea typeface="+mn-ea"/>
            </a:rPr>
            <a:t>　この結果、元利償還金は大幅に増加したが、短期償還を実施したものが合併特例事業債であるため、算入公債費も増加している。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将来負担比率については、令和</a:t>
          </a:r>
          <a:r>
            <a:rPr kumimoji="1" lang="en-US" altLang="ja-JP" sz="1100">
              <a:latin typeface="+mn-ea"/>
              <a:ea typeface="+mn-ea"/>
            </a:rPr>
            <a:t>2</a:t>
          </a:r>
          <a:r>
            <a:rPr kumimoji="1" lang="ja-JP" altLang="en-US" sz="1100">
              <a:latin typeface="+mn-ea"/>
              <a:ea typeface="+mn-ea"/>
            </a:rPr>
            <a:t>年度では地方債残高の減少（△</a:t>
          </a:r>
          <a:r>
            <a:rPr kumimoji="1" lang="en-US" altLang="ja-JP" sz="1100">
              <a:latin typeface="+mn-ea"/>
              <a:ea typeface="+mn-ea"/>
            </a:rPr>
            <a:t>35.6</a:t>
          </a:r>
          <a:r>
            <a:rPr kumimoji="1" lang="ja-JP" altLang="en-US" sz="1100">
              <a:latin typeface="+mn-ea"/>
              <a:ea typeface="+mn-ea"/>
            </a:rPr>
            <a:t>億円）、公営企業債等繰入見込額の減（△</a:t>
          </a:r>
          <a:r>
            <a:rPr kumimoji="1" lang="en-US" altLang="ja-JP" sz="1100">
              <a:latin typeface="+mn-ea"/>
              <a:ea typeface="+mn-ea"/>
            </a:rPr>
            <a:t>14.6</a:t>
          </a:r>
          <a:r>
            <a:rPr kumimoji="1" lang="ja-JP" altLang="en-US" sz="1100">
              <a:latin typeface="+mn-ea"/>
              <a:ea typeface="+mn-ea"/>
            </a:rPr>
            <a:t>億円）等により引き続き分子がマイナスとなり非表示となった。</a:t>
          </a:r>
          <a:endParaRPr kumimoji="1" lang="en-US" altLang="ja-JP" sz="1100">
            <a:latin typeface="+mn-ea"/>
            <a:ea typeface="+mn-ea"/>
          </a:endParaRPr>
        </a:p>
        <a:p>
          <a:r>
            <a:rPr kumimoji="1" lang="ja-JP" altLang="en-US" sz="1100">
              <a:latin typeface="+mn-ea"/>
              <a:ea typeface="+mn-ea"/>
            </a:rPr>
            <a:t>　将来負担比率の分子についてはマイナスとなったものの、令和元年度までの集中投資期間中に実施した大規模事業にかかる起債発行による指標悪化を避けるため、同期間中にかかる合併特例事業債の償還については短期償還を実施していくこととしている。</a:t>
          </a:r>
          <a:endParaRPr kumimoji="1" lang="en-US" altLang="ja-JP" sz="1100">
            <a:latin typeface="+mn-ea"/>
            <a:ea typeface="+mn-ea"/>
          </a:endParaRPr>
        </a:p>
        <a:p>
          <a:r>
            <a:rPr kumimoji="1" lang="ja-JP" altLang="en-US" sz="1100">
              <a:latin typeface="+mn-ea"/>
              <a:ea typeface="+mn-ea"/>
            </a:rPr>
            <a:t>　短期償還には財政調整基金を一部原資とすることから充当可能基金の減少が見込まれ、これにより一時的に将来負担比率分子が表示可能域である</a:t>
          </a:r>
          <a:r>
            <a:rPr kumimoji="1" lang="en-US" altLang="ja-JP" sz="1100">
              <a:latin typeface="+mn-ea"/>
              <a:ea typeface="+mn-ea"/>
            </a:rPr>
            <a:t>0</a:t>
          </a:r>
          <a:r>
            <a:rPr kumimoji="1" lang="ja-JP" altLang="en-US" sz="1100">
              <a:latin typeface="+mn-ea"/>
              <a:ea typeface="+mn-ea"/>
            </a:rPr>
            <a:t>以上の数値となる可能性もあるが、令和</a:t>
          </a:r>
          <a:r>
            <a:rPr kumimoji="1" lang="en-US" altLang="ja-JP" sz="1100">
              <a:latin typeface="+mn-ea"/>
              <a:ea typeface="+mn-ea"/>
            </a:rPr>
            <a:t>2</a:t>
          </a:r>
          <a:r>
            <a:rPr kumimoji="1" lang="ja-JP" altLang="en-US" sz="1100">
              <a:latin typeface="+mn-ea"/>
              <a:ea typeface="+mn-ea"/>
            </a:rPr>
            <a:t>年度は新型コロナウイルス感染症の影響による事業の中止や延期もあり、財政調整基金の大幅な減少には至らなかった。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三重県松阪市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年度に基金全体について今後の見込、整理の可否等の視点から見直しを実施し、整理を行った。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整理の主な内容は基金を整理し、今後も存続していくもの、時限的に一定期間後までは継続していくもの（例：スポーツ振興基金については国体まで存続し、それまでに残額を全て事業に充当させる等）、定額運用基金の金額の変更等の整理を行った。整理後廃止等による基金残高については、新規に公共施設マネジメント基金を造成し、今後需要の見込まれる施設の除却、複合化等、公共施設マネジメントに寄与する事業に充当することとした。（約</a:t>
          </a:r>
          <a:r>
            <a:rPr kumimoji="1" lang="en-US" altLang="ja-JP" sz="1100">
              <a:solidFill>
                <a:schemeClr val="dk1"/>
              </a:solidFill>
              <a:effectLst/>
              <a:latin typeface="+mn-ea"/>
              <a:ea typeface="+mn-ea"/>
              <a:cs typeface="+mn-cs"/>
            </a:rPr>
            <a:t>25</a:t>
          </a:r>
          <a:r>
            <a:rPr kumimoji="1" lang="ja-JP" altLang="en-US" sz="1100">
              <a:solidFill>
                <a:schemeClr val="dk1"/>
              </a:solidFill>
              <a:effectLst/>
              <a:latin typeface="+mn-ea"/>
              <a:ea typeface="+mn-ea"/>
              <a:cs typeface="+mn-cs"/>
            </a:rPr>
            <a:t>億円）</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今回の前年度比でわずかに増額となったのは、財政調整基金は減額となったものの、その他特定目的基金のうち、松阪市民病院建設基金、ふるさと応援基金、及び、公共施設マネジメント基金等において積立金が繰入金を上回ったことによるものである。</a:t>
          </a:r>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今後は平成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年度の整理に従い、一部の基金を除き、順次その他特定目的基金は事業充当されて廃止されていくものと考えている。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また、公共施設マネジメント基金について、その効果が全庁的に広まったこともあり、大きく繰入を行うこととなった。今後もその需要が増すことが予想され、事業繰入は増加傾向にあるため、クリーンセンター売電収入の一部を毎年積み立てるとともに、充当事業に関する要件を整理して一気に枯渇しないよう手当を施す必要があ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財政調整基金については、これを用いて起債の短期償還を実施する等、柔軟に運用していくこととしているが、一定程度以下に残高がならないよう注意を払っていく必要があると考えている。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公共施設マネジメント基金：公共施設マネジメント（施設の集約、複合化、転用、除却）に係る事業に充当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ふるさと応援基金：ふるさと応援寄附者の意向に沿って事業充当（平成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年度までは指定寄附基金にふるさと応援寄附金による積立を含んでいたが平成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年度より本基金を造成し整理）</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松阪市民病院建設基金：松阪市民病院の建設改良に要する松阪市民病院事業会計への繰出金に充当</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ふるさと振興基金：広域行政組合解散に伴う清算金を基に造成、地域づくり事業基金と基金の性格が類似しているため統合した。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中川駅周辺区画街路整備基金：嬉野中川駅周辺土地区画整理組合からの寄附金を基に造成、現在、貸付地の現状復旧、維持補修等の経費に充当予定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公共施設マネジメント基金：約</a:t>
          </a:r>
          <a:r>
            <a:rPr kumimoji="1" lang="en-US" altLang="ja-JP" sz="1100" b="0" i="0" baseline="0">
              <a:solidFill>
                <a:schemeClr val="dk1"/>
              </a:solidFill>
              <a:effectLst/>
              <a:latin typeface="+mn-lt"/>
              <a:ea typeface="+mn-ea"/>
              <a:cs typeface="+mn-cs"/>
            </a:rPr>
            <a:t>8,070</a:t>
          </a:r>
          <a:r>
            <a:rPr kumimoji="1" lang="ja-JP" altLang="ja-JP" sz="1100" b="0" i="0" baseline="0">
              <a:solidFill>
                <a:schemeClr val="dk1"/>
              </a:solidFill>
              <a:effectLst/>
              <a:latin typeface="+mn-lt"/>
              <a:ea typeface="+mn-ea"/>
              <a:cs typeface="+mn-cs"/>
            </a:rPr>
            <a:t>万円積立（クリーンセンター売電収入等）、約</a:t>
          </a:r>
          <a:r>
            <a:rPr kumimoji="1" lang="en-US" altLang="ja-JP" sz="1100" b="0" i="0" baseline="0">
              <a:solidFill>
                <a:schemeClr val="dk1"/>
              </a:solidFill>
              <a:effectLst/>
              <a:latin typeface="+mn-lt"/>
              <a:ea typeface="+mn-ea"/>
              <a:cs typeface="+mn-cs"/>
            </a:rPr>
            <a:t>2,924</a:t>
          </a:r>
          <a:r>
            <a:rPr kumimoji="1" lang="ja-JP" altLang="ja-JP" sz="1100" b="0" i="0" baseline="0">
              <a:solidFill>
                <a:schemeClr val="dk1"/>
              </a:solidFill>
              <a:effectLst/>
              <a:latin typeface="+mn-lt"/>
              <a:ea typeface="+mn-ea"/>
              <a:cs typeface="+mn-cs"/>
            </a:rPr>
            <a:t>万円繰入（</a:t>
          </a:r>
          <a:r>
            <a:rPr kumimoji="1" lang="ja-JP" altLang="en-US" sz="1100" b="0" i="0" baseline="0">
              <a:solidFill>
                <a:schemeClr val="dk1"/>
              </a:solidFill>
              <a:effectLst/>
              <a:latin typeface="+mn-lt"/>
              <a:ea typeface="+mn-ea"/>
              <a:cs typeface="+mn-cs"/>
            </a:rPr>
            <a:t>三雲火葬場解体</a:t>
          </a:r>
          <a:r>
            <a:rPr kumimoji="1" lang="ja-JP" altLang="ja-JP" sz="1100" b="0" i="0" baseline="0">
              <a:solidFill>
                <a:schemeClr val="dk1"/>
              </a:solidFill>
              <a:effectLst/>
              <a:latin typeface="+mn-lt"/>
              <a:ea typeface="+mn-ea"/>
              <a:cs typeface="+mn-cs"/>
            </a:rPr>
            <a:t>事業等）</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ふるさと応援基金：約</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1,579</a:t>
          </a:r>
          <a:r>
            <a:rPr kumimoji="1" lang="ja-JP" altLang="ja-JP" sz="1100" b="0" i="0" baseline="0">
              <a:solidFill>
                <a:schemeClr val="dk1"/>
              </a:solidFill>
              <a:effectLst/>
              <a:latin typeface="+mn-lt"/>
              <a:ea typeface="+mn-ea"/>
              <a:cs typeface="+mn-cs"/>
            </a:rPr>
            <a:t>万円積立（ふるさと応援寄附金）</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松阪市民病院建設基金</a:t>
          </a:r>
          <a:r>
            <a:rPr kumimoji="1" lang="en-US"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約</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億</a:t>
          </a:r>
          <a:r>
            <a:rPr kumimoji="1" lang="en-US" altLang="ja-JP" sz="1100" b="0" i="0" baseline="0">
              <a:solidFill>
                <a:schemeClr val="dk1"/>
              </a:solidFill>
              <a:effectLst/>
              <a:latin typeface="+mn-lt"/>
              <a:ea typeface="+mn-ea"/>
              <a:cs typeface="+mn-cs"/>
            </a:rPr>
            <a:t>915</a:t>
          </a:r>
          <a:r>
            <a:rPr kumimoji="1" lang="ja-JP" altLang="en-US" sz="1100" b="0" i="0" baseline="0">
              <a:solidFill>
                <a:schemeClr val="dk1"/>
              </a:solidFill>
              <a:effectLst/>
              <a:latin typeface="+mn-lt"/>
              <a:ea typeface="+mn-ea"/>
              <a:cs typeface="+mn-cs"/>
            </a:rPr>
            <a:t>万円積立</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中川駅周辺区画街路整備基金：約</a:t>
          </a:r>
          <a:r>
            <a:rPr kumimoji="1" lang="en-US" altLang="ja-JP" sz="1100" b="0" i="0" baseline="0">
              <a:solidFill>
                <a:schemeClr val="dk1"/>
              </a:solidFill>
              <a:effectLst/>
              <a:latin typeface="+mn-lt"/>
              <a:ea typeface="+mn-ea"/>
              <a:cs typeface="+mn-cs"/>
            </a:rPr>
            <a:t>982</a:t>
          </a:r>
          <a:r>
            <a:rPr kumimoji="1" lang="ja-JP" altLang="ja-JP" sz="1100" b="0" i="0" baseline="0">
              <a:solidFill>
                <a:schemeClr val="dk1"/>
              </a:solidFill>
              <a:effectLst/>
              <a:latin typeface="+mn-lt"/>
              <a:ea typeface="+mn-ea"/>
              <a:cs typeface="+mn-cs"/>
            </a:rPr>
            <a:t>万円積立（土地貸付収入等）</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ふるさと振興基金：約</a:t>
          </a:r>
          <a:r>
            <a:rPr kumimoji="1" lang="en-US" altLang="ja-JP" sz="1100" b="0" i="0" baseline="0">
              <a:solidFill>
                <a:schemeClr val="dk1"/>
              </a:solidFill>
              <a:effectLst/>
              <a:latin typeface="+mn-lt"/>
              <a:ea typeface="+mn-ea"/>
              <a:cs typeface="+mn-cs"/>
            </a:rPr>
            <a:t>6,568</a:t>
          </a:r>
          <a:r>
            <a:rPr kumimoji="1" lang="ja-JP" altLang="ja-JP" sz="1100" b="0" i="0" baseline="0">
              <a:solidFill>
                <a:schemeClr val="dk1"/>
              </a:solidFill>
              <a:effectLst/>
              <a:latin typeface="+mn-lt"/>
              <a:ea typeface="+mn-ea"/>
              <a:cs typeface="+mn-cs"/>
            </a:rPr>
            <a:t>万円繰入（住民協議会活動交付金</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公共施設マネジメント基金：今後需要は増加する見込みであることから定期的に積立を実施（クリーンセンター売電収入）し、できる限り延命化を図っていく。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ふるさと寄附基金：ふるさと応援寄附、返礼品分を控除した部分について寄附者の意向に沿った事業に充当。</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松阪市民病院建設基金：松阪市民病院の建設改良に要する松阪市民病院事業会計への</a:t>
          </a:r>
          <a:r>
            <a:rPr kumimoji="1" lang="ja-JP" altLang="en-US" sz="1100" b="0" i="0" baseline="0">
              <a:solidFill>
                <a:schemeClr val="dk1"/>
              </a:solidFill>
              <a:effectLst/>
              <a:latin typeface="+mn-lt"/>
              <a:ea typeface="+mn-ea"/>
              <a:cs typeface="+mn-cs"/>
            </a:rPr>
            <a:t>繰出</a:t>
          </a:r>
          <a:r>
            <a:rPr kumimoji="1" lang="ja-JP" altLang="ja-JP" sz="1100" b="0" i="0" baseline="0">
              <a:solidFill>
                <a:schemeClr val="dk1"/>
              </a:solidFill>
              <a:effectLst/>
              <a:latin typeface="+mn-lt"/>
              <a:ea typeface="+mn-ea"/>
              <a:cs typeface="+mn-cs"/>
            </a:rPr>
            <a:t>金に充当</a:t>
          </a:r>
          <a:r>
            <a:rPr kumimoji="0" lang="ja-JP" altLang="en-US" sz="1100" b="0" i="0" baseline="0">
              <a:solidFill>
                <a:schemeClr val="dk1"/>
              </a:solidFill>
              <a:effectLst/>
              <a:latin typeface="+mn-lt"/>
              <a:ea typeface="+mn-ea"/>
              <a:cs typeface="+mn-cs"/>
            </a:rPr>
            <a:t>していく。</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中川駅周辺区画街路整備基金：貸付地の利用状況によって整備費用に充当する。</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ふるさと振興基金：住民協議会活動交付金</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に充当していく。</a:t>
          </a:r>
          <a:endParaRPr lang="ja-JP" altLang="ja-JP" sz="1400">
            <a:effectLst/>
          </a:endParaRPr>
        </a:p>
        <a:p>
          <a:pPr eaLnBrk="1" fontAlgn="auto" latinLnBrk="0" hangingPunct="1"/>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から令和元年度までを集中投資期間と位置づけ、従来から計画的に進めてきた大規模事業や新たな課題懸案事項（小中学校エアコン整備）等について、大規模な投資をしていくことから、事業費や完成後の公債費増加に備えるため、財政調整基金を積み増してい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年度より集中投資期間にかかる合併特例事業債の短期償還を実施しており、令和</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年度はその</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年目で償還額が最大となることから、この償還にかかる財政調整基金からの繰入金も増加している。</a:t>
          </a:r>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集中投資期間中は市債残高の増加が著しいことから、関係する財政指標の悪化が懸念され、また、将来世代への負担軽減措置の面からも公債費を増額し、極めて短期的に償還を行うこととしている。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短期償還を行う財源として、本基金からの繰入金を充てることから、短期償還が終了するまでは大きく繰入れる予定である。</a:t>
          </a:r>
          <a:endParaRPr kumimoji="1" lang="en-US" altLang="ja-JP" sz="1100">
            <a:solidFill>
              <a:schemeClr val="dk1"/>
            </a:solidFill>
            <a:effectLst/>
            <a:latin typeface="+mn-ea"/>
            <a:ea typeface="+mn-ea"/>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本市の減債基金は</a:t>
          </a:r>
          <a:r>
            <a:rPr kumimoji="1" lang="en-US" altLang="ja-JP" sz="1100">
              <a:solidFill>
                <a:schemeClr val="dk1"/>
              </a:solidFill>
              <a:effectLst/>
              <a:latin typeface="+mn-ea"/>
              <a:ea typeface="+mn-ea"/>
              <a:cs typeface="+mn-cs"/>
            </a:rPr>
            <a:t>3</a:t>
          </a:r>
          <a:r>
            <a:rPr kumimoji="1" lang="ja-JP" altLang="en-US" sz="1100">
              <a:solidFill>
                <a:schemeClr val="dk1"/>
              </a:solidFill>
              <a:effectLst/>
              <a:latin typeface="+mn-ea"/>
              <a:ea typeface="+mn-ea"/>
              <a:cs typeface="+mn-cs"/>
            </a:rPr>
            <a:t>種に分かれ、移動通信用鉄塔整備事業債に係るものと、消防本部において整備された消防救急デジタル無線の活動波整備費用に係るものと、特定の目的ではないものである。前</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者は県や公益財団法人からの交付金等を財源としており、該当事業の償還額に合せて繰入れているものである。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目的が定まっているものについては、その償還額等に応じて繰入を実施ていくものである。また、特定目的が定まっていないものについては、今後繰上償還を実施する際の原資として充当していくものである。</a:t>
          </a:r>
          <a:endParaRPr kumimoji="1" lang="en-US" altLang="ja-JP" sz="1100">
            <a:solidFill>
              <a:schemeClr val="dk1"/>
            </a:solidFill>
            <a:effectLst/>
            <a:latin typeface="+mn-ea"/>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161,998
157,442
623.58
91,452,386
88,512,335
2,741,998
44,172,122
44,043,544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県平均、全国平均、類団平均と比較すると、全てに対して本市の有形固定資産減価償却率は高い数値を示しており、上昇傾向にある。令和元年度は大規模</a:t>
          </a:r>
          <a:r>
            <a:rPr kumimoji="1" lang="ja-JP" altLang="en-US" sz="1100">
              <a:solidFill>
                <a:schemeClr val="dk1"/>
              </a:solidFill>
              <a:effectLst/>
              <a:latin typeface="+mn-lt"/>
              <a:ea typeface="+mn-ea"/>
              <a:cs typeface="+mn-cs"/>
            </a:rPr>
            <a:t>な施設整備により</a:t>
          </a:r>
          <a:r>
            <a:rPr kumimoji="1" lang="ja-JP" altLang="ja-JP" sz="1100">
              <a:solidFill>
                <a:schemeClr val="dk1"/>
              </a:solidFill>
              <a:effectLst/>
              <a:latin typeface="+mn-lt"/>
              <a:ea typeface="+mn-ea"/>
              <a:cs typeface="+mn-cs"/>
            </a:rPr>
            <a:t>指標の改善が見られ</a:t>
          </a:r>
          <a:r>
            <a:rPr kumimoji="1" lang="ja-JP" altLang="en-US" sz="1100">
              <a:solidFill>
                <a:schemeClr val="dk1"/>
              </a:solidFill>
              <a:effectLst/>
              <a:latin typeface="+mn-lt"/>
              <a:ea typeface="+mn-ea"/>
              <a:cs typeface="+mn-cs"/>
            </a:rPr>
            <a:t>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年度には再び悪化した</a:t>
          </a:r>
          <a:r>
            <a:rPr kumimoji="1" lang="ja-JP" altLang="ja-JP" sz="1100">
              <a:solidFill>
                <a:schemeClr val="dk1"/>
              </a:solidFill>
              <a:effectLst/>
              <a:latin typeface="+mn-lt"/>
              <a:ea typeface="+mn-ea"/>
              <a:cs typeface="+mn-cs"/>
            </a:rPr>
            <a:t>。これは老朽施設が多く、更新が滞っている状況を示しており、公共施設等総合管理計画に基づき公共施設マネジメントを早急に進めなければならない状況である。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131657</xdr:rowOff>
    </xdr:from>
    <xdr:to>
      <xdr:col>23</xdr:col>
      <xdr:colOff>85090</xdr:colOff>
      <xdr:row>33</xdr:row>
      <xdr:rowOff>106892</xdr:rowOff>
    </xdr:to>
    <xdr:cxnSp macro="">
      <xdr:nvCxnSpPr>
        <xdr:cNvPr id="75" name="直線コネクタ 74"/>
        <xdr:cNvCxnSpPr/>
      </xdr:nvCxnSpPr>
      <xdr:spPr>
        <a:xfrm flipV="1">
          <a:off x="4760595" y="5532332"/>
          <a:ext cx="1270" cy="10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6"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7" name="直線コネクタ 76"/>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78334</xdr:rowOff>
    </xdr:from>
    <xdr:ext cx="405111" cy="259045"/>
    <xdr:sp macro="" textlink="">
      <xdr:nvSpPr>
        <xdr:cNvPr id="78" name="有形固定資産減価償却率最大値テキスト"/>
        <xdr:cNvSpPr txBox="1"/>
      </xdr:nvSpPr>
      <xdr:spPr>
        <a:xfrm>
          <a:off x="4813300" y="5307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131657</xdr:rowOff>
    </xdr:from>
    <xdr:to>
      <xdr:col>23</xdr:col>
      <xdr:colOff>174625</xdr:colOff>
      <xdr:row>27</xdr:row>
      <xdr:rowOff>131657</xdr:rowOff>
    </xdr:to>
    <xdr:cxnSp macro="">
      <xdr:nvCxnSpPr>
        <xdr:cNvPr id="79" name="直線コネクタ 78"/>
        <xdr:cNvCxnSpPr/>
      </xdr:nvCxnSpPr>
      <xdr:spPr>
        <a:xfrm>
          <a:off x="4673600" y="553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42774</xdr:rowOff>
    </xdr:from>
    <xdr:ext cx="405111" cy="259045"/>
    <xdr:sp macro="" textlink="">
      <xdr:nvSpPr>
        <xdr:cNvPr id="80" name="有形固定資産減価償却率平均値テキスト"/>
        <xdr:cNvSpPr txBox="1"/>
      </xdr:nvSpPr>
      <xdr:spPr>
        <a:xfrm>
          <a:off x="4813300" y="57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19897</xdr:rowOff>
    </xdr:from>
    <xdr:to>
      <xdr:col>23</xdr:col>
      <xdr:colOff>136525</xdr:colOff>
      <xdr:row>30</xdr:row>
      <xdr:rowOff>121497</xdr:rowOff>
    </xdr:to>
    <xdr:sp macro="" textlink="">
      <xdr:nvSpPr>
        <xdr:cNvPr id="81" name="フローチャート: 判断 80"/>
        <xdr:cNvSpPr/>
      </xdr:nvSpPr>
      <xdr:spPr>
        <a:xfrm>
          <a:off x="47117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59478</xdr:rowOff>
    </xdr:from>
    <xdr:to>
      <xdr:col>19</xdr:col>
      <xdr:colOff>187325</xdr:colOff>
      <xdr:row>30</xdr:row>
      <xdr:rowOff>161078</xdr:rowOff>
    </xdr:to>
    <xdr:sp macro="" textlink="">
      <xdr:nvSpPr>
        <xdr:cNvPr id="82" name="フローチャート: 判断 81"/>
        <xdr:cNvSpPr/>
      </xdr:nvSpPr>
      <xdr:spPr>
        <a:xfrm>
          <a:off x="4000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83" name="フローチャート: 判断 82"/>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155363</xdr:rowOff>
    </xdr:from>
    <xdr:to>
      <xdr:col>11</xdr:col>
      <xdr:colOff>187325</xdr:colOff>
      <xdr:row>30</xdr:row>
      <xdr:rowOff>85513</xdr:rowOff>
    </xdr:to>
    <xdr:sp macro="" textlink="">
      <xdr:nvSpPr>
        <xdr:cNvPr id="84" name="フローチャート: 判断 83"/>
        <xdr:cNvSpPr/>
      </xdr:nvSpPr>
      <xdr:spPr>
        <a:xfrm>
          <a:off x="2476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5" name="フローチャート: 判断 84"/>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91" name="楕円 90"/>
        <xdr:cNvSpPr/>
      </xdr:nvSpPr>
      <xdr:spPr>
        <a:xfrm>
          <a:off x="4711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92" name="有形固定資産減価償却率該当値テキスト"/>
        <xdr:cNvSpPr txBox="1"/>
      </xdr:nvSpPr>
      <xdr:spPr>
        <a:xfrm>
          <a:off x="48133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8043</xdr:rowOff>
    </xdr:from>
    <xdr:to>
      <xdr:col>19</xdr:col>
      <xdr:colOff>187325</xdr:colOff>
      <xdr:row>32</xdr:row>
      <xdr:rowOff>109643</xdr:rowOff>
    </xdr:to>
    <xdr:sp macro="" textlink="">
      <xdr:nvSpPr>
        <xdr:cNvPr id="93" name="楕円 92"/>
        <xdr:cNvSpPr/>
      </xdr:nvSpPr>
      <xdr:spPr>
        <a:xfrm>
          <a:off x="4000500" y="62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58843</xdr:rowOff>
    </xdr:from>
    <xdr:to>
      <xdr:col>23</xdr:col>
      <xdr:colOff>85725</xdr:colOff>
      <xdr:row>32</xdr:row>
      <xdr:rowOff>76835</xdr:rowOff>
    </xdr:to>
    <xdr:cxnSp macro="">
      <xdr:nvCxnSpPr>
        <xdr:cNvPr id="94" name="直線コネクタ 93"/>
        <xdr:cNvCxnSpPr/>
      </xdr:nvCxnSpPr>
      <xdr:spPr>
        <a:xfrm>
          <a:off x="4051300" y="6316768"/>
          <a:ext cx="7112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33232</xdr:rowOff>
    </xdr:from>
    <xdr:to>
      <xdr:col>15</xdr:col>
      <xdr:colOff>187325</xdr:colOff>
      <xdr:row>32</xdr:row>
      <xdr:rowOff>134832</xdr:rowOff>
    </xdr:to>
    <xdr:sp macro="" textlink="">
      <xdr:nvSpPr>
        <xdr:cNvPr id="95" name="楕円 94"/>
        <xdr:cNvSpPr/>
      </xdr:nvSpPr>
      <xdr:spPr>
        <a:xfrm>
          <a:off x="3238500" y="629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58843</xdr:rowOff>
    </xdr:from>
    <xdr:to>
      <xdr:col>19</xdr:col>
      <xdr:colOff>136525</xdr:colOff>
      <xdr:row>32</xdr:row>
      <xdr:rowOff>84032</xdr:rowOff>
    </xdr:to>
    <xdr:cxnSp macro="">
      <xdr:nvCxnSpPr>
        <xdr:cNvPr id="96" name="直線コネクタ 95"/>
        <xdr:cNvCxnSpPr/>
      </xdr:nvCxnSpPr>
      <xdr:spPr>
        <a:xfrm flipV="1">
          <a:off x="3289300" y="6316768"/>
          <a:ext cx="7620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15240</xdr:rowOff>
    </xdr:from>
    <xdr:to>
      <xdr:col>11</xdr:col>
      <xdr:colOff>187325</xdr:colOff>
      <xdr:row>32</xdr:row>
      <xdr:rowOff>116840</xdr:rowOff>
    </xdr:to>
    <xdr:sp macro="" textlink="">
      <xdr:nvSpPr>
        <xdr:cNvPr id="97" name="楕円 96"/>
        <xdr:cNvSpPr/>
      </xdr:nvSpPr>
      <xdr:spPr>
        <a:xfrm>
          <a:off x="2476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66040</xdr:rowOff>
    </xdr:from>
    <xdr:to>
      <xdr:col>15</xdr:col>
      <xdr:colOff>136525</xdr:colOff>
      <xdr:row>32</xdr:row>
      <xdr:rowOff>84032</xdr:rowOff>
    </xdr:to>
    <xdr:cxnSp macro="">
      <xdr:nvCxnSpPr>
        <xdr:cNvPr id="98" name="直線コネクタ 97"/>
        <xdr:cNvCxnSpPr/>
      </xdr:nvCxnSpPr>
      <xdr:spPr>
        <a:xfrm>
          <a:off x="2527300" y="6323965"/>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154305</xdr:rowOff>
    </xdr:from>
    <xdr:to>
      <xdr:col>7</xdr:col>
      <xdr:colOff>187325</xdr:colOff>
      <xdr:row>32</xdr:row>
      <xdr:rowOff>84455</xdr:rowOff>
    </xdr:to>
    <xdr:sp macro="" textlink="">
      <xdr:nvSpPr>
        <xdr:cNvPr id="99" name="楕円 98"/>
        <xdr:cNvSpPr/>
      </xdr:nvSpPr>
      <xdr:spPr>
        <a:xfrm>
          <a:off x="1714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33655</xdr:rowOff>
    </xdr:from>
    <xdr:to>
      <xdr:col>11</xdr:col>
      <xdr:colOff>136525</xdr:colOff>
      <xdr:row>32</xdr:row>
      <xdr:rowOff>66040</xdr:rowOff>
    </xdr:to>
    <xdr:cxnSp macro="">
      <xdr:nvCxnSpPr>
        <xdr:cNvPr id="100" name="直線コネクタ 99"/>
        <xdr:cNvCxnSpPr/>
      </xdr:nvCxnSpPr>
      <xdr:spPr>
        <a:xfrm>
          <a:off x="1765300" y="629158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6155</xdr:rowOff>
    </xdr:from>
    <xdr:ext cx="405111" cy="259045"/>
    <xdr:sp macro="" textlink="">
      <xdr:nvSpPr>
        <xdr:cNvPr id="101" name="n_1aveValue有形固定資産減価償却率"/>
        <xdr:cNvSpPr txBox="1"/>
      </xdr:nvSpPr>
      <xdr:spPr>
        <a:xfrm>
          <a:off x="38360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102" name="n_2aveValue有形固定資産減価償却率"/>
        <xdr:cNvSpPr txBox="1"/>
      </xdr:nvSpPr>
      <xdr:spPr>
        <a:xfrm>
          <a:off x="308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102040</xdr:rowOff>
    </xdr:from>
    <xdr:ext cx="405111" cy="259045"/>
    <xdr:sp macro="" textlink="">
      <xdr:nvSpPr>
        <xdr:cNvPr id="103" name="n_3aveValue有形固定資産減価償却率"/>
        <xdr:cNvSpPr txBox="1"/>
      </xdr:nvSpPr>
      <xdr:spPr>
        <a:xfrm>
          <a:off x="2324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80450</xdr:rowOff>
    </xdr:from>
    <xdr:ext cx="405111" cy="259045"/>
    <xdr:sp macro="" textlink="">
      <xdr:nvSpPr>
        <xdr:cNvPr id="104" name="n_4aveValue有形固定資産減価償却率"/>
        <xdr:cNvSpPr txBox="1"/>
      </xdr:nvSpPr>
      <xdr:spPr>
        <a:xfrm>
          <a:off x="1562744" y="56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100770</xdr:rowOff>
    </xdr:from>
    <xdr:ext cx="405111" cy="259045"/>
    <xdr:sp macro="" textlink="">
      <xdr:nvSpPr>
        <xdr:cNvPr id="105" name="n_1mainValue有形固定資産減価償却率"/>
        <xdr:cNvSpPr txBox="1"/>
      </xdr:nvSpPr>
      <xdr:spPr>
        <a:xfrm>
          <a:off x="38360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125959</xdr:rowOff>
    </xdr:from>
    <xdr:ext cx="405111" cy="259045"/>
    <xdr:sp macro="" textlink="">
      <xdr:nvSpPr>
        <xdr:cNvPr id="106" name="n_2mainValue有形固定資産減価償却率"/>
        <xdr:cNvSpPr txBox="1"/>
      </xdr:nvSpPr>
      <xdr:spPr>
        <a:xfrm>
          <a:off x="3086744" y="6383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107967</xdr:rowOff>
    </xdr:from>
    <xdr:ext cx="405111" cy="259045"/>
    <xdr:sp macro="" textlink="">
      <xdr:nvSpPr>
        <xdr:cNvPr id="107" name="n_3mainValue有形固定資産減価償却率"/>
        <xdr:cNvSpPr txBox="1"/>
      </xdr:nvSpPr>
      <xdr:spPr>
        <a:xfrm>
          <a:off x="2324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75582</xdr:rowOff>
    </xdr:from>
    <xdr:ext cx="405111" cy="259045"/>
    <xdr:sp macro="" textlink="">
      <xdr:nvSpPr>
        <xdr:cNvPr id="108" name="n_4mainValue有形固定資産減価償却率"/>
        <xdr:cNvSpPr txBox="1"/>
      </xdr:nvSpPr>
      <xdr:spPr>
        <a:xfrm>
          <a:off x="1562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類団平均、全国平均、県平均と比較して低くなっている。</a:t>
          </a:r>
          <a:endParaRPr lang="ja-JP" altLang="ja-JP">
            <a:effectLst/>
          </a:endParaRPr>
        </a:p>
        <a:p>
          <a:r>
            <a:rPr kumimoji="1" lang="ja-JP" altLang="ja-JP" sz="1100">
              <a:solidFill>
                <a:schemeClr val="dk1"/>
              </a:solidFill>
              <a:effectLst/>
              <a:latin typeface="+mn-lt"/>
              <a:ea typeface="+mn-ea"/>
              <a:cs typeface="+mn-cs"/>
            </a:rPr>
            <a:t>本市においては平成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年度から令和元年度までの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年間を集中投資期間とし、地方債を</a:t>
          </a:r>
          <a:r>
            <a:rPr kumimoji="1" lang="ja-JP" altLang="ja-JP" sz="1100" baseline="0">
              <a:solidFill>
                <a:schemeClr val="dk1"/>
              </a:solidFill>
              <a:effectLst/>
              <a:latin typeface="+mn-lt"/>
              <a:ea typeface="+mn-ea"/>
              <a:cs typeface="+mn-cs"/>
            </a:rPr>
            <a:t>財源</a:t>
          </a:r>
          <a:r>
            <a:rPr kumimoji="1" lang="ja-JP" altLang="ja-JP" sz="1100">
              <a:solidFill>
                <a:schemeClr val="dk1"/>
              </a:solidFill>
              <a:effectLst/>
              <a:latin typeface="+mn-lt"/>
              <a:ea typeface="+mn-ea"/>
              <a:cs typeface="+mn-cs"/>
            </a:rPr>
            <a:t>とした各種施設の大規模更新を実施した</a:t>
          </a:r>
          <a:r>
            <a:rPr kumimoji="1" lang="ja-JP" altLang="en-US" sz="1100">
              <a:solidFill>
                <a:schemeClr val="dk1"/>
              </a:solidFill>
              <a:effectLst/>
              <a:latin typeface="+mn-lt"/>
              <a:ea typeface="+mn-ea"/>
              <a:cs typeface="+mn-cs"/>
            </a:rPr>
            <a:t>が短期償還を行った</a:t>
          </a:r>
          <a:r>
            <a:rPr kumimoji="1" lang="ja-JP" altLang="ja-JP" sz="1100">
              <a:solidFill>
                <a:schemeClr val="dk1"/>
              </a:solidFill>
              <a:effectLst/>
              <a:latin typeface="+mn-lt"/>
              <a:ea typeface="+mn-ea"/>
              <a:cs typeface="+mn-cs"/>
            </a:rPr>
            <a:t>為、令和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年度においては地方債残高は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基金等の充当可能財源が</a:t>
          </a:r>
          <a:r>
            <a:rPr kumimoji="1" lang="ja-JP" altLang="en-US" sz="1100">
              <a:solidFill>
                <a:schemeClr val="dk1"/>
              </a:solidFill>
              <a:effectLst/>
              <a:latin typeface="+mn-lt"/>
              <a:ea typeface="+mn-ea"/>
              <a:cs typeface="+mn-cs"/>
            </a:rPr>
            <a:t>増加していることも</a:t>
          </a:r>
          <a:r>
            <a:rPr kumimoji="1" lang="ja-JP" altLang="ja-JP" sz="1100">
              <a:solidFill>
                <a:schemeClr val="dk1"/>
              </a:solidFill>
              <a:effectLst/>
              <a:latin typeface="+mn-lt"/>
              <a:ea typeface="+mn-ea"/>
              <a:cs typeface="+mn-cs"/>
            </a:rPr>
            <a:t>要因と考えられる。</a:t>
          </a:r>
          <a:endParaRPr lang="ja-JP" altLang="ja-JP">
            <a:effectLst/>
          </a:endParaRPr>
        </a:p>
        <a:p>
          <a:r>
            <a:rPr kumimoji="1" lang="ja-JP" altLang="ja-JP" sz="1100">
              <a:solidFill>
                <a:schemeClr val="dk1"/>
              </a:solidFill>
              <a:effectLst/>
              <a:latin typeface="+mn-lt"/>
              <a:ea typeface="+mn-ea"/>
              <a:cs typeface="+mn-cs"/>
            </a:rPr>
            <a:t>今後は、地方債残高を適正な範囲にとどめるべく、借入と償還のバランスに注視し、対応策を検討していく必要がある。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30797</xdr:rowOff>
    </xdr:to>
    <xdr:cxnSp macro="">
      <xdr:nvCxnSpPr>
        <xdr:cNvPr id="139" name="直線コネクタ 138"/>
        <xdr:cNvCxnSpPr/>
      </xdr:nvCxnSpPr>
      <xdr:spPr>
        <a:xfrm flipV="1">
          <a:off x="14793595" y="5261428"/>
          <a:ext cx="1269" cy="1370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34624</xdr:rowOff>
    </xdr:from>
    <xdr:ext cx="469744" cy="259045"/>
    <xdr:sp macro="" textlink="">
      <xdr:nvSpPr>
        <xdr:cNvPr id="140" name="債務償還比率最小値テキスト"/>
        <xdr:cNvSpPr txBox="1"/>
      </xdr:nvSpPr>
      <xdr:spPr>
        <a:xfrm>
          <a:off x="14846300" y="66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30797</xdr:rowOff>
    </xdr:from>
    <xdr:to>
      <xdr:col>76</xdr:col>
      <xdr:colOff>111125</xdr:colOff>
      <xdr:row>34</xdr:row>
      <xdr:rowOff>30797</xdr:rowOff>
    </xdr:to>
    <xdr:cxnSp macro="">
      <xdr:nvCxnSpPr>
        <xdr:cNvPr id="141" name="直線コネクタ 140"/>
        <xdr:cNvCxnSpPr/>
      </xdr:nvCxnSpPr>
      <xdr:spPr>
        <a:xfrm>
          <a:off x="14706600" y="663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73169</xdr:rowOff>
    </xdr:from>
    <xdr:ext cx="469744" cy="259045"/>
    <xdr:sp macro="" textlink="">
      <xdr:nvSpPr>
        <xdr:cNvPr id="144" name="債務償還比率平均値テキスト"/>
        <xdr:cNvSpPr txBox="1"/>
      </xdr:nvSpPr>
      <xdr:spPr>
        <a:xfrm>
          <a:off x="14846300" y="5988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94742</xdr:rowOff>
    </xdr:from>
    <xdr:to>
      <xdr:col>76</xdr:col>
      <xdr:colOff>73025</xdr:colOff>
      <xdr:row>31</xdr:row>
      <xdr:rowOff>24892</xdr:rowOff>
    </xdr:to>
    <xdr:sp macro="" textlink="">
      <xdr:nvSpPr>
        <xdr:cNvPr id="145" name="フローチャート: 判断 144"/>
        <xdr:cNvSpPr/>
      </xdr:nvSpPr>
      <xdr:spPr>
        <a:xfrm>
          <a:off x="14744700" y="60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126047</xdr:rowOff>
    </xdr:from>
    <xdr:to>
      <xdr:col>72</xdr:col>
      <xdr:colOff>123825</xdr:colOff>
      <xdr:row>31</xdr:row>
      <xdr:rowOff>56197</xdr:rowOff>
    </xdr:to>
    <xdr:sp macro="" textlink="">
      <xdr:nvSpPr>
        <xdr:cNvPr id="146" name="フローチャート: 判断 145"/>
        <xdr:cNvSpPr/>
      </xdr:nvSpPr>
      <xdr:spPr>
        <a:xfrm>
          <a:off x="140335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109238</xdr:rowOff>
    </xdr:from>
    <xdr:to>
      <xdr:col>68</xdr:col>
      <xdr:colOff>123825</xdr:colOff>
      <xdr:row>31</xdr:row>
      <xdr:rowOff>39388</xdr:rowOff>
    </xdr:to>
    <xdr:sp macro="" textlink="">
      <xdr:nvSpPr>
        <xdr:cNvPr id="147" name="フローチャート: 判断 146"/>
        <xdr:cNvSpPr/>
      </xdr:nvSpPr>
      <xdr:spPr>
        <a:xfrm>
          <a:off x="13271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145324</xdr:rowOff>
    </xdr:from>
    <xdr:to>
      <xdr:col>64</xdr:col>
      <xdr:colOff>123825</xdr:colOff>
      <xdr:row>31</xdr:row>
      <xdr:rowOff>75474</xdr:rowOff>
    </xdr:to>
    <xdr:sp macro="" textlink="">
      <xdr:nvSpPr>
        <xdr:cNvPr id="148" name="フローチャート: 判断 147"/>
        <xdr:cNvSpPr/>
      </xdr:nvSpPr>
      <xdr:spPr>
        <a:xfrm>
          <a:off x="12509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11811</xdr:rowOff>
    </xdr:from>
    <xdr:to>
      <xdr:col>60</xdr:col>
      <xdr:colOff>123825</xdr:colOff>
      <xdr:row>31</xdr:row>
      <xdr:rowOff>113411</xdr:rowOff>
    </xdr:to>
    <xdr:sp macro="" textlink="">
      <xdr:nvSpPr>
        <xdr:cNvPr id="149" name="フローチャート: 判断 148"/>
        <xdr:cNvSpPr/>
      </xdr:nvSpPr>
      <xdr:spPr>
        <a:xfrm>
          <a:off x="11747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65251</xdr:rowOff>
    </xdr:from>
    <xdr:to>
      <xdr:col>76</xdr:col>
      <xdr:colOff>73025</xdr:colOff>
      <xdr:row>29</xdr:row>
      <xdr:rowOff>166851</xdr:rowOff>
    </xdr:to>
    <xdr:sp macro="" textlink="">
      <xdr:nvSpPr>
        <xdr:cNvPr id="155" name="楕円 154"/>
        <xdr:cNvSpPr/>
      </xdr:nvSpPr>
      <xdr:spPr>
        <a:xfrm>
          <a:off x="14744700" y="58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88128</xdr:rowOff>
    </xdr:from>
    <xdr:ext cx="469744" cy="259045"/>
    <xdr:sp macro="" textlink="">
      <xdr:nvSpPr>
        <xdr:cNvPr id="156" name="債務償還比率該当値テキスト"/>
        <xdr:cNvSpPr txBox="1"/>
      </xdr:nvSpPr>
      <xdr:spPr>
        <a:xfrm>
          <a:off x="14846300" y="566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59427</xdr:rowOff>
    </xdr:from>
    <xdr:to>
      <xdr:col>72</xdr:col>
      <xdr:colOff>123825</xdr:colOff>
      <xdr:row>30</xdr:row>
      <xdr:rowOff>161027</xdr:rowOff>
    </xdr:to>
    <xdr:sp macro="" textlink="">
      <xdr:nvSpPr>
        <xdr:cNvPr id="157" name="楕円 156"/>
        <xdr:cNvSpPr/>
      </xdr:nvSpPr>
      <xdr:spPr>
        <a:xfrm>
          <a:off x="14033500" y="597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116051</xdr:rowOff>
    </xdr:from>
    <xdr:to>
      <xdr:col>76</xdr:col>
      <xdr:colOff>22225</xdr:colOff>
      <xdr:row>30</xdr:row>
      <xdr:rowOff>110227</xdr:rowOff>
    </xdr:to>
    <xdr:cxnSp macro="">
      <xdr:nvCxnSpPr>
        <xdr:cNvPr id="158" name="直線コネクタ 157"/>
        <xdr:cNvCxnSpPr/>
      </xdr:nvCxnSpPr>
      <xdr:spPr>
        <a:xfrm flipV="1">
          <a:off x="14084300" y="5859626"/>
          <a:ext cx="711200" cy="16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80246</xdr:rowOff>
    </xdr:from>
    <xdr:to>
      <xdr:col>68</xdr:col>
      <xdr:colOff>123825</xdr:colOff>
      <xdr:row>31</xdr:row>
      <xdr:rowOff>10396</xdr:rowOff>
    </xdr:to>
    <xdr:sp macro="" textlink="">
      <xdr:nvSpPr>
        <xdr:cNvPr id="159" name="楕円 158"/>
        <xdr:cNvSpPr/>
      </xdr:nvSpPr>
      <xdr:spPr>
        <a:xfrm>
          <a:off x="13271500" y="599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110227</xdr:rowOff>
    </xdr:from>
    <xdr:to>
      <xdr:col>72</xdr:col>
      <xdr:colOff>73025</xdr:colOff>
      <xdr:row>30</xdr:row>
      <xdr:rowOff>131046</xdr:rowOff>
    </xdr:to>
    <xdr:cxnSp macro="">
      <xdr:nvCxnSpPr>
        <xdr:cNvPr id="160" name="直線コネクタ 159"/>
        <xdr:cNvCxnSpPr/>
      </xdr:nvCxnSpPr>
      <xdr:spPr>
        <a:xfrm flipV="1">
          <a:off x="13322300" y="6025252"/>
          <a:ext cx="762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110472</xdr:rowOff>
    </xdr:from>
    <xdr:to>
      <xdr:col>64</xdr:col>
      <xdr:colOff>123825</xdr:colOff>
      <xdr:row>31</xdr:row>
      <xdr:rowOff>40622</xdr:rowOff>
    </xdr:to>
    <xdr:sp macro="" textlink="">
      <xdr:nvSpPr>
        <xdr:cNvPr id="161" name="楕円 160"/>
        <xdr:cNvSpPr/>
      </xdr:nvSpPr>
      <xdr:spPr>
        <a:xfrm>
          <a:off x="12509500" y="60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131046</xdr:rowOff>
    </xdr:from>
    <xdr:to>
      <xdr:col>68</xdr:col>
      <xdr:colOff>73025</xdr:colOff>
      <xdr:row>30</xdr:row>
      <xdr:rowOff>161272</xdr:rowOff>
    </xdr:to>
    <xdr:cxnSp macro="">
      <xdr:nvCxnSpPr>
        <xdr:cNvPr id="162" name="直線コネクタ 161"/>
        <xdr:cNvCxnSpPr/>
      </xdr:nvCxnSpPr>
      <xdr:spPr>
        <a:xfrm flipV="1">
          <a:off x="12560300" y="6046071"/>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96593</xdr:rowOff>
    </xdr:from>
    <xdr:to>
      <xdr:col>60</xdr:col>
      <xdr:colOff>123825</xdr:colOff>
      <xdr:row>31</xdr:row>
      <xdr:rowOff>26743</xdr:rowOff>
    </xdr:to>
    <xdr:sp macro="" textlink="">
      <xdr:nvSpPr>
        <xdr:cNvPr id="163" name="楕円 162"/>
        <xdr:cNvSpPr/>
      </xdr:nvSpPr>
      <xdr:spPr>
        <a:xfrm>
          <a:off x="11747500" y="60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147393</xdr:rowOff>
    </xdr:from>
    <xdr:to>
      <xdr:col>64</xdr:col>
      <xdr:colOff>73025</xdr:colOff>
      <xdr:row>30</xdr:row>
      <xdr:rowOff>161272</xdr:rowOff>
    </xdr:to>
    <xdr:cxnSp macro="">
      <xdr:nvCxnSpPr>
        <xdr:cNvPr id="164" name="直線コネクタ 163"/>
        <xdr:cNvCxnSpPr/>
      </xdr:nvCxnSpPr>
      <xdr:spPr>
        <a:xfrm>
          <a:off x="11798300" y="6062418"/>
          <a:ext cx="762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47324</xdr:rowOff>
    </xdr:from>
    <xdr:ext cx="469744" cy="259045"/>
    <xdr:sp macro="" textlink="">
      <xdr:nvSpPr>
        <xdr:cNvPr id="165" name="n_1aveValue債務償還比率"/>
        <xdr:cNvSpPr txBox="1"/>
      </xdr:nvSpPr>
      <xdr:spPr>
        <a:xfrm>
          <a:off x="13836727" y="6133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30515</xdr:rowOff>
    </xdr:from>
    <xdr:ext cx="469744" cy="259045"/>
    <xdr:sp macro="" textlink="">
      <xdr:nvSpPr>
        <xdr:cNvPr id="166" name="n_2aveValue債務償還比率"/>
        <xdr:cNvSpPr txBox="1"/>
      </xdr:nvSpPr>
      <xdr:spPr>
        <a:xfrm>
          <a:off x="13087427"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66601</xdr:rowOff>
    </xdr:from>
    <xdr:ext cx="469744" cy="259045"/>
    <xdr:sp macro="" textlink="">
      <xdr:nvSpPr>
        <xdr:cNvPr id="167" name="n_3aveValue債務償還比率"/>
        <xdr:cNvSpPr txBox="1"/>
      </xdr:nvSpPr>
      <xdr:spPr>
        <a:xfrm>
          <a:off x="12325427" y="615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104538</xdr:rowOff>
    </xdr:from>
    <xdr:ext cx="469744" cy="259045"/>
    <xdr:sp macro="" textlink="">
      <xdr:nvSpPr>
        <xdr:cNvPr id="168" name="n_4aveValue債務償還比率"/>
        <xdr:cNvSpPr txBox="1"/>
      </xdr:nvSpPr>
      <xdr:spPr>
        <a:xfrm>
          <a:off x="11563427" y="61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6104</xdr:rowOff>
    </xdr:from>
    <xdr:ext cx="469744" cy="259045"/>
    <xdr:sp macro="" textlink="">
      <xdr:nvSpPr>
        <xdr:cNvPr id="169" name="n_1mainValue債務償還比率"/>
        <xdr:cNvSpPr txBox="1"/>
      </xdr:nvSpPr>
      <xdr:spPr>
        <a:xfrm>
          <a:off x="13836727" y="574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26923</xdr:rowOff>
    </xdr:from>
    <xdr:ext cx="469744" cy="259045"/>
    <xdr:sp macro="" textlink="">
      <xdr:nvSpPr>
        <xdr:cNvPr id="170" name="n_2mainValue債務償還比率"/>
        <xdr:cNvSpPr txBox="1"/>
      </xdr:nvSpPr>
      <xdr:spPr>
        <a:xfrm>
          <a:off x="13087427" y="57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57149</xdr:rowOff>
    </xdr:from>
    <xdr:ext cx="469744" cy="259045"/>
    <xdr:sp macro="" textlink="">
      <xdr:nvSpPr>
        <xdr:cNvPr id="171" name="n_3mainValue債務償還比率"/>
        <xdr:cNvSpPr txBox="1"/>
      </xdr:nvSpPr>
      <xdr:spPr>
        <a:xfrm>
          <a:off x="12325427" y="58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43270</xdr:rowOff>
    </xdr:from>
    <xdr:ext cx="469744" cy="259045"/>
    <xdr:sp macro="" textlink="">
      <xdr:nvSpPr>
        <xdr:cNvPr id="172" name="n_4mainValue債務償還比率"/>
        <xdr:cNvSpPr txBox="1"/>
      </xdr:nvSpPr>
      <xdr:spPr>
        <a:xfrm>
          <a:off x="11563427" y="578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161,998
157,442
623.58
91,452,386
88,512,335
2,741,998
44,172,122
44,043,544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40277</xdr:rowOff>
    </xdr:to>
    <xdr:cxnSp macro="">
      <xdr:nvCxnSpPr>
        <xdr:cNvPr id="58" name="直線コネクタ 57"/>
        <xdr:cNvCxnSpPr/>
      </xdr:nvCxnSpPr>
      <xdr:spPr>
        <a:xfrm flipV="1">
          <a:off x="4634865" y="5859780"/>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1"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69504</xdr:rowOff>
    </xdr:from>
    <xdr:ext cx="405111" cy="259045"/>
    <xdr:sp macro="" textlink="">
      <xdr:nvSpPr>
        <xdr:cNvPr id="63" name="【道路】&#10;有形固定資産減価償却率平均値テキスト"/>
        <xdr:cNvSpPr txBox="1"/>
      </xdr:nvSpPr>
      <xdr:spPr>
        <a:xfrm>
          <a:off x="4673600" y="6413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46627</xdr:rowOff>
    </xdr:from>
    <xdr:to>
      <xdr:col>24</xdr:col>
      <xdr:colOff>114300</xdr:colOff>
      <xdr:row>38</xdr:row>
      <xdr:rowOff>148227</xdr:rowOff>
    </xdr:to>
    <xdr:sp macro="" textlink="">
      <xdr:nvSpPr>
        <xdr:cNvPr id="64" name="フローチャート: 判断 63"/>
        <xdr:cNvSpPr/>
      </xdr:nvSpPr>
      <xdr:spPr>
        <a:xfrm>
          <a:off x="4584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20501</xdr:rowOff>
    </xdr:from>
    <xdr:to>
      <xdr:col>10</xdr:col>
      <xdr:colOff>165100</xdr:colOff>
      <xdr:row>38</xdr:row>
      <xdr:rowOff>122101</xdr:rowOff>
    </xdr:to>
    <xdr:sp macro="" textlink="">
      <xdr:nvSpPr>
        <xdr:cNvPr id="67" name="フローチャート: 判断 66"/>
        <xdr:cNvSpPr/>
      </xdr:nvSpPr>
      <xdr:spPr>
        <a:xfrm>
          <a:off x="1968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xdr:rowOff>
    </xdr:from>
    <xdr:to>
      <xdr:col>6</xdr:col>
      <xdr:colOff>38100</xdr:colOff>
      <xdr:row>38</xdr:row>
      <xdr:rowOff>102507</xdr:rowOff>
    </xdr:to>
    <xdr:sp macro="" textlink="">
      <xdr:nvSpPr>
        <xdr:cNvPr id="68" name="フローチャート: 判断 67"/>
        <xdr:cNvSpPr/>
      </xdr:nvSpPr>
      <xdr:spPr>
        <a:xfrm>
          <a:off x="1079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160927</xdr:rowOff>
    </xdr:from>
    <xdr:to>
      <xdr:col>24</xdr:col>
      <xdr:colOff>114300</xdr:colOff>
      <xdr:row>42</xdr:row>
      <xdr:rowOff>91077</xdr:rowOff>
    </xdr:to>
    <xdr:sp macro="" textlink="">
      <xdr:nvSpPr>
        <xdr:cNvPr id="74" name="楕円 73"/>
        <xdr:cNvSpPr/>
      </xdr:nvSpPr>
      <xdr:spPr>
        <a:xfrm>
          <a:off x="45847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75854</xdr:rowOff>
    </xdr:from>
    <xdr:ext cx="405111" cy="259045"/>
    <xdr:sp macro="" textlink="">
      <xdr:nvSpPr>
        <xdr:cNvPr id="75" name="【道路】&#10;有形固定資産減価償却率該当値テキスト"/>
        <xdr:cNvSpPr txBox="1"/>
      </xdr:nvSpPr>
      <xdr:spPr>
        <a:xfrm>
          <a:off x="4673600" y="710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160927</xdr:rowOff>
    </xdr:from>
    <xdr:to>
      <xdr:col>20</xdr:col>
      <xdr:colOff>38100</xdr:colOff>
      <xdr:row>42</xdr:row>
      <xdr:rowOff>91077</xdr:rowOff>
    </xdr:to>
    <xdr:sp macro="" textlink="">
      <xdr:nvSpPr>
        <xdr:cNvPr id="76" name="楕円 75"/>
        <xdr:cNvSpPr/>
      </xdr:nvSpPr>
      <xdr:spPr>
        <a:xfrm>
          <a:off x="3746500" y="719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40277</xdr:rowOff>
    </xdr:from>
    <xdr:to>
      <xdr:col>24</xdr:col>
      <xdr:colOff>63500</xdr:colOff>
      <xdr:row>42</xdr:row>
      <xdr:rowOff>40277</xdr:rowOff>
    </xdr:to>
    <xdr:cxnSp macro="">
      <xdr:nvCxnSpPr>
        <xdr:cNvPr id="77" name="直線コネクタ 76"/>
        <xdr:cNvCxnSpPr/>
      </xdr:nvCxnSpPr>
      <xdr:spPr>
        <a:xfrm>
          <a:off x="3797300" y="724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157662</xdr:rowOff>
    </xdr:from>
    <xdr:to>
      <xdr:col>15</xdr:col>
      <xdr:colOff>101600</xdr:colOff>
      <xdr:row>42</xdr:row>
      <xdr:rowOff>87812</xdr:rowOff>
    </xdr:to>
    <xdr:sp macro="" textlink="">
      <xdr:nvSpPr>
        <xdr:cNvPr id="78" name="楕円 77"/>
        <xdr:cNvSpPr/>
      </xdr:nvSpPr>
      <xdr:spPr>
        <a:xfrm>
          <a:off x="2857500" y="71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37012</xdr:rowOff>
    </xdr:from>
    <xdr:to>
      <xdr:col>19</xdr:col>
      <xdr:colOff>177800</xdr:colOff>
      <xdr:row>42</xdr:row>
      <xdr:rowOff>40277</xdr:rowOff>
    </xdr:to>
    <xdr:cxnSp macro="">
      <xdr:nvCxnSpPr>
        <xdr:cNvPr id="79" name="直線コネクタ 78"/>
        <xdr:cNvCxnSpPr/>
      </xdr:nvCxnSpPr>
      <xdr:spPr>
        <a:xfrm>
          <a:off x="2908300" y="72379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90715</xdr:rowOff>
    </xdr:from>
    <xdr:to>
      <xdr:col>10</xdr:col>
      <xdr:colOff>165100</xdr:colOff>
      <xdr:row>42</xdr:row>
      <xdr:rowOff>20865</xdr:rowOff>
    </xdr:to>
    <xdr:sp macro="" textlink="">
      <xdr:nvSpPr>
        <xdr:cNvPr id="80" name="楕円 79"/>
        <xdr:cNvSpPr/>
      </xdr:nvSpPr>
      <xdr:spPr>
        <a:xfrm>
          <a:off x="1968500" y="712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141515</xdr:rowOff>
    </xdr:from>
    <xdr:to>
      <xdr:col>15</xdr:col>
      <xdr:colOff>50800</xdr:colOff>
      <xdr:row>42</xdr:row>
      <xdr:rowOff>37012</xdr:rowOff>
    </xdr:to>
    <xdr:cxnSp macro="">
      <xdr:nvCxnSpPr>
        <xdr:cNvPr id="81" name="直線コネクタ 80"/>
        <xdr:cNvCxnSpPr/>
      </xdr:nvCxnSpPr>
      <xdr:spPr>
        <a:xfrm>
          <a:off x="2019300" y="7170965"/>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139700</xdr:rowOff>
    </xdr:from>
    <xdr:to>
      <xdr:col>6</xdr:col>
      <xdr:colOff>38100</xdr:colOff>
      <xdr:row>42</xdr:row>
      <xdr:rowOff>69850</xdr:rowOff>
    </xdr:to>
    <xdr:sp macro="" textlink="">
      <xdr:nvSpPr>
        <xdr:cNvPr id="82" name="楕円 81"/>
        <xdr:cNvSpPr/>
      </xdr:nvSpPr>
      <xdr:spPr>
        <a:xfrm>
          <a:off x="10795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141515</xdr:rowOff>
    </xdr:from>
    <xdr:to>
      <xdr:col>10</xdr:col>
      <xdr:colOff>114300</xdr:colOff>
      <xdr:row>42</xdr:row>
      <xdr:rowOff>19050</xdr:rowOff>
    </xdr:to>
    <xdr:cxnSp macro="">
      <xdr:nvCxnSpPr>
        <xdr:cNvPr id="83" name="直線コネクタ 82"/>
        <xdr:cNvCxnSpPr/>
      </xdr:nvCxnSpPr>
      <xdr:spPr>
        <a:xfrm flipV="1">
          <a:off x="1130300" y="717096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84" name="n_1aveValue【道路】&#10;有形固定資産減価償却率"/>
        <xdr:cNvSpPr txBox="1"/>
      </xdr:nvSpPr>
      <xdr:spPr>
        <a:xfrm>
          <a:off x="3582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164754</xdr:rowOff>
    </xdr:from>
    <xdr:ext cx="405111" cy="259045"/>
    <xdr:sp macro="" textlink="">
      <xdr:nvSpPr>
        <xdr:cNvPr id="85" name="n_2aveValue【道路】&#10;有形固定資産減価償却率"/>
        <xdr:cNvSpPr txBox="1"/>
      </xdr:nvSpPr>
      <xdr:spPr>
        <a:xfrm>
          <a:off x="27057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138628</xdr:rowOff>
    </xdr:from>
    <xdr:ext cx="405111" cy="259045"/>
    <xdr:sp macro="" textlink="">
      <xdr:nvSpPr>
        <xdr:cNvPr id="86" name="n_3aveValue【道路】&#10;有形固定資産減価償却率"/>
        <xdr:cNvSpPr txBox="1"/>
      </xdr:nvSpPr>
      <xdr:spPr>
        <a:xfrm>
          <a:off x="1816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119034</xdr:rowOff>
    </xdr:from>
    <xdr:ext cx="405111" cy="259045"/>
    <xdr:sp macro="" textlink="">
      <xdr:nvSpPr>
        <xdr:cNvPr id="87" name="n_4aveValue【道路】&#10;有形固定資産減価償却率"/>
        <xdr:cNvSpPr txBox="1"/>
      </xdr:nvSpPr>
      <xdr:spPr>
        <a:xfrm>
          <a:off x="927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82204</xdr:rowOff>
    </xdr:from>
    <xdr:ext cx="405111" cy="259045"/>
    <xdr:sp macro="" textlink="">
      <xdr:nvSpPr>
        <xdr:cNvPr id="88" name="n_1mainValue【道路】&#10;有形固定資産減価償却率"/>
        <xdr:cNvSpPr txBox="1"/>
      </xdr:nvSpPr>
      <xdr:spPr>
        <a:xfrm>
          <a:off x="3582044" y="728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78939</xdr:rowOff>
    </xdr:from>
    <xdr:ext cx="405111" cy="259045"/>
    <xdr:sp macro="" textlink="">
      <xdr:nvSpPr>
        <xdr:cNvPr id="89" name="n_2mainValue【道路】&#10;有形固定資産減価償却率"/>
        <xdr:cNvSpPr txBox="1"/>
      </xdr:nvSpPr>
      <xdr:spPr>
        <a:xfrm>
          <a:off x="2705744" y="727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11992</xdr:rowOff>
    </xdr:from>
    <xdr:ext cx="405111" cy="259045"/>
    <xdr:sp macro="" textlink="">
      <xdr:nvSpPr>
        <xdr:cNvPr id="90" name="n_3mainValue【道路】&#10;有形固定資産減価償却率"/>
        <xdr:cNvSpPr txBox="1"/>
      </xdr:nvSpPr>
      <xdr:spPr>
        <a:xfrm>
          <a:off x="1816744" y="721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42</xdr:row>
      <xdr:rowOff>60977</xdr:rowOff>
    </xdr:from>
    <xdr:ext cx="405111" cy="259045"/>
    <xdr:sp macro="" textlink="">
      <xdr:nvSpPr>
        <xdr:cNvPr id="91" name="n_4mainValue【道路】&#10;有形固定資産減価償却率"/>
        <xdr:cNvSpPr txBox="1"/>
      </xdr:nvSpPr>
      <xdr:spPr>
        <a:xfrm>
          <a:off x="927744" y="726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0" name="テキスト ボックス 10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2" name="テキスト ボックス 111"/>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4" name="テキスト ボックス 113"/>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6" name="テキスト ボックス 11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123117</xdr:rowOff>
    </xdr:from>
    <xdr:to>
      <xdr:col>54</xdr:col>
      <xdr:colOff>189865</xdr:colOff>
      <xdr:row>41</xdr:row>
      <xdr:rowOff>40930</xdr:rowOff>
    </xdr:to>
    <xdr:cxnSp macro="">
      <xdr:nvCxnSpPr>
        <xdr:cNvPr id="118" name="直線コネクタ 117"/>
        <xdr:cNvCxnSpPr/>
      </xdr:nvCxnSpPr>
      <xdr:spPr>
        <a:xfrm flipV="1">
          <a:off x="10476865" y="6123867"/>
          <a:ext cx="0" cy="94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44757</xdr:rowOff>
    </xdr:from>
    <xdr:ext cx="469744" cy="259045"/>
    <xdr:sp macro="" textlink="">
      <xdr:nvSpPr>
        <xdr:cNvPr id="119" name="【道路】&#10;一人当たり延長最小値テキスト"/>
        <xdr:cNvSpPr txBox="1"/>
      </xdr:nvSpPr>
      <xdr:spPr>
        <a:xfrm>
          <a:off x="10515600" y="70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40930</xdr:rowOff>
    </xdr:from>
    <xdr:to>
      <xdr:col>55</xdr:col>
      <xdr:colOff>88900</xdr:colOff>
      <xdr:row>41</xdr:row>
      <xdr:rowOff>40930</xdr:rowOff>
    </xdr:to>
    <xdr:cxnSp macro="">
      <xdr:nvCxnSpPr>
        <xdr:cNvPr id="120" name="直線コネクタ 119"/>
        <xdr:cNvCxnSpPr/>
      </xdr:nvCxnSpPr>
      <xdr:spPr>
        <a:xfrm>
          <a:off x="10388600" y="70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69794</xdr:rowOff>
    </xdr:from>
    <xdr:ext cx="534377" cy="259045"/>
    <xdr:sp macro="" textlink="">
      <xdr:nvSpPr>
        <xdr:cNvPr id="121" name="【道路】&#10;一人当たり延長最大値テキスト"/>
        <xdr:cNvSpPr txBox="1"/>
      </xdr:nvSpPr>
      <xdr:spPr>
        <a:xfrm>
          <a:off x="10515600" y="58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123117</xdr:rowOff>
    </xdr:from>
    <xdr:to>
      <xdr:col>55</xdr:col>
      <xdr:colOff>88900</xdr:colOff>
      <xdr:row>35</xdr:row>
      <xdr:rowOff>123117</xdr:rowOff>
    </xdr:to>
    <xdr:cxnSp macro="">
      <xdr:nvCxnSpPr>
        <xdr:cNvPr id="122" name="直線コネクタ 121"/>
        <xdr:cNvCxnSpPr/>
      </xdr:nvCxnSpPr>
      <xdr:spPr>
        <a:xfrm>
          <a:off x="10388600" y="612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169616</xdr:rowOff>
    </xdr:from>
    <xdr:ext cx="469744" cy="259045"/>
    <xdr:sp macro="" textlink="">
      <xdr:nvSpPr>
        <xdr:cNvPr id="123" name="【道路】&#10;一人当たり延長平均値テキスト"/>
        <xdr:cNvSpPr txBox="1"/>
      </xdr:nvSpPr>
      <xdr:spPr>
        <a:xfrm>
          <a:off x="10515600" y="651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19739</xdr:rowOff>
    </xdr:from>
    <xdr:to>
      <xdr:col>55</xdr:col>
      <xdr:colOff>50800</xdr:colOff>
      <xdr:row>38</xdr:row>
      <xdr:rowOff>121339</xdr:rowOff>
    </xdr:to>
    <xdr:sp macro="" textlink="">
      <xdr:nvSpPr>
        <xdr:cNvPr id="124" name="フローチャート: 判断 123"/>
        <xdr:cNvSpPr/>
      </xdr:nvSpPr>
      <xdr:spPr>
        <a:xfrm>
          <a:off x="10426700" y="653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87884</xdr:rowOff>
    </xdr:from>
    <xdr:to>
      <xdr:col>50</xdr:col>
      <xdr:colOff>165100</xdr:colOff>
      <xdr:row>38</xdr:row>
      <xdr:rowOff>18035</xdr:rowOff>
    </xdr:to>
    <xdr:sp macro="" textlink="">
      <xdr:nvSpPr>
        <xdr:cNvPr id="125" name="フローチャート: 判断 124"/>
        <xdr:cNvSpPr/>
      </xdr:nvSpPr>
      <xdr:spPr>
        <a:xfrm>
          <a:off x="9588500" y="64315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93327</xdr:rowOff>
    </xdr:from>
    <xdr:to>
      <xdr:col>46</xdr:col>
      <xdr:colOff>38100</xdr:colOff>
      <xdr:row>38</xdr:row>
      <xdr:rowOff>23477</xdr:rowOff>
    </xdr:to>
    <xdr:sp macro="" textlink="">
      <xdr:nvSpPr>
        <xdr:cNvPr id="126" name="フローチャート: 判断 125"/>
        <xdr:cNvSpPr/>
      </xdr:nvSpPr>
      <xdr:spPr>
        <a:xfrm>
          <a:off x="8699500" y="643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96919</xdr:rowOff>
    </xdr:from>
    <xdr:to>
      <xdr:col>41</xdr:col>
      <xdr:colOff>101600</xdr:colOff>
      <xdr:row>38</xdr:row>
      <xdr:rowOff>27070</xdr:rowOff>
    </xdr:to>
    <xdr:sp macro="" textlink="">
      <xdr:nvSpPr>
        <xdr:cNvPr id="127" name="フローチャート: 判断 126"/>
        <xdr:cNvSpPr/>
      </xdr:nvSpPr>
      <xdr:spPr>
        <a:xfrm>
          <a:off x="7810500" y="644056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37157</xdr:rowOff>
    </xdr:from>
    <xdr:to>
      <xdr:col>36</xdr:col>
      <xdr:colOff>165100</xdr:colOff>
      <xdr:row>33</xdr:row>
      <xdr:rowOff>138757</xdr:rowOff>
    </xdr:to>
    <xdr:sp macro="" textlink="">
      <xdr:nvSpPr>
        <xdr:cNvPr id="128" name="フローチャート: 判断 127"/>
        <xdr:cNvSpPr/>
      </xdr:nvSpPr>
      <xdr:spPr>
        <a:xfrm>
          <a:off x="6921500" y="569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116405</xdr:rowOff>
    </xdr:from>
    <xdr:to>
      <xdr:col>55</xdr:col>
      <xdr:colOff>50800</xdr:colOff>
      <xdr:row>37</xdr:row>
      <xdr:rowOff>46555</xdr:rowOff>
    </xdr:to>
    <xdr:sp macro="" textlink="">
      <xdr:nvSpPr>
        <xdr:cNvPr id="134" name="楕円 133"/>
        <xdr:cNvSpPr/>
      </xdr:nvSpPr>
      <xdr:spPr>
        <a:xfrm>
          <a:off x="10426700" y="62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139282</xdr:rowOff>
    </xdr:from>
    <xdr:ext cx="534377" cy="259045"/>
    <xdr:sp macro="" textlink="">
      <xdr:nvSpPr>
        <xdr:cNvPr id="135" name="【道路】&#10;一人当たり延長該当値テキスト"/>
        <xdr:cNvSpPr txBox="1"/>
      </xdr:nvSpPr>
      <xdr:spPr>
        <a:xfrm>
          <a:off x="10515600" y="61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129358</xdr:rowOff>
    </xdr:from>
    <xdr:to>
      <xdr:col>50</xdr:col>
      <xdr:colOff>165100</xdr:colOff>
      <xdr:row>37</xdr:row>
      <xdr:rowOff>59508</xdr:rowOff>
    </xdr:to>
    <xdr:sp macro="" textlink="">
      <xdr:nvSpPr>
        <xdr:cNvPr id="136" name="楕円 135"/>
        <xdr:cNvSpPr/>
      </xdr:nvSpPr>
      <xdr:spPr>
        <a:xfrm>
          <a:off x="9588500" y="630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167205</xdr:rowOff>
    </xdr:from>
    <xdr:to>
      <xdr:col>55</xdr:col>
      <xdr:colOff>0</xdr:colOff>
      <xdr:row>37</xdr:row>
      <xdr:rowOff>8708</xdr:rowOff>
    </xdr:to>
    <xdr:cxnSp macro="">
      <xdr:nvCxnSpPr>
        <xdr:cNvPr id="137" name="直線コネクタ 136"/>
        <xdr:cNvCxnSpPr/>
      </xdr:nvCxnSpPr>
      <xdr:spPr>
        <a:xfrm flipV="1">
          <a:off x="9639300" y="6339405"/>
          <a:ext cx="8382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141224</xdr:rowOff>
    </xdr:from>
    <xdr:to>
      <xdr:col>46</xdr:col>
      <xdr:colOff>38100</xdr:colOff>
      <xdr:row>37</xdr:row>
      <xdr:rowOff>71374</xdr:rowOff>
    </xdr:to>
    <xdr:sp macro="" textlink="">
      <xdr:nvSpPr>
        <xdr:cNvPr id="138" name="楕円 137"/>
        <xdr:cNvSpPr/>
      </xdr:nvSpPr>
      <xdr:spPr>
        <a:xfrm>
          <a:off x="8699500" y="631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8708</xdr:rowOff>
    </xdr:from>
    <xdr:to>
      <xdr:col>50</xdr:col>
      <xdr:colOff>114300</xdr:colOff>
      <xdr:row>37</xdr:row>
      <xdr:rowOff>20574</xdr:rowOff>
    </xdr:to>
    <xdr:cxnSp macro="">
      <xdr:nvCxnSpPr>
        <xdr:cNvPr id="139" name="直線コネクタ 138"/>
        <xdr:cNvCxnSpPr/>
      </xdr:nvCxnSpPr>
      <xdr:spPr>
        <a:xfrm flipV="1">
          <a:off x="8750300" y="6352358"/>
          <a:ext cx="8890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151566</xdr:rowOff>
    </xdr:from>
    <xdr:to>
      <xdr:col>41</xdr:col>
      <xdr:colOff>101600</xdr:colOff>
      <xdr:row>37</xdr:row>
      <xdr:rowOff>81716</xdr:rowOff>
    </xdr:to>
    <xdr:sp macro="" textlink="">
      <xdr:nvSpPr>
        <xdr:cNvPr id="140" name="楕円 139"/>
        <xdr:cNvSpPr/>
      </xdr:nvSpPr>
      <xdr:spPr>
        <a:xfrm>
          <a:off x="7810500" y="632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20574</xdr:rowOff>
    </xdr:from>
    <xdr:to>
      <xdr:col>45</xdr:col>
      <xdr:colOff>177800</xdr:colOff>
      <xdr:row>37</xdr:row>
      <xdr:rowOff>30916</xdr:rowOff>
    </xdr:to>
    <xdr:cxnSp macro="">
      <xdr:nvCxnSpPr>
        <xdr:cNvPr id="141" name="直線コネクタ 140"/>
        <xdr:cNvCxnSpPr/>
      </xdr:nvCxnSpPr>
      <xdr:spPr>
        <a:xfrm flipV="1">
          <a:off x="7861300" y="636422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163213</xdr:rowOff>
    </xdr:from>
    <xdr:to>
      <xdr:col>36</xdr:col>
      <xdr:colOff>165100</xdr:colOff>
      <xdr:row>37</xdr:row>
      <xdr:rowOff>93363</xdr:rowOff>
    </xdr:to>
    <xdr:sp macro="" textlink="">
      <xdr:nvSpPr>
        <xdr:cNvPr id="142" name="楕円 141"/>
        <xdr:cNvSpPr/>
      </xdr:nvSpPr>
      <xdr:spPr>
        <a:xfrm>
          <a:off x="6921500" y="633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30916</xdr:rowOff>
    </xdr:from>
    <xdr:to>
      <xdr:col>41</xdr:col>
      <xdr:colOff>50800</xdr:colOff>
      <xdr:row>37</xdr:row>
      <xdr:rowOff>42563</xdr:rowOff>
    </xdr:to>
    <xdr:cxnSp macro="">
      <xdr:nvCxnSpPr>
        <xdr:cNvPr id="143" name="直線コネクタ 142"/>
        <xdr:cNvCxnSpPr/>
      </xdr:nvCxnSpPr>
      <xdr:spPr>
        <a:xfrm flipV="1">
          <a:off x="6972300" y="6374566"/>
          <a:ext cx="889000" cy="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9161</xdr:rowOff>
    </xdr:from>
    <xdr:ext cx="534377" cy="259045"/>
    <xdr:sp macro="" textlink="">
      <xdr:nvSpPr>
        <xdr:cNvPr id="144" name="n_1aveValue【道路】&#10;一人当たり延長"/>
        <xdr:cNvSpPr txBox="1"/>
      </xdr:nvSpPr>
      <xdr:spPr>
        <a:xfrm>
          <a:off x="9359411" y="65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14604</xdr:rowOff>
    </xdr:from>
    <xdr:ext cx="534377" cy="259045"/>
    <xdr:sp macro="" textlink="">
      <xdr:nvSpPr>
        <xdr:cNvPr id="145" name="n_2aveValue【道路】&#10;一人当たり延長"/>
        <xdr:cNvSpPr txBox="1"/>
      </xdr:nvSpPr>
      <xdr:spPr>
        <a:xfrm>
          <a:off x="8483111" y="65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18196</xdr:rowOff>
    </xdr:from>
    <xdr:ext cx="534377" cy="259045"/>
    <xdr:sp macro="" textlink="">
      <xdr:nvSpPr>
        <xdr:cNvPr id="146" name="n_3aveValue【道路】&#10;一人当たり延長"/>
        <xdr:cNvSpPr txBox="1"/>
      </xdr:nvSpPr>
      <xdr:spPr>
        <a:xfrm>
          <a:off x="7594111" y="653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31</xdr:row>
      <xdr:rowOff>155284</xdr:rowOff>
    </xdr:from>
    <xdr:ext cx="534377" cy="259045"/>
    <xdr:sp macro="" textlink="">
      <xdr:nvSpPr>
        <xdr:cNvPr id="147" name="n_4aveValue【道路】&#10;一人当たり延長"/>
        <xdr:cNvSpPr txBox="1"/>
      </xdr:nvSpPr>
      <xdr:spPr>
        <a:xfrm>
          <a:off x="6705111" y="547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76035</xdr:rowOff>
    </xdr:from>
    <xdr:ext cx="534377" cy="259045"/>
    <xdr:sp macro="" textlink="">
      <xdr:nvSpPr>
        <xdr:cNvPr id="148" name="n_1mainValue【道路】&#10;一人当たり延長"/>
        <xdr:cNvSpPr txBox="1"/>
      </xdr:nvSpPr>
      <xdr:spPr>
        <a:xfrm>
          <a:off x="9359411" y="607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87901</xdr:rowOff>
    </xdr:from>
    <xdr:ext cx="534377" cy="259045"/>
    <xdr:sp macro="" textlink="">
      <xdr:nvSpPr>
        <xdr:cNvPr id="149" name="n_2mainValue【道路】&#10;一人当たり延長"/>
        <xdr:cNvSpPr txBox="1"/>
      </xdr:nvSpPr>
      <xdr:spPr>
        <a:xfrm>
          <a:off x="8483111" y="608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98243</xdr:rowOff>
    </xdr:from>
    <xdr:ext cx="534377" cy="259045"/>
    <xdr:sp macro="" textlink="">
      <xdr:nvSpPr>
        <xdr:cNvPr id="150" name="n_3mainValue【道路】&#10;一人当たり延長"/>
        <xdr:cNvSpPr txBox="1"/>
      </xdr:nvSpPr>
      <xdr:spPr>
        <a:xfrm>
          <a:off x="7594111" y="609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84490</xdr:rowOff>
    </xdr:from>
    <xdr:ext cx="534377" cy="259045"/>
    <xdr:sp macro="" textlink="">
      <xdr:nvSpPr>
        <xdr:cNvPr id="151" name="n_4mainValue【道路】&#10;一人当たり延長"/>
        <xdr:cNvSpPr txBox="1"/>
      </xdr:nvSpPr>
      <xdr:spPr>
        <a:xfrm>
          <a:off x="6705111" y="642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64</xdr:row>
      <xdr:rowOff>86868</xdr:rowOff>
    </xdr:to>
    <xdr:cxnSp macro="">
      <xdr:nvCxnSpPr>
        <xdr:cNvPr id="174" name="直線コネクタ 173"/>
        <xdr:cNvCxnSpPr/>
      </xdr:nvCxnSpPr>
      <xdr:spPr>
        <a:xfrm flipV="1">
          <a:off x="4634865" y="961948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90695</xdr:rowOff>
    </xdr:from>
    <xdr:ext cx="405111" cy="259045"/>
    <xdr:sp macro="" textlink="">
      <xdr:nvSpPr>
        <xdr:cNvPr id="175" name="【橋りょう・トンネル】&#10;有形固定資産減価償却率最小値テキスト"/>
        <xdr:cNvSpPr txBox="1"/>
      </xdr:nvSpPr>
      <xdr:spPr>
        <a:xfrm>
          <a:off x="46736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86868</xdr:rowOff>
    </xdr:from>
    <xdr:to>
      <xdr:col>24</xdr:col>
      <xdr:colOff>152400</xdr:colOff>
      <xdr:row>64</xdr:row>
      <xdr:rowOff>86868</xdr:rowOff>
    </xdr:to>
    <xdr:cxnSp macro="">
      <xdr:nvCxnSpPr>
        <xdr:cNvPr id="176" name="直線コネクタ 175"/>
        <xdr:cNvCxnSpPr/>
      </xdr:nvCxnSpPr>
      <xdr:spPr>
        <a:xfrm>
          <a:off x="4546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77"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78" name="直線コネクタ 177"/>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128795</xdr:rowOff>
    </xdr:from>
    <xdr:ext cx="405111" cy="259045"/>
    <xdr:sp macro="" textlink="">
      <xdr:nvSpPr>
        <xdr:cNvPr id="179" name="【橋りょう・トンネル】&#10;有形固定資産減価償却率平均値テキスト"/>
        <xdr:cNvSpPr txBox="1"/>
      </xdr:nvSpPr>
      <xdr:spPr>
        <a:xfrm>
          <a:off x="4673600" y="1041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150368</xdr:rowOff>
    </xdr:from>
    <xdr:to>
      <xdr:col>24</xdr:col>
      <xdr:colOff>114300</xdr:colOff>
      <xdr:row>61</xdr:row>
      <xdr:rowOff>80518</xdr:rowOff>
    </xdr:to>
    <xdr:sp macro="" textlink="">
      <xdr:nvSpPr>
        <xdr:cNvPr id="180" name="フローチャート: 判断 179"/>
        <xdr:cNvSpPr/>
      </xdr:nvSpPr>
      <xdr:spPr>
        <a:xfrm>
          <a:off x="4584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122936</xdr:rowOff>
    </xdr:from>
    <xdr:to>
      <xdr:col>20</xdr:col>
      <xdr:colOff>38100</xdr:colOff>
      <xdr:row>61</xdr:row>
      <xdr:rowOff>53086</xdr:rowOff>
    </xdr:to>
    <xdr:sp macro="" textlink="">
      <xdr:nvSpPr>
        <xdr:cNvPr id="181" name="フローチャート: 判断 180"/>
        <xdr:cNvSpPr/>
      </xdr:nvSpPr>
      <xdr:spPr>
        <a:xfrm>
          <a:off x="3746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58928</xdr:rowOff>
    </xdr:from>
    <xdr:to>
      <xdr:col>15</xdr:col>
      <xdr:colOff>101600</xdr:colOff>
      <xdr:row>60</xdr:row>
      <xdr:rowOff>160528</xdr:rowOff>
    </xdr:to>
    <xdr:sp macro="" textlink="">
      <xdr:nvSpPr>
        <xdr:cNvPr id="182" name="フローチャート: 判断 181"/>
        <xdr:cNvSpPr/>
      </xdr:nvSpPr>
      <xdr:spPr>
        <a:xfrm>
          <a:off x="2857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3" name="フローチャート: 判断 182"/>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125222</xdr:rowOff>
    </xdr:from>
    <xdr:to>
      <xdr:col>6</xdr:col>
      <xdr:colOff>38100</xdr:colOff>
      <xdr:row>60</xdr:row>
      <xdr:rowOff>55372</xdr:rowOff>
    </xdr:to>
    <xdr:sp macro="" textlink="">
      <xdr:nvSpPr>
        <xdr:cNvPr id="184" name="フローチャート: 判断 183"/>
        <xdr:cNvSpPr/>
      </xdr:nvSpPr>
      <xdr:spPr>
        <a:xfrm>
          <a:off x="1079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90" name="楕円 189"/>
        <xdr:cNvSpPr/>
      </xdr:nvSpPr>
      <xdr:spPr>
        <a:xfrm>
          <a:off x="45847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138955</xdr:rowOff>
    </xdr:from>
    <xdr:ext cx="405111" cy="259045"/>
    <xdr:sp macro="" textlink="">
      <xdr:nvSpPr>
        <xdr:cNvPr id="191" name="【橋りょう・トンネル】&#10;有形固定資産減価償却率該当値テキスト"/>
        <xdr:cNvSpPr txBox="1"/>
      </xdr:nvSpPr>
      <xdr:spPr>
        <a:xfrm>
          <a:off x="4673600" y="1008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52070</xdr:rowOff>
    </xdr:from>
    <xdr:to>
      <xdr:col>20</xdr:col>
      <xdr:colOff>38100</xdr:colOff>
      <xdr:row>59</xdr:row>
      <xdr:rowOff>153670</xdr:rowOff>
    </xdr:to>
    <xdr:sp macro="" textlink="">
      <xdr:nvSpPr>
        <xdr:cNvPr id="192" name="楕円 191"/>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102870</xdr:rowOff>
    </xdr:from>
    <xdr:to>
      <xdr:col>24</xdr:col>
      <xdr:colOff>63500</xdr:colOff>
      <xdr:row>59</xdr:row>
      <xdr:rowOff>166878</xdr:rowOff>
    </xdr:to>
    <xdr:cxnSp macro="">
      <xdr:nvCxnSpPr>
        <xdr:cNvPr id="193" name="直線コネクタ 192"/>
        <xdr:cNvCxnSpPr/>
      </xdr:nvCxnSpPr>
      <xdr:spPr>
        <a:xfrm>
          <a:off x="3797300" y="102184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164084</xdr:rowOff>
    </xdr:from>
    <xdr:to>
      <xdr:col>15</xdr:col>
      <xdr:colOff>101600</xdr:colOff>
      <xdr:row>59</xdr:row>
      <xdr:rowOff>94234</xdr:rowOff>
    </xdr:to>
    <xdr:sp macro="" textlink="">
      <xdr:nvSpPr>
        <xdr:cNvPr id="194" name="楕円 193"/>
        <xdr:cNvSpPr/>
      </xdr:nvSpPr>
      <xdr:spPr>
        <a:xfrm>
          <a:off x="2857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43434</xdr:rowOff>
    </xdr:from>
    <xdr:to>
      <xdr:col>19</xdr:col>
      <xdr:colOff>177800</xdr:colOff>
      <xdr:row>59</xdr:row>
      <xdr:rowOff>102870</xdr:rowOff>
    </xdr:to>
    <xdr:cxnSp macro="">
      <xdr:nvCxnSpPr>
        <xdr:cNvPr id="195" name="直線コネクタ 194"/>
        <xdr:cNvCxnSpPr/>
      </xdr:nvCxnSpPr>
      <xdr:spPr>
        <a:xfrm>
          <a:off x="2908300" y="101589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95504</xdr:rowOff>
    </xdr:from>
    <xdr:to>
      <xdr:col>10</xdr:col>
      <xdr:colOff>165100</xdr:colOff>
      <xdr:row>59</xdr:row>
      <xdr:rowOff>25654</xdr:rowOff>
    </xdr:to>
    <xdr:sp macro="" textlink="">
      <xdr:nvSpPr>
        <xdr:cNvPr id="196" name="楕円 195"/>
        <xdr:cNvSpPr/>
      </xdr:nvSpPr>
      <xdr:spPr>
        <a:xfrm>
          <a:off x="1968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146304</xdr:rowOff>
    </xdr:from>
    <xdr:to>
      <xdr:col>15</xdr:col>
      <xdr:colOff>50800</xdr:colOff>
      <xdr:row>59</xdr:row>
      <xdr:rowOff>43434</xdr:rowOff>
    </xdr:to>
    <xdr:cxnSp macro="">
      <xdr:nvCxnSpPr>
        <xdr:cNvPr id="197" name="直線コネクタ 196"/>
        <xdr:cNvCxnSpPr/>
      </xdr:nvCxnSpPr>
      <xdr:spPr>
        <a:xfrm>
          <a:off x="2019300" y="100904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26924</xdr:rowOff>
    </xdr:from>
    <xdr:to>
      <xdr:col>6</xdr:col>
      <xdr:colOff>38100</xdr:colOff>
      <xdr:row>58</xdr:row>
      <xdr:rowOff>128524</xdr:rowOff>
    </xdr:to>
    <xdr:sp macro="" textlink="">
      <xdr:nvSpPr>
        <xdr:cNvPr id="198" name="楕円 197"/>
        <xdr:cNvSpPr/>
      </xdr:nvSpPr>
      <xdr:spPr>
        <a:xfrm>
          <a:off x="1079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77724</xdr:rowOff>
    </xdr:from>
    <xdr:to>
      <xdr:col>10</xdr:col>
      <xdr:colOff>114300</xdr:colOff>
      <xdr:row>58</xdr:row>
      <xdr:rowOff>146304</xdr:rowOff>
    </xdr:to>
    <xdr:cxnSp macro="">
      <xdr:nvCxnSpPr>
        <xdr:cNvPr id="199" name="直線コネクタ 198"/>
        <xdr:cNvCxnSpPr/>
      </xdr:nvCxnSpPr>
      <xdr:spPr>
        <a:xfrm>
          <a:off x="1130300" y="100218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44213</xdr:rowOff>
    </xdr:from>
    <xdr:ext cx="405111" cy="259045"/>
    <xdr:sp macro="" textlink="">
      <xdr:nvSpPr>
        <xdr:cNvPr id="200" name="n_1aveValue【橋りょう・トンネル】&#10;有形固定資産減価償却率"/>
        <xdr:cNvSpPr txBox="1"/>
      </xdr:nvSpPr>
      <xdr:spPr>
        <a:xfrm>
          <a:off x="35820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151655</xdr:rowOff>
    </xdr:from>
    <xdr:ext cx="405111" cy="259045"/>
    <xdr:sp macro="" textlink="">
      <xdr:nvSpPr>
        <xdr:cNvPr id="201" name="n_2aveValue【橋りょう・トンネル】&#10;有形固定資産減価償却率"/>
        <xdr:cNvSpPr txBox="1"/>
      </xdr:nvSpPr>
      <xdr:spPr>
        <a:xfrm>
          <a:off x="27057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202" name="n_3aveValue【橋りょう・トンネル】&#10;有形固定資産減価償却率"/>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46499</xdr:rowOff>
    </xdr:from>
    <xdr:ext cx="405111" cy="259045"/>
    <xdr:sp macro="" textlink="">
      <xdr:nvSpPr>
        <xdr:cNvPr id="203" name="n_4aveValue【橋りょう・トンネル】&#10;有形固定資産減価償却率"/>
        <xdr:cNvSpPr txBox="1"/>
      </xdr:nvSpPr>
      <xdr:spPr>
        <a:xfrm>
          <a:off x="927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170197</xdr:rowOff>
    </xdr:from>
    <xdr:ext cx="405111" cy="259045"/>
    <xdr:sp macro="" textlink="">
      <xdr:nvSpPr>
        <xdr:cNvPr id="204" name="n_1mainValue【橋りょう・トンネル】&#10;有形固定資産減価償却率"/>
        <xdr:cNvSpPr txBox="1"/>
      </xdr:nvSpPr>
      <xdr:spPr>
        <a:xfrm>
          <a:off x="3582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110761</xdr:rowOff>
    </xdr:from>
    <xdr:ext cx="405111" cy="259045"/>
    <xdr:sp macro="" textlink="">
      <xdr:nvSpPr>
        <xdr:cNvPr id="205" name="n_2mainValue【橋りょう・トンネル】&#10;有形固定資産減価償却率"/>
        <xdr:cNvSpPr txBox="1"/>
      </xdr:nvSpPr>
      <xdr:spPr>
        <a:xfrm>
          <a:off x="2705744" y="988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42181</xdr:rowOff>
    </xdr:from>
    <xdr:ext cx="405111" cy="259045"/>
    <xdr:sp macro="" textlink="">
      <xdr:nvSpPr>
        <xdr:cNvPr id="206" name="n_3mainValue【橋りょう・トンネル】&#10;有形固定資産減価償却率"/>
        <xdr:cNvSpPr txBox="1"/>
      </xdr:nvSpPr>
      <xdr:spPr>
        <a:xfrm>
          <a:off x="18167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145051</xdr:rowOff>
    </xdr:from>
    <xdr:ext cx="405111" cy="259045"/>
    <xdr:sp macro="" textlink="">
      <xdr:nvSpPr>
        <xdr:cNvPr id="207" name="n_4mainValue【橋りょう・トンネル】&#10;有形固定資産減価償却率"/>
        <xdr:cNvSpPr txBox="1"/>
      </xdr:nvSpPr>
      <xdr:spPr>
        <a:xfrm>
          <a:off x="927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55842</xdr:rowOff>
    </xdr:from>
    <xdr:to>
      <xdr:col>54</xdr:col>
      <xdr:colOff>189865</xdr:colOff>
      <xdr:row>64</xdr:row>
      <xdr:rowOff>90345</xdr:rowOff>
    </xdr:to>
    <xdr:cxnSp macro="">
      <xdr:nvCxnSpPr>
        <xdr:cNvPr id="233" name="直線コネクタ 232"/>
        <xdr:cNvCxnSpPr/>
      </xdr:nvCxnSpPr>
      <xdr:spPr>
        <a:xfrm flipV="1">
          <a:off x="10476865" y="9657042"/>
          <a:ext cx="0" cy="140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94172</xdr:rowOff>
    </xdr:from>
    <xdr:ext cx="534377" cy="259045"/>
    <xdr:sp macro="" textlink="">
      <xdr:nvSpPr>
        <xdr:cNvPr id="234" name="【橋りょう・トンネル】&#10;一人当たり有形固定資産（償却資産）額最小値テキスト"/>
        <xdr:cNvSpPr txBox="1"/>
      </xdr:nvSpPr>
      <xdr:spPr>
        <a:xfrm>
          <a:off x="10515600" y="110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90345</xdr:rowOff>
    </xdr:from>
    <xdr:to>
      <xdr:col>55</xdr:col>
      <xdr:colOff>88900</xdr:colOff>
      <xdr:row>64</xdr:row>
      <xdr:rowOff>90345</xdr:rowOff>
    </xdr:to>
    <xdr:cxnSp macro="">
      <xdr:nvCxnSpPr>
        <xdr:cNvPr id="235" name="直線コネクタ 234"/>
        <xdr:cNvCxnSpPr/>
      </xdr:nvCxnSpPr>
      <xdr:spPr>
        <a:xfrm>
          <a:off x="10388600" y="1106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2519</xdr:rowOff>
    </xdr:from>
    <xdr:ext cx="690189" cy="259045"/>
    <xdr:sp macro="" textlink="">
      <xdr:nvSpPr>
        <xdr:cNvPr id="236" name="【橋りょう・トンネル】&#10;一人当たり有形固定資産（償却資産）額最大値テキスト"/>
        <xdr:cNvSpPr txBox="1"/>
      </xdr:nvSpPr>
      <xdr:spPr>
        <a:xfrm>
          <a:off x="10515600" y="9432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55842</xdr:rowOff>
    </xdr:from>
    <xdr:to>
      <xdr:col>55</xdr:col>
      <xdr:colOff>88900</xdr:colOff>
      <xdr:row>56</xdr:row>
      <xdr:rowOff>55842</xdr:rowOff>
    </xdr:to>
    <xdr:cxnSp macro="">
      <xdr:nvCxnSpPr>
        <xdr:cNvPr id="237" name="直線コネクタ 236"/>
        <xdr:cNvCxnSpPr/>
      </xdr:nvCxnSpPr>
      <xdr:spPr>
        <a:xfrm>
          <a:off x="10388600" y="9657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18855</xdr:rowOff>
    </xdr:from>
    <xdr:ext cx="599010" cy="259045"/>
    <xdr:sp macro="" textlink="">
      <xdr:nvSpPr>
        <xdr:cNvPr id="238" name="【橋りょう・トンネル】&#10;一人当たり有形固定資産（償却資産）額平均値テキスト"/>
        <xdr:cNvSpPr txBox="1"/>
      </xdr:nvSpPr>
      <xdr:spPr>
        <a:xfrm>
          <a:off x="10515600" y="106487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167428</xdr:rowOff>
    </xdr:from>
    <xdr:to>
      <xdr:col>55</xdr:col>
      <xdr:colOff>50800</xdr:colOff>
      <xdr:row>63</xdr:row>
      <xdr:rowOff>97578</xdr:rowOff>
    </xdr:to>
    <xdr:sp macro="" textlink="">
      <xdr:nvSpPr>
        <xdr:cNvPr id="239" name="フローチャート: 判断 238"/>
        <xdr:cNvSpPr/>
      </xdr:nvSpPr>
      <xdr:spPr>
        <a:xfrm>
          <a:off x="10426700" y="107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167292</xdr:rowOff>
    </xdr:from>
    <xdr:to>
      <xdr:col>50</xdr:col>
      <xdr:colOff>165100</xdr:colOff>
      <xdr:row>63</xdr:row>
      <xdr:rowOff>97442</xdr:rowOff>
    </xdr:to>
    <xdr:sp macro="" textlink="">
      <xdr:nvSpPr>
        <xdr:cNvPr id="240" name="フローチャート: 判断 239"/>
        <xdr:cNvSpPr/>
      </xdr:nvSpPr>
      <xdr:spPr>
        <a:xfrm>
          <a:off x="9588500" y="1079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168577</xdr:rowOff>
    </xdr:from>
    <xdr:to>
      <xdr:col>46</xdr:col>
      <xdr:colOff>38100</xdr:colOff>
      <xdr:row>63</xdr:row>
      <xdr:rowOff>98727</xdr:rowOff>
    </xdr:to>
    <xdr:sp macro="" textlink="">
      <xdr:nvSpPr>
        <xdr:cNvPr id="241" name="フローチャート: 判断 240"/>
        <xdr:cNvSpPr/>
      </xdr:nvSpPr>
      <xdr:spPr>
        <a:xfrm>
          <a:off x="8699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169210</xdr:rowOff>
    </xdr:from>
    <xdr:to>
      <xdr:col>41</xdr:col>
      <xdr:colOff>101600</xdr:colOff>
      <xdr:row>63</xdr:row>
      <xdr:rowOff>99360</xdr:rowOff>
    </xdr:to>
    <xdr:sp macro="" textlink="">
      <xdr:nvSpPr>
        <xdr:cNvPr id="242" name="フローチャート: 判断 241"/>
        <xdr:cNvSpPr/>
      </xdr:nvSpPr>
      <xdr:spPr>
        <a:xfrm>
          <a:off x="7810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168953</xdr:rowOff>
    </xdr:from>
    <xdr:to>
      <xdr:col>36</xdr:col>
      <xdr:colOff>165100</xdr:colOff>
      <xdr:row>63</xdr:row>
      <xdr:rowOff>99103</xdr:rowOff>
    </xdr:to>
    <xdr:sp macro="" textlink="">
      <xdr:nvSpPr>
        <xdr:cNvPr id="243" name="フローチャート: 判断 242"/>
        <xdr:cNvSpPr/>
      </xdr:nvSpPr>
      <xdr:spPr>
        <a:xfrm>
          <a:off x="6921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14481</xdr:rowOff>
    </xdr:from>
    <xdr:to>
      <xdr:col>55</xdr:col>
      <xdr:colOff>50800</xdr:colOff>
      <xdr:row>63</xdr:row>
      <xdr:rowOff>116081</xdr:rowOff>
    </xdr:to>
    <xdr:sp macro="" textlink="">
      <xdr:nvSpPr>
        <xdr:cNvPr id="249" name="楕円 248"/>
        <xdr:cNvSpPr/>
      </xdr:nvSpPr>
      <xdr:spPr>
        <a:xfrm>
          <a:off x="10426700" y="1081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164358</xdr:rowOff>
    </xdr:from>
    <xdr:ext cx="599010" cy="259045"/>
    <xdr:sp macro="" textlink="">
      <xdr:nvSpPr>
        <xdr:cNvPr id="250" name="【橋りょう・トンネル】&#10;一人当たり有形固定資産（償却資産）額該当値テキスト"/>
        <xdr:cNvSpPr txBox="1"/>
      </xdr:nvSpPr>
      <xdr:spPr>
        <a:xfrm>
          <a:off x="10515600" y="1079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17518</xdr:rowOff>
    </xdr:from>
    <xdr:to>
      <xdr:col>50</xdr:col>
      <xdr:colOff>165100</xdr:colOff>
      <xdr:row>63</xdr:row>
      <xdr:rowOff>119118</xdr:rowOff>
    </xdr:to>
    <xdr:sp macro="" textlink="">
      <xdr:nvSpPr>
        <xdr:cNvPr id="251" name="楕円 250"/>
        <xdr:cNvSpPr/>
      </xdr:nvSpPr>
      <xdr:spPr>
        <a:xfrm>
          <a:off x="9588500" y="1081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65281</xdr:rowOff>
    </xdr:from>
    <xdr:to>
      <xdr:col>55</xdr:col>
      <xdr:colOff>0</xdr:colOff>
      <xdr:row>63</xdr:row>
      <xdr:rowOff>68318</xdr:rowOff>
    </xdr:to>
    <xdr:cxnSp macro="">
      <xdr:nvCxnSpPr>
        <xdr:cNvPr id="252" name="直線コネクタ 251"/>
        <xdr:cNvCxnSpPr/>
      </xdr:nvCxnSpPr>
      <xdr:spPr>
        <a:xfrm flipV="1">
          <a:off x="9639300" y="10866631"/>
          <a:ext cx="8382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18175</xdr:rowOff>
    </xdr:from>
    <xdr:to>
      <xdr:col>46</xdr:col>
      <xdr:colOff>38100</xdr:colOff>
      <xdr:row>63</xdr:row>
      <xdr:rowOff>119775</xdr:rowOff>
    </xdr:to>
    <xdr:sp macro="" textlink="">
      <xdr:nvSpPr>
        <xdr:cNvPr id="253" name="楕円 252"/>
        <xdr:cNvSpPr/>
      </xdr:nvSpPr>
      <xdr:spPr>
        <a:xfrm>
          <a:off x="8699500" y="108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68318</xdr:rowOff>
    </xdr:from>
    <xdr:to>
      <xdr:col>50</xdr:col>
      <xdr:colOff>114300</xdr:colOff>
      <xdr:row>63</xdr:row>
      <xdr:rowOff>68975</xdr:rowOff>
    </xdr:to>
    <xdr:cxnSp macro="">
      <xdr:nvCxnSpPr>
        <xdr:cNvPr id="254" name="直線コネクタ 253"/>
        <xdr:cNvCxnSpPr/>
      </xdr:nvCxnSpPr>
      <xdr:spPr>
        <a:xfrm flipV="1">
          <a:off x="8750300" y="10869668"/>
          <a:ext cx="8890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20384</xdr:rowOff>
    </xdr:from>
    <xdr:to>
      <xdr:col>41</xdr:col>
      <xdr:colOff>101600</xdr:colOff>
      <xdr:row>63</xdr:row>
      <xdr:rowOff>121984</xdr:rowOff>
    </xdr:to>
    <xdr:sp macro="" textlink="">
      <xdr:nvSpPr>
        <xdr:cNvPr id="255" name="楕円 254"/>
        <xdr:cNvSpPr/>
      </xdr:nvSpPr>
      <xdr:spPr>
        <a:xfrm>
          <a:off x="7810500" y="108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68975</xdr:rowOff>
    </xdr:from>
    <xdr:to>
      <xdr:col>45</xdr:col>
      <xdr:colOff>177800</xdr:colOff>
      <xdr:row>63</xdr:row>
      <xdr:rowOff>71184</xdr:rowOff>
    </xdr:to>
    <xdr:cxnSp macro="">
      <xdr:nvCxnSpPr>
        <xdr:cNvPr id="256" name="直線コネクタ 255"/>
        <xdr:cNvCxnSpPr/>
      </xdr:nvCxnSpPr>
      <xdr:spPr>
        <a:xfrm flipV="1">
          <a:off x="7861300" y="10870325"/>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22680</xdr:rowOff>
    </xdr:from>
    <xdr:to>
      <xdr:col>36</xdr:col>
      <xdr:colOff>165100</xdr:colOff>
      <xdr:row>63</xdr:row>
      <xdr:rowOff>124280</xdr:rowOff>
    </xdr:to>
    <xdr:sp macro="" textlink="">
      <xdr:nvSpPr>
        <xdr:cNvPr id="257" name="楕円 256"/>
        <xdr:cNvSpPr/>
      </xdr:nvSpPr>
      <xdr:spPr>
        <a:xfrm>
          <a:off x="6921500" y="108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71184</xdr:rowOff>
    </xdr:from>
    <xdr:to>
      <xdr:col>41</xdr:col>
      <xdr:colOff>50800</xdr:colOff>
      <xdr:row>63</xdr:row>
      <xdr:rowOff>73480</xdr:rowOff>
    </xdr:to>
    <xdr:cxnSp macro="">
      <xdr:nvCxnSpPr>
        <xdr:cNvPr id="258" name="直線コネクタ 257"/>
        <xdr:cNvCxnSpPr/>
      </xdr:nvCxnSpPr>
      <xdr:spPr>
        <a:xfrm flipV="1">
          <a:off x="6972300" y="10872534"/>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113969</xdr:rowOff>
    </xdr:from>
    <xdr:ext cx="599010" cy="259045"/>
    <xdr:sp macro="" textlink="">
      <xdr:nvSpPr>
        <xdr:cNvPr id="259" name="n_1aveValue【橋りょう・トンネル】&#10;一人当たり有形固定資産（償却資産）額"/>
        <xdr:cNvSpPr txBox="1"/>
      </xdr:nvSpPr>
      <xdr:spPr>
        <a:xfrm>
          <a:off x="9327095" y="10572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115254</xdr:rowOff>
    </xdr:from>
    <xdr:ext cx="599010" cy="259045"/>
    <xdr:sp macro="" textlink="">
      <xdr:nvSpPr>
        <xdr:cNvPr id="260" name="n_2aveValue【橋りょう・トンネル】&#10;一人当たり有形固定資産（償却資産）額"/>
        <xdr:cNvSpPr txBox="1"/>
      </xdr:nvSpPr>
      <xdr:spPr>
        <a:xfrm>
          <a:off x="84507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115887</xdr:rowOff>
    </xdr:from>
    <xdr:ext cx="599010" cy="259045"/>
    <xdr:sp macro="" textlink="">
      <xdr:nvSpPr>
        <xdr:cNvPr id="261" name="n_3aveValue【橋りょう・トンネル】&#10;一人当たり有形固定資産（償却資産）額"/>
        <xdr:cNvSpPr txBox="1"/>
      </xdr:nvSpPr>
      <xdr:spPr>
        <a:xfrm>
          <a:off x="7561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115630</xdr:rowOff>
    </xdr:from>
    <xdr:ext cx="599010" cy="259045"/>
    <xdr:sp macro="" textlink="">
      <xdr:nvSpPr>
        <xdr:cNvPr id="262" name="n_4aveValue【橋りょう・トンネル】&#10;一人当たり有形固定資産（償却資産）額"/>
        <xdr:cNvSpPr txBox="1"/>
      </xdr:nvSpPr>
      <xdr:spPr>
        <a:xfrm>
          <a:off x="6672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110245</xdr:rowOff>
    </xdr:from>
    <xdr:ext cx="599010" cy="259045"/>
    <xdr:sp macro="" textlink="">
      <xdr:nvSpPr>
        <xdr:cNvPr id="263" name="n_1mainValue【橋りょう・トンネル】&#10;一人当たり有形固定資産（償却資産）額"/>
        <xdr:cNvSpPr txBox="1"/>
      </xdr:nvSpPr>
      <xdr:spPr>
        <a:xfrm>
          <a:off x="9327095" y="1091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110902</xdr:rowOff>
    </xdr:from>
    <xdr:ext cx="599010" cy="259045"/>
    <xdr:sp macro="" textlink="">
      <xdr:nvSpPr>
        <xdr:cNvPr id="264" name="n_2mainValue【橋りょう・トンネル】&#10;一人当たり有形固定資産（償却資産）額"/>
        <xdr:cNvSpPr txBox="1"/>
      </xdr:nvSpPr>
      <xdr:spPr>
        <a:xfrm>
          <a:off x="8450795" y="10912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113111</xdr:rowOff>
    </xdr:from>
    <xdr:ext cx="599010" cy="259045"/>
    <xdr:sp macro="" textlink="">
      <xdr:nvSpPr>
        <xdr:cNvPr id="265" name="n_3mainValue【橋りょう・トンネル】&#10;一人当たり有形固定資産（償却資産）額"/>
        <xdr:cNvSpPr txBox="1"/>
      </xdr:nvSpPr>
      <xdr:spPr>
        <a:xfrm>
          <a:off x="7561795" y="1091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115407</xdr:rowOff>
    </xdr:from>
    <xdr:ext cx="599010" cy="259045"/>
    <xdr:sp macro="" textlink="">
      <xdr:nvSpPr>
        <xdr:cNvPr id="266" name="n_4mainValue【橋りょう・トンネル】&#10;一人当たり有形固定資産（償却資産）額"/>
        <xdr:cNvSpPr txBox="1"/>
      </xdr:nvSpPr>
      <xdr:spPr>
        <a:xfrm>
          <a:off x="6672795" y="1091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9" name="テキスト ボックス 27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19813</xdr:rowOff>
    </xdr:from>
    <xdr:to>
      <xdr:col>24</xdr:col>
      <xdr:colOff>62865</xdr:colOff>
      <xdr:row>85</xdr:row>
      <xdr:rowOff>12954</xdr:rowOff>
    </xdr:to>
    <xdr:cxnSp macro="">
      <xdr:nvCxnSpPr>
        <xdr:cNvPr id="289" name="直線コネクタ 288"/>
        <xdr:cNvCxnSpPr/>
      </xdr:nvCxnSpPr>
      <xdr:spPr>
        <a:xfrm flipV="1">
          <a:off x="4634865" y="13392913"/>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16781</xdr:rowOff>
    </xdr:from>
    <xdr:ext cx="405111" cy="259045"/>
    <xdr:sp macro="" textlink="">
      <xdr:nvSpPr>
        <xdr:cNvPr id="290" name="【公営住宅】&#10;有形固定資産減価償却率最小値テキスト"/>
        <xdr:cNvSpPr txBox="1"/>
      </xdr:nvSpPr>
      <xdr:spPr>
        <a:xfrm>
          <a:off x="4673600" y="1459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12954</xdr:rowOff>
    </xdr:from>
    <xdr:to>
      <xdr:col>24</xdr:col>
      <xdr:colOff>152400</xdr:colOff>
      <xdr:row>85</xdr:row>
      <xdr:rowOff>12954</xdr:rowOff>
    </xdr:to>
    <xdr:cxnSp macro="">
      <xdr:nvCxnSpPr>
        <xdr:cNvPr id="291" name="直線コネクタ 290"/>
        <xdr:cNvCxnSpPr/>
      </xdr:nvCxnSpPr>
      <xdr:spPr>
        <a:xfrm>
          <a:off x="4546600" y="1458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137940</xdr:rowOff>
    </xdr:from>
    <xdr:ext cx="405111" cy="259045"/>
    <xdr:sp macro="" textlink="">
      <xdr:nvSpPr>
        <xdr:cNvPr id="292" name="【公営住宅】&#10;有形固定資産減価償却率最大値テキスト"/>
        <xdr:cNvSpPr txBox="1"/>
      </xdr:nvSpPr>
      <xdr:spPr>
        <a:xfrm>
          <a:off x="46736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19813</xdr:rowOff>
    </xdr:from>
    <xdr:to>
      <xdr:col>24</xdr:col>
      <xdr:colOff>152400</xdr:colOff>
      <xdr:row>78</xdr:row>
      <xdr:rowOff>19813</xdr:rowOff>
    </xdr:to>
    <xdr:cxnSp macro="">
      <xdr:nvCxnSpPr>
        <xdr:cNvPr id="293" name="直線コネクタ 292"/>
        <xdr:cNvCxnSpPr/>
      </xdr:nvCxnSpPr>
      <xdr:spPr>
        <a:xfrm>
          <a:off x="4546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4" name="【公営住宅】&#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5" name="フローチャート: 判断 294"/>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6" name="フローチャート: 判断 295"/>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156463</xdr:rowOff>
    </xdr:from>
    <xdr:to>
      <xdr:col>15</xdr:col>
      <xdr:colOff>101600</xdr:colOff>
      <xdr:row>81</xdr:row>
      <xdr:rowOff>86613</xdr:rowOff>
    </xdr:to>
    <xdr:sp macro="" textlink="">
      <xdr:nvSpPr>
        <xdr:cNvPr id="297" name="フローチャート: 判断 296"/>
        <xdr:cNvSpPr/>
      </xdr:nvSpPr>
      <xdr:spPr>
        <a:xfrm>
          <a:off x="2857500" y="1387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92456</xdr:rowOff>
    </xdr:from>
    <xdr:to>
      <xdr:col>10</xdr:col>
      <xdr:colOff>165100</xdr:colOff>
      <xdr:row>81</xdr:row>
      <xdr:rowOff>22606</xdr:rowOff>
    </xdr:to>
    <xdr:sp macro="" textlink="">
      <xdr:nvSpPr>
        <xdr:cNvPr id="298" name="フローチャート: 判断 297"/>
        <xdr:cNvSpPr/>
      </xdr:nvSpPr>
      <xdr:spPr>
        <a:xfrm>
          <a:off x="1968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138176</xdr:rowOff>
    </xdr:from>
    <xdr:to>
      <xdr:col>6</xdr:col>
      <xdr:colOff>38100</xdr:colOff>
      <xdr:row>81</xdr:row>
      <xdr:rowOff>68326</xdr:rowOff>
    </xdr:to>
    <xdr:sp macro="" textlink="">
      <xdr:nvSpPr>
        <xdr:cNvPr id="299" name="フローチャート: 判断 298"/>
        <xdr:cNvSpPr/>
      </xdr:nvSpPr>
      <xdr:spPr>
        <a:xfrm>
          <a:off x="1079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115315</xdr:rowOff>
    </xdr:from>
    <xdr:to>
      <xdr:col>24</xdr:col>
      <xdr:colOff>114300</xdr:colOff>
      <xdr:row>83</xdr:row>
      <xdr:rowOff>45465</xdr:rowOff>
    </xdr:to>
    <xdr:sp macro="" textlink="">
      <xdr:nvSpPr>
        <xdr:cNvPr id="305" name="楕円 304"/>
        <xdr:cNvSpPr/>
      </xdr:nvSpPr>
      <xdr:spPr>
        <a:xfrm>
          <a:off x="45847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93742</xdr:rowOff>
    </xdr:from>
    <xdr:ext cx="405111" cy="259045"/>
    <xdr:sp macro="" textlink="">
      <xdr:nvSpPr>
        <xdr:cNvPr id="306" name="【公営住宅】&#10;有形固定資産減価償却率該当値テキスト"/>
        <xdr:cNvSpPr txBox="1"/>
      </xdr:nvSpPr>
      <xdr:spPr>
        <a:xfrm>
          <a:off x="4673600"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65024</xdr:rowOff>
    </xdr:from>
    <xdr:to>
      <xdr:col>20</xdr:col>
      <xdr:colOff>38100</xdr:colOff>
      <xdr:row>82</xdr:row>
      <xdr:rowOff>166624</xdr:rowOff>
    </xdr:to>
    <xdr:sp macro="" textlink="">
      <xdr:nvSpPr>
        <xdr:cNvPr id="307" name="楕円 306"/>
        <xdr:cNvSpPr/>
      </xdr:nvSpPr>
      <xdr:spPr>
        <a:xfrm>
          <a:off x="3746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115824</xdr:rowOff>
    </xdr:from>
    <xdr:to>
      <xdr:col>24</xdr:col>
      <xdr:colOff>63500</xdr:colOff>
      <xdr:row>82</xdr:row>
      <xdr:rowOff>166115</xdr:rowOff>
    </xdr:to>
    <xdr:cxnSp macro="">
      <xdr:nvCxnSpPr>
        <xdr:cNvPr id="308" name="直線コネクタ 307"/>
        <xdr:cNvCxnSpPr/>
      </xdr:nvCxnSpPr>
      <xdr:spPr>
        <a:xfrm>
          <a:off x="3797300" y="141747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309" name="楕円 308"/>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60961</xdr:rowOff>
    </xdr:from>
    <xdr:to>
      <xdr:col>19</xdr:col>
      <xdr:colOff>177800</xdr:colOff>
      <xdr:row>82</xdr:row>
      <xdr:rowOff>115824</xdr:rowOff>
    </xdr:to>
    <xdr:cxnSp macro="">
      <xdr:nvCxnSpPr>
        <xdr:cNvPr id="310" name="直線コネクタ 309"/>
        <xdr:cNvCxnSpPr/>
      </xdr:nvCxnSpPr>
      <xdr:spPr>
        <a:xfrm>
          <a:off x="2908300" y="141198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131318</xdr:rowOff>
    </xdr:from>
    <xdr:to>
      <xdr:col>10</xdr:col>
      <xdr:colOff>165100</xdr:colOff>
      <xdr:row>82</xdr:row>
      <xdr:rowOff>61468</xdr:rowOff>
    </xdr:to>
    <xdr:sp macro="" textlink="">
      <xdr:nvSpPr>
        <xdr:cNvPr id="311" name="楕円 310"/>
        <xdr:cNvSpPr/>
      </xdr:nvSpPr>
      <xdr:spPr>
        <a:xfrm>
          <a:off x="1968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10668</xdr:rowOff>
    </xdr:from>
    <xdr:to>
      <xdr:col>15</xdr:col>
      <xdr:colOff>50800</xdr:colOff>
      <xdr:row>82</xdr:row>
      <xdr:rowOff>60961</xdr:rowOff>
    </xdr:to>
    <xdr:cxnSp macro="">
      <xdr:nvCxnSpPr>
        <xdr:cNvPr id="312" name="直線コネクタ 311"/>
        <xdr:cNvCxnSpPr/>
      </xdr:nvCxnSpPr>
      <xdr:spPr>
        <a:xfrm>
          <a:off x="2019300" y="140695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49022</xdr:rowOff>
    </xdr:from>
    <xdr:to>
      <xdr:col>6</xdr:col>
      <xdr:colOff>38100</xdr:colOff>
      <xdr:row>81</xdr:row>
      <xdr:rowOff>150622</xdr:rowOff>
    </xdr:to>
    <xdr:sp macro="" textlink="">
      <xdr:nvSpPr>
        <xdr:cNvPr id="313" name="楕円 312"/>
        <xdr:cNvSpPr/>
      </xdr:nvSpPr>
      <xdr:spPr>
        <a:xfrm>
          <a:off x="1079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99822</xdr:rowOff>
    </xdr:from>
    <xdr:to>
      <xdr:col>10</xdr:col>
      <xdr:colOff>114300</xdr:colOff>
      <xdr:row>82</xdr:row>
      <xdr:rowOff>10668</xdr:rowOff>
    </xdr:to>
    <xdr:cxnSp macro="">
      <xdr:nvCxnSpPr>
        <xdr:cNvPr id="314" name="直線コネクタ 313"/>
        <xdr:cNvCxnSpPr/>
      </xdr:nvCxnSpPr>
      <xdr:spPr>
        <a:xfrm>
          <a:off x="1130300" y="139872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315"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103140</xdr:rowOff>
    </xdr:from>
    <xdr:ext cx="405111" cy="259045"/>
    <xdr:sp macro="" textlink="">
      <xdr:nvSpPr>
        <xdr:cNvPr id="316" name="n_2aveValue【公営住宅】&#10;有形固定資産減価償却率"/>
        <xdr:cNvSpPr txBox="1"/>
      </xdr:nvSpPr>
      <xdr:spPr>
        <a:xfrm>
          <a:off x="2705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39133</xdr:rowOff>
    </xdr:from>
    <xdr:ext cx="405111" cy="259045"/>
    <xdr:sp macro="" textlink="">
      <xdr:nvSpPr>
        <xdr:cNvPr id="317" name="n_3aveValue【公営住宅】&#10;有形固定資産減価償却率"/>
        <xdr:cNvSpPr txBox="1"/>
      </xdr:nvSpPr>
      <xdr:spPr>
        <a:xfrm>
          <a:off x="1816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84853</xdr:rowOff>
    </xdr:from>
    <xdr:ext cx="405111" cy="259045"/>
    <xdr:sp macro="" textlink="">
      <xdr:nvSpPr>
        <xdr:cNvPr id="318" name="n_4aveValue【公営住宅】&#10;有形固定資産減価償却率"/>
        <xdr:cNvSpPr txBox="1"/>
      </xdr:nvSpPr>
      <xdr:spPr>
        <a:xfrm>
          <a:off x="9277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157751</xdr:rowOff>
    </xdr:from>
    <xdr:ext cx="405111" cy="259045"/>
    <xdr:sp macro="" textlink="">
      <xdr:nvSpPr>
        <xdr:cNvPr id="319" name="n_1mainValue【公営住宅】&#10;有形固定資産減価償却率"/>
        <xdr:cNvSpPr txBox="1"/>
      </xdr:nvSpPr>
      <xdr:spPr>
        <a:xfrm>
          <a:off x="3582044" y="1421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20" name="n_2mainValue【公営住宅】&#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52595</xdr:rowOff>
    </xdr:from>
    <xdr:ext cx="405111" cy="259045"/>
    <xdr:sp macro="" textlink="">
      <xdr:nvSpPr>
        <xdr:cNvPr id="321" name="n_3mainValue【公営住宅】&#10;有形固定資産減価償却率"/>
        <xdr:cNvSpPr txBox="1"/>
      </xdr:nvSpPr>
      <xdr:spPr>
        <a:xfrm>
          <a:off x="1816744"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141749</xdr:rowOff>
    </xdr:from>
    <xdr:ext cx="405111" cy="259045"/>
    <xdr:sp macro="" textlink="">
      <xdr:nvSpPr>
        <xdr:cNvPr id="322" name="n_4mainValue【公営住宅】&#10;有形固定資産減価償却率"/>
        <xdr:cNvSpPr txBox="1"/>
      </xdr:nvSpPr>
      <xdr:spPr>
        <a:xfrm>
          <a:off x="927744" y="1402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66402</xdr:rowOff>
    </xdr:from>
    <xdr:to>
      <xdr:col>54</xdr:col>
      <xdr:colOff>189865</xdr:colOff>
      <xdr:row>85</xdr:row>
      <xdr:rowOff>145324</xdr:rowOff>
    </xdr:to>
    <xdr:cxnSp macro="">
      <xdr:nvCxnSpPr>
        <xdr:cNvPr id="348" name="直線コネクタ 347"/>
        <xdr:cNvCxnSpPr/>
      </xdr:nvCxnSpPr>
      <xdr:spPr>
        <a:xfrm flipV="1">
          <a:off x="10476865" y="13439502"/>
          <a:ext cx="0" cy="127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149151</xdr:rowOff>
    </xdr:from>
    <xdr:ext cx="469744" cy="259045"/>
    <xdr:sp macro="" textlink="">
      <xdr:nvSpPr>
        <xdr:cNvPr id="349" name="【公営住宅】&#10;一人当たり面積最小値テキスト"/>
        <xdr:cNvSpPr txBox="1"/>
      </xdr:nvSpPr>
      <xdr:spPr>
        <a:xfrm>
          <a:off x="10515600" y="1472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145324</xdr:rowOff>
    </xdr:from>
    <xdr:to>
      <xdr:col>55</xdr:col>
      <xdr:colOff>88900</xdr:colOff>
      <xdr:row>85</xdr:row>
      <xdr:rowOff>145324</xdr:rowOff>
    </xdr:to>
    <xdr:cxnSp macro="">
      <xdr:nvCxnSpPr>
        <xdr:cNvPr id="350" name="直線コネクタ 349"/>
        <xdr:cNvCxnSpPr/>
      </xdr:nvCxnSpPr>
      <xdr:spPr>
        <a:xfrm>
          <a:off x="10388600" y="1471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13079</xdr:rowOff>
    </xdr:from>
    <xdr:ext cx="469744" cy="259045"/>
    <xdr:sp macro="" textlink="">
      <xdr:nvSpPr>
        <xdr:cNvPr id="351" name="【公営住宅】&#10;一人当たり面積最大値テキスト"/>
        <xdr:cNvSpPr txBox="1"/>
      </xdr:nvSpPr>
      <xdr:spPr>
        <a:xfrm>
          <a:off x="10515600" y="1321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66402</xdr:rowOff>
    </xdr:from>
    <xdr:to>
      <xdr:col>55</xdr:col>
      <xdr:colOff>88900</xdr:colOff>
      <xdr:row>78</xdr:row>
      <xdr:rowOff>66402</xdr:rowOff>
    </xdr:to>
    <xdr:cxnSp macro="">
      <xdr:nvCxnSpPr>
        <xdr:cNvPr id="352" name="直線コネクタ 351"/>
        <xdr:cNvCxnSpPr/>
      </xdr:nvCxnSpPr>
      <xdr:spPr>
        <a:xfrm>
          <a:off x="10388600" y="1343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90369</xdr:rowOff>
    </xdr:from>
    <xdr:ext cx="469744" cy="259045"/>
    <xdr:sp macro="" textlink="">
      <xdr:nvSpPr>
        <xdr:cNvPr id="353" name="【公営住宅】&#10;一人当たり面積平均値テキスト"/>
        <xdr:cNvSpPr txBox="1"/>
      </xdr:nvSpPr>
      <xdr:spPr>
        <a:xfrm>
          <a:off x="10515600" y="14320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111942</xdr:rowOff>
    </xdr:from>
    <xdr:to>
      <xdr:col>55</xdr:col>
      <xdr:colOff>50800</xdr:colOff>
      <xdr:row>84</xdr:row>
      <xdr:rowOff>42092</xdr:rowOff>
    </xdr:to>
    <xdr:sp macro="" textlink="">
      <xdr:nvSpPr>
        <xdr:cNvPr id="354" name="フローチャート: 判断 353"/>
        <xdr:cNvSpPr/>
      </xdr:nvSpPr>
      <xdr:spPr>
        <a:xfrm>
          <a:off x="104267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74930</xdr:rowOff>
    </xdr:from>
    <xdr:to>
      <xdr:col>50</xdr:col>
      <xdr:colOff>165100</xdr:colOff>
      <xdr:row>84</xdr:row>
      <xdr:rowOff>5080</xdr:rowOff>
    </xdr:to>
    <xdr:sp macro="" textlink="">
      <xdr:nvSpPr>
        <xdr:cNvPr id="355" name="フローチャート: 判断 354"/>
        <xdr:cNvSpPr/>
      </xdr:nvSpPr>
      <xdr:spPr>
        <a:xfrm>
          <a:off x="9588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76019</xdr:rowOff>
    </xdr:from>
    <xdr:to>
      <xdr:col>46</xdr:col>
      <xdr:colOff>38100</xdr:colOff>
      <xdr:row>84</xdr:row>
      <xdr:rowOff>6169</xdr:rowOff>
    </xdr:to>
    <xdr:sp macro="" textlink="">
      <xdr:nvSpPr>
        <xdr:cNvPr id="356" name="フローチャート: 判断 355"/>
        <xdr:cNvSpPr/>
      </xdr:nvSpPr>
      <xdr:spPr>
        <a:xfrm>
          <a:off x="8699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7" name="フローチャート: 判断 356"/>
        <xdr:cNvSpPr/>
      </xdr:nvSpPr>
      <xdr:spPr>
        <a:xfrm>
          <a:off x="7810500" y="143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89081</xdr:rowOff>
    </xdr:from>
    <xdr:to>
      <xdr:col>36</xdr:col>
      <xdr:colOff>165100</xdr:colOff>
      <xdr:row>84</xdr:row>
      <xdr:rowOff>19231</xdr:rowOff>
    </xdr:to>
    <xdr:sp macro="" textlink="">
      <xdr:nvSpPr>
        <xdr:cNvPr id="358" name="フローチャート: 判断 357"/>
        <xdr:cNvSpPr/>
      </xdr:nvSpPr>
      <xdr:spPr>
        <a:xfrm>
          <a:off x="6921500" y="1431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141877</xdr:rowOff>
    </xdr:from>
    <xdr:to>
      <xdr:col>55</xdr:col>
      <xdr:colOff>50800</xdr:colOff>
      <xdr:row>83</xdr:row>
      <xdr:rowOff>72027</xdr:rowOff>
    </xdr:to>
    <xdr:sp macro="" textlink="">
      <xdr:nvSpPr>
        <xdr:cNvPr id="364" name="楕円 363"/>
        <xdr:cNvSpPr/>
      </xdr:nvSpPr>
      <xdr:spPr>
        <a:xfrm>
          <a:off x="10426700" y="1420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164754</xdr:rowOff>
    </xdr:from>
    <xdr:ext cx="469744" cy="259045"/>
    <xdr:sp macro="" textlink="">
      <xdr:nvSpPr>
        <xdr:cNvPr id="365" name="【公営住宅】&#10;一人当たり面積該当値テキスト"/>
        <xdr:cNvSpPr txBox="1"/>
      </xdr:nvSpPr>
      <xdr:spPr>
        <a:xfrm>
          <a:off x="10515600" y="1405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147320</xdr:rowOff>
    </xdr:from>
    <xdr:to>
      <xdr:col>50</xdr:col>
      <xdr:colOff>165100</xdr:colOff>
      <xdr:row>83</xdr:row>
      <xdr:rowOff>77470</xdr:rowOff>
    </xdr:to>
    <xdr:sp macro="" textlink="">
      <xdr:nvSpPr>
        <xdr:cNvPr id="366" name="楕円 365"/>
        <xdr:cNvSpPr/>
      </xdr:nvSpPr>
      <xdr:spPr>
        <a:xfrm>
          <a:off x="9588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21227</xdr:rowOff>
    </xdr:from>
    <xdr:to>
      <xdr:col>55</xdr:col>
      <xdr:colOff>0</xdr:colOff>
      <xdr:row>83</xdr:row>
      <xdr:rowOff>26670</xdr:rowOff>
    </xdr:to>
    <xdr:cxnSp macro="">
      <xdr:nvCxnSpPr>
        <xdr:cNvPr id="367" name="直線コネクタ 366"/>
        <xdr:cNvCxnSpPr/>
      </xdr:nvCxnSpPr>
      <xdr:spPr>
        <a:xfrm flipV="1">
          <a:off x="9639300" y="1425157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151674</xdr:rowOff>
    </xdr:from>
    <xdr:to>
      <xdr:col>46</xdr:col>
      <xdr:colOff>38100</xdr:colOff>
      <xdr:row>83</xdr:row>
      <xdr:rowOff>81824</xdr:rowOff>
    </xdr:to>
    <xdr:sp macro="" textlink="">
      <xdr:nvSpPr>
        <xdr:cNvPr id="368" name="楕円 367"/>
        <xdr:cNvSpPr/>
      </xdr:nvSpPr>
      <xdr:spPr>
        <a:xfrm>
          <a:off x="8699500" y="1421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26670</xdr:rowOff>
    </xdr:from>
    <xdr:to>
      <xdr:col>50</xdr:col>
      <xdr:colOff>114300</xdr:colOff>
      <xdr:row>83</xdr:row>
      <xdr:rowOff>31024</xdr:rowOff>
    </xdr:to>
    <xdr:cxnSp macro="">
      <xdr:nvCxnSpPr>
        <xdr:cNvPr id="369" name="直線コネクタ 368"/>
        <xdr:cNvCxnSpPr/>
      </xdr:nvCxnSpPr>
      <xdr:spPr>
        <a:xfrm flipV="1">
          <a:off x="8750300" y="1425702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153851</xdr:rowOff>
    </xdr:from>
    <xdr:to>
      <xdr:col>41</xdr:col>
      <xdr:colOff>101600</xdr:colOff>
      <xdr:row>83</xdr:row>
      <xdr:rowOff>84001</xdr:rowOff>
    </xdr:to>
    <xdr:sp macro="" textlink="">
      <xdr:nvSpPr>
        <xdr:cNvPr id="370" name="楕円 369"/>
        <xdr:cNvSpPr/>
      </xdr:nvSpPr>
      <xdr:spPr>
        <a:xfrm>
          <a:off x="7810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31024</xdr:rowOff>
    </xdr:from>
    <xdr:to>
      <xdr:col>45</xdr:col>
      <xdr:colOff>177800</xdr:colOff>
      <xdr:row>83</xdr:row>
      <xdr:rowOff>33201</xdr:rowOff>
    </xdr:to>
    <xdr:cxnSp macro="">
      <xdr:nvCxnSpPr>
        <xdr:cNvPr id="371" name="直線コネクタ 370"/>
        <xdr:cNvCxnSpPr/>
      </xdr:nvCxnSpPr>
      <xdr:spPr>
        <a:xfrm flipV="1">
          <a:off x="7861300" y="14261374"/>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158206</xdr:rowOff>
    </xdr:from>
    <xdr:to>
      <xdr:col>36</xdr:col>
      <xdr:colOff>165100</xdr:colOff>
      <xdr:row>83</xdr:row>
      <xdr:rowOff>88356</xdr:rowOff>
    </xdr:to>
    <xdr:sp macro="" textlink="">
      <xdr:nvSpPr>
        <xdr:cNvPr id="372" name="楕円 371"/>
        <xdr:cNvSpPr/>
      </xdr:nvSpPr>
      <xdr:spPr>
        <a:xfrm>
          <a:off x="6921500" y="142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33201</xdr:rowOff>
    </xdr:from>
    <xdr:to>
      <xdr:col>41</xdr:col>
      <xdr:colOff>50800</xdr:colOff>
      <xdr:row>83</xdr:row>
      <xdr:rowOff>37556</xdr:rowOff>
    </xdr:to>
    <xdr:cxnSp macro="">
      <xdr:nvCxnSpPr>
        <xdr:cNvPr id="373" name="直線コネクタ 372"/>
        <xdr:cNvCxnSpPr/>
      </xdr:nvCxnSpPr>
      <xdr:spPr>
        <a:xfrm flipV="1">
          <a:off x="6972300" y="1426355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74" name="n_1aveValue【公営住宅】&#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168746</xdr:rowOff>
    </xdr:from>
    <xdr:ext cx="469744" cy="259045"/>
    <xdr:sp macro="" textlink="">
      <xdr:nvSpPr>
        <xdr:cNvPr id="375" name="n_2aveValue【公営住宅】&#10;一人当たり面積"/>
        <xdr:cNvSpPr txBox="1"/>
      </xdr:nvSpPr>
      <xdr:spPr>
        <a:xfrm>
          <a:off x="8515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168746</xdr:rowOff>
    </xdr:from>
    <xdr:ext cx="469744" cy="259045"/>
    <xdr:sp macro="" textlink="">
      <xdr:nvSpPr>
        <xdr:cNvPr id="376" name="n_3aveValue【公営住宅】&#10;一人当たり面積"/>
        <xdr:cNvSpPr txBox="1"/>
      </xdr:nvSpPr>
      <xdr:spPr>
        <a:xfrm>
          <a:off x="7626427" y="1439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10358</xdr:rowOff>
    </xdr:from>
    <xdr:ext cx="469744" cy="259045"/>
    <xdr:sp macro="" textlink="">
      <xdr:nvSpPr>
        <xdr:cNvPr id="377" name="n_4aveValue【公営住宅】&#10;一人当たり面積"/>
        <xdr:cNvSpPr txBox="1"/>
      </xdr:nvSpPr>
      <xdr:spPr>
        <a:xfrm>
          <a:off x="6737427" y="1441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93997</xdr:rowOff>
    </xdr:from>
    <xdr:ext cx="469744" cy="259045"/>
    <xdr:sp macro="" textlink="">
      <xdr:nvSpPr>
        <xdr:cNvPr id="378" name="n_1mainValue【公営住宅】&#10;一人当たり面積"/>
        <xdr:cNvSpPr txBox="1"/>
      </xdr:nvSpPr>
      <xdr:spPr>
        <a:xfrm>
          <a:off x="9391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98351</xdr:rowOff>
    </xdr:from>
    <xdr:ext cx="469744" cy="259045"/>
    <xdr:sp macro="" textlink="">
      <xdr:nvSpPr>
        <xdr:cNvPr id="379" name="n_2mainValue【公営住宅】&#10;一人当たり面積"/>
        <xdr:cNvSpPr txBox="1"/>
      </xdr:nvSpPr>
      <xdr:spPr>
        <a:xfrm>
          <a:off x="8515427" y="1398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100528</xdr:rowOff>
    </xdr:from>
    <xdr:ext cx="469744" cy="259045"/>
    <xdr:sp macro="" textlink="">
      <xdr:nvSpPr>
        <xdr:cNvPr id="380" name="n_3mainValue【公営住宅】&#10;一人当たり面積"/>
        <xdr:cNvSpPr txBox="1"/>
      </xdr:nvSpPr>
      <xdr:spPr>
        <a:xfrm>
          <a:off x="76264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104883</xdr:rowOff>
    </xdr:from>
    <xdr:ext cx="469744" cy="259045"/>
    <xdr:sp macro="" textlink="">
      <xdr:nvSpPr>
        <xdr:cNvPr id="381" name="n_4mainValue【公営住宅】&#10;一人当たり面積"/>
        <xdr:cNvSpPr txBox="1"/>
      </xdr:nvSpPr>
      <xdr:spPr>
        <a:xfrm>
          <a:off x="6737427" y="1399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40277</xdr:rowOff>
    </xdr:from>
    <xdr:to>
      <xdr:col>24</xdr:col>
      <xdr:colOff>62865</xdr:colOff>
      <xdr:row>107</xdr:row>
      <xdr:rowOff>134982</xdr:rowOff>
    </xdr:to>
    <xdr:cxnSp macro="">
      <xdr:nvCxnSpPr>
        <xdr:cNvPr id="407" name="直線コネクタ 406"/>
        <xdr:cNvCxnSpPr/>
      </xdr:nvCxnSpPr>
      <xdr:spPr>
        <a:xfrm flipV="1">
          <a:off x="4634865" y="17185277"/>
          <a:ext cx="0" cy="1294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138809</xdr:rowOff>
    </xdr:from>
    <xdr:ext cx="405111" cy="259045"/>
    <xdr:sp macro="" textlink="">
      <xdr:nvSpPr>
        <xdr:cNvPr id="408" name="【港湾・漁港】&#10;有形固定資産減価償却率最小値テキスト"/>
        <xdr:cNvSpPr txBox="1"/>
      </xdr:nvSpPr>
      <xdr:spPr>
        <a:xfrm>
          <a:off x="46736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134982</xdr:rowOff>
    </xdr:from>
    <xdr:to>
      <xdr:col>24</xdr:col>
      <xdr:colOff>152400</xdr:colOff>
      <xdr:row>107</xdr:row>
      <xdr:rowOff>134982</xdr:rowOff>
    </xdr:to>
    <xdr:cxnSp macro="">
      <xdr:nvCxnSpPr>
        <xdr:cNvPr id="409" name="直線コネクタ 408"/>
        <xdr:cNvCxnSpPr/>
      </xdr:nvCxnSpPr>
      <xdr:spPr>
        <a:xfrm>
          <a:off x="4546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158404</xdr:rowOff>
    </xdr:from>
    <xdr:ext cx="340478" cy="259045"/>
    <xdr:sp macro="" textlink="">
      <xdr:nvSpPr>
        <xdr:cNvPr id="410" name="【港湾・漁港】&#10;有形固定資産減価償却率最大値テキスト"/>
        <xdr:cNvSpPr txBox="1"/>
      </xdr:nvSpPr>
      <xdr:spPr>
        <a:xfrm>
          <a:off x="4673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40277</xdr:rowOff>
    </xdr:from>
    <xdr:to>
      <xdr:col>24</xdr:col>
      <xdr:colOff>152400</xdr:colOff>
      <xdr:row>100</xdr:row>
      <xdr:rowOff>40277</xdr:rowOff>
    </xdr:to>
    <xdr:cxnSp macro="">
      <xdr:nvCxnSpPr>
        <xdr:cNvPr id="411" name="直線コネクタ 410"/>
        <xdr:cNvCxnSpPr/>
      </xdr:nvCxnSpPr>
      <xdr:spPr>
        <a:xfrm>
          <a:off x="4546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167113</xdr:rowOff>
    </xdr:from>
    <xdr:ext cx="405111" cy="259045"/>
    <xdr:sp macro="" textlink="">
      <xdr:nvSpPr>
        <xdr:cNvPr id="412" name="【港湾・漁港】&#10;有形固定資産減価償却率平均値テキスト"/>
        <xdr:cNvSpPr txBox="1"/>
      </xdr:nvSpPr>
      <xdr:spPr>
        <a:xfrm>
          <a:off x="4673600" y="1834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17236</xdr:rowOff>
    </xdr:from>
    <xdr:to>
      <xdr:col>24</xdr:col>
      <xdr:colOff>114300</xdr:colOff>
      <xdr:row>107</xdr:row>
      <xdr:rowOff>118836</xdr:rowOff>
    </xdr:to>
    <xdr:sp macro="" textlink="">
      <xdr:nvSpPr>
        <xdr:cNvPr id="413" name="フローチャート: 判断 412"/>
        <xdr:cNvSpPr/>
      </xdr:nvSpPr>
      <xdr:spPr>
        <a:xfrm>
          <a:off x="4584700" y="1836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146231</xdr:rowOff>
    </xdr:from>
    <xdr:to>
      <xdr:col>20</xdr:col>
      <xdr:colOff>38100</xdr:colOff>
      <xdr:row>106</xdr:row>
      <xdr:rowOff>76381</xdr:rowOff>
    </xdr:to>
    <xdr:sp macro="" textlink="">
      <xdr:nvSpPr>
        <xdr:cNvPr id="414" name="フローチャート: 判断 413"/>
        <xdr:cNvSpPr/>
      </xdr:nvSpPr>
      <xdr:spPr>
        <a:xfrm>
          <a:off x="3746500" y="1814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129902</xdr:rowOff>
    </xdr:from>
    <xdr:to>
      <xdr:col>15</xdr:col>
      <xdr:colOff>101600</xdr:colOff>
      <xdr:row>106</xdr:row>
      <xdr:rowOff>60052</xdr:rowOff>
    </xdr:to>
    <xdr:sp macro="" textlink="">
      <xdr:nvSpPr>
        <xdr:cNvPr id="415" name="フローチャート: 判断 414"/>
        <xdr:cNvSpPr/>
      </xdr:nvSpPr>
      <xdr:spPr>
        <a:xfrm>
          <a:off x="2857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6" name="フローチャート: 判断 415"/>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98879</xdr:rowOff>
    </xdr:from>
    <xdr:to>
      <xdr:col>6</xdr:col>
      <xdr:colOff>38100</xdr:colOff>
      <xdr:row>106</xdr:row>
      <xdr:rowOff>29029</xdr:rowOff>
    </xdr:to>
    <xdr:sp macro="" textlink="">
      <xdr:nvSpPr>
        <xdr:cNvPr id="417" name="フローチャート: 判断 416"/>
        <xdr:cNvSpPr/>
      </xdr:nvSpPr>
      <xdr:spPr>
        <a:xfrm>
          <a:off x="1079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100512</xdr:rowOff>
    </xdr:from>
    <xdr:to>
      <xdr:col>24</xdr:col>
      <xdr:colOff>114300</xdr:colOff>
      <xdr:row>106</xdr:row>
      <xdr:rowOff>30662</xdr:rowOff>
    </xdr:to>
    <xdr:sp macro="" textlink="">
      <xdr:nvSpPr>
        <xdr:cNvPr id="423" name="楕円 422"/>
        <xdr:cNvSpPr/>
      </xdr:nvSpPr>
      <xdr:spPr>
        <a:xfrm>
          <a:off x="4584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123389</xdr:rowOff>
    </xdr:from>
    <xdr:ext cx="405111" cy="259045"/>
    <xdr:sp macro="" textlink="">
      <xdr:nvSpPr>
        <xdr:cNvPr id="424" name="【港湾・漁港】&#10;有形固定資産減価償却率該当値テキスト"/>
        <xdr:cNvSpPr txBox="1"/>
      </xdr:nvSpPr>
      <xdr:spPr>
        <a:xfrm>
          <a:off x="4673600" y="1795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79284</xdr:rowOff>
    </xdr:from>
    <xdr:to>
      <xdr:col>20</xdr:col>
      <xdr:colOff>38100</xdr:colOff>
      <xdr:row>106</xdr:row>
      <xdr:rowOff>9434</xdr:rowOff>
    </xdr:to>
    <xdr:sp macro="" textlink="">
      <xdr:nvSpPr>
        <xdr:cNvPr id="425" name="楕円 424"/>
        <xdr:cNvSpPr/>
      </xdr:nvSpPr>
      <xdr:spPr>
        <a:xfrm>
          <a:off x="3746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130084</xdr:rowOff>
    </xdr:from>
    <xdr:to>
      <xdr:col>24</xdr:col>
      <xdr:colOff>63500</xdr:colOff>
      <xdr:row>105</xdr:row>
      <xdr:rowOff>151312</xdr:rowOff>
    </xdr:to>
    <xdr:cxnSp macro="">
      <xdr:nvCxnSpPr>
        <xdr:cNvPr id="426" name="直線コネクタ 425"/>
        <xdr:cNvCxnSpPr/>
      </xdr:nvCxnSpPr>
      <xdr:spPr>
        <a:xfrm>
          <a:off x="3797300" y="1813233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48261</xdr:rowOff>
    </xdr:from>
    <xdr:to>
      <xdr:col>15</xdr:col>
      <xdr:colOff>101600</xdr:colOff>
      <xdr:row>105</xdr:row>
      <xdr:rowOff>149861</xdr:rowOff>
    </xdr:to>
    <xdr:sp macro="" textlink="">
      <xdr:nvSpPr>
        <xdr:cNvPr id="427" name="楕円 426"/>
        <xdr:cNvSpPr/>
      </xdr:nvSpPr>
      <xdr:spPr>
        <a:xfrm>
          <a:off x="2857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99061</xdr:rowOff>
    </xdr:from>
    <xdr:to>
      <xdr:col>19</xdr:col>
      <xdr:colOff>177800</xdr:colOff>
      <xdr:row>105</xdr:row>
      <xdr:rowOff>130084</xdr:rowOff>
    </xdr:to>
    <xdr:cxnSp macro="">
      <xdr:nvCxnSpPr>
        <xdr:cNvPr id="428" name="直線コネクタ 427"/>
        <xdr:cNvCxnSpPr/>
      </xdr:nvCxnSpPr>
      <xdr:spPr>
        <a:xfrm>
          <a:off x="2908300" y="18101311"/>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25400</xdr:rowOff>
    </xdr:from>
    <xdr:to>
      <xdr:col>10</xdr:col>
      <xdr:colOff>165100</xdr:colOff>
      <xdr:row>105</xdr:row>
      <xdr:rowOff>127000</xdr:rowOff>
    </xdr:to>
    <xdr:sp macro="" textlink="">
      <xdr:nvSpPr>
        <xdr:cNvPr id="429" name="楕円 428"/>
        <xdr:cNvSpPr/>
      </xdr:nvSpPr>
      <xdr:spPr>
        <a:xfrm>
          <a:off x="1968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76200</xdr:rowOff>
    </xdr:from>
    <xdr:to>
      <xdr:col>15</xdr:col>
      <xdr:colOff>50800</xdr:colOff>
      <xdr:row>105</xdr:row>
      <xdr:rowOff>99061</xdr:rowOff>
    </xdr:to>
    <xdr:cxnSp macro="">
      <xdr:nvCxnSpPr>
        <xdr:cNvPr id="430" name="直線コネクタ 429"/>
        <xdr:cNvCxnSpPr/>
      </xdr:nvCxnSpPr>
      <xdr:spPr>
        <a:xfrm>
          <a:off x="2019300" y="180784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7438</xdr:rowOff>
    </xdr:from>
    <xdr:to>
      <xdr:col>6</xdr:col>
      <xdr:colOff>38100</xdr:colOff>
      <xdr:row>105</xdr:row>
      <xdr:rowOff>109038</xdr:rowOff>
    </xdr:to>
    <xdr:sp macro="" textlink="">
      <xdr:nvSpPr>
        <xdr:cNvPr id="431" name="楕円 430"/>
        <xdr:cNvSpPr/>
      </xdr:nvSpPr>
      <xdr:spPr>
        <a:xfrm>
          <a:off x="1079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58238</xdr:rowOff>
    </xdr:from>
    <xdr:to>
      <xdr:col>10</xdr:col>
      <xdr:colOff>114300</xdr:colOff>
      <xdr:row>105</xdr:row>
      <xdr:rowOff>76200</xdr:rowOff>
    </xdr:to>
    <xdr:cxnSp macro="">
      <xdr:nvCxnSpPr>
        <xdr:cNvPr id="432" name="直線コネクタ 431"/>
        <xdr:cNvCxnSpPr/>
      </xdr:nvCxnSpPr>
      <xdr:spPr>
        <a:xfrm>
          <a:off x="1130300" y="1806048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67508</xdr:rowOff>
    </xdr:from>
    <xdr:ext cx="405111" cy="259045"/>
    <xdr:sp macro="" textlink="">
      <xdr:nvSpPr>
        <xdr:cNvPr id="433" name="n_1aveValue【港湾・漁港】&#10;有形固定資産減価償却率"/>
        <xdr:cNvSpPr txBox="1"/>
      </xdr:nvSpPr>
      <xdr:spPr>
        <a:xfrm>
          <a:off x="3582044" y="1824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51179</xdr:rowOff>
    </xdr:from>
    <xdr:ext cx="405111" cy="259045"/>
    <xdr:sp macro="" textlink="">
      <xdr:nvSpPr>
        <xdr:cNvPr id="434" name="n_2aveValue【港湾・漁港】&#10;有形固定資産減価償却率"/>
        <xdr:cNvSpPr txBox="1"/>
      </xdr:nvSpPr>
      <xdr:spPr>
        <a:xfrm>
          <a:off x="2705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39750</xdr:rowOff>
    </xdr:from>
    <xdr:ext cx="405111" cy="259045"/>
    <xdr:sp macro="" textlink="">
      <xdr:nvSpPr>
        <xdr:cNvPr id="435" name="n_3aveValue【港湾・漁港】&#10;有形固定資産減価償却率"/>
        <xdr:cNvSpPr txBox="1"/>
      </xdr:nvSpPr>
      <xdr:spPr>
        <a:xfrm>
          <a:off x="1816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20156</xdr:rowOff>
    </xdr:from>
    <xdr:ext cx="405111" cy="259045"/>
    <xdr:sp macro="" textlink="">
      <xdr:nvSpPr>
        <xdr:cNvPr id="436" name="n_4aveValue【港湾・漁港】&#10;有形固定資産減価償却率"/>
        <xdr:cNvSpPr txBox="1"/>
      </xdr:nvSpPr>
      <xdr:spPr>
        <a:xfrm>
          <a:off x="927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25961</xdr:rowOff>
    </xdr:from>
    <xdr:ext cx="405111" cy="259045"/>
    <xdr:sp macro="" textlink="">
      <xdr:nvSpPr>
        <xdr:cNvPr id="437" name="n_1mainValue【港湾・漁港】&#10;有形固定資産減価償却率"/>
        <xdr:cNvSpPr txBox="1"/>
      </xdr:nvSpPr>
      <xdr:spPr>
        <a:xfrm>
          <a:off x="35820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166388</xdr:rowOff>
    </xdr:from>
    <xdr:ext cx="405111" cy="259045"/>
    <xdr:sp macro="" textlink="">
      <xdr:nvSpPr>
        <xdr:cNvPr id="438" name="n_2mainValue【港湾・漁港】&#10;有形固定資産減価償却率"/>
        <xdr:cNvSpPr txBox="1"/>
      </xdr:nvSpPr>
      <xdr:spPr>
        <a:xfrm>
          <a:off x="2705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143527</xdr:rowOff>
    </xdr:from>
    <xdr:ext cx="405111" cy="259045"/>
    <xdr:sp macro="" textlink="">
      <xdr:nvSpPr>
        <xdr:cNvPr id="439" name="n_3mainValue【港湾・漁港】&#10;有形固定資産減価償却率"/>
        <xdr:cNvSpPr txBox="1"/>
      </xdr:nvSpPr>
      <xdr:spPr>
        <a:xfrm>
          <a:off x="1816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125565</xdr:rowOff>
    </xdr:from>
    <xdr:ext cx="405111" cy="259045"/>
    <xdr:sp macro="" textlink="">
      <xdr:nvSpPr>
        <xdr:cNvPr id="440" name="n_4mainValue【港湾・漁港】&#10;有形固定資産減価償却率"/>
        <xdr:cNvSpPr txBox="1"/>
      </xdr:nvSpPr>
      <xdr:spPr>
        <a:xfrm>
          <a:off x="927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1" name="直線コネクタ 45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52" name="テキスト ボックス 451"/>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4" name="テキスト ボックス 4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5" name="直線コネクタ 45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48277</xdr:rowOff>
    </xdr:from>
    <xdr:ext cx="595419" cy="259045"/>
    <xdr:sp macro="" textlink="">
      <xdr:nvSpPr>
        <xdr:cNvPr id="456" name="テキスト ボックス 455"/>
        <xdr:cNvSpPr txBox="1"/>
      </xdr:nvSpPr>
      <xdr:spPr>
        <a:xfrm>
          <a:off x="600858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8" name="テキスト ボックス 45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8168</xdr:rowOff>
    </xdr:from>
    <xdr:to>
      <xdr:col>54</xdr:col>
      <xdr:colOff>189865</xdr:colOff>
      <xdr:row>107</xdr:row>
      <xdr:rowOff>130453</xdr:rowOff>
    </xdr:to>
    <xdr:cxnSp macro="">
      <xdr:nvCxnSpPr>
        <xdr:cNvPr id="460" name="直線コネクタ 459"/>
        <xdr:cNvCxnSpPr/>
      </xdr:nvCxnSpPr>
      <xdr:spPr>
        <a:xfrm flipV="1">
          <a:off x="10476865" y="17324618"/>
          <a:ext cx="0" cy="115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134280</xdr:rowOff>
    </xdr:from>
    <xdr:ext cx="378565" cy="259045"/>
    <xdr:sp macro="" textlink="">
      <xdr:nvSpPr>
        <xdr:cNvPr id="461" name="【港湾・漁港】&#10;一人当たり有形固定資産（償却資産）額最小値テキスト"/>
        <xdr:cNvSpPr txBox="1"/>
      </xdr:nvSpPr>
      <xdr:spPr>
        <a:xfrm>
          <a:off x="10515600" y="18479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130453</xdr:rowOff>
    </xdr:from>
    <xdr:to>
      <xdr:col>55</xdr:col>
      <xdr:colOff>88900</xdr:colOff>
      <xdr:row>107</xdr:row>
      <xdr:rowOff>130453</xdr:rowOff>
    </xdr:to>
    <xdr:cxnSp macro="">
      <xdr:nvCxnSpPr>
        <xdr:cNvPr id="462" name="直線コネクタ 461"/>
        <xdr:cNvCxnSpPr/>
      </xdr:nvCxnSpPr>
      <xdr:spPr>
        <a:xfrm>
          <a:off x="10388600" y="1847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126295</xdr:rowOff>
    </xdr:from>
    <xdr:ext cx="599010" cy="259045"/>
    <xdr:sp macro="" textlink="">
      <xdr:nvSpPr>
        <xdr:cNvPr id="463" name="【港湾・漁港】&#10;一人当たり有形固定資産（償却資産）額最大値テキスト"/>
        <xdr:cNvSpPr txBox="1"/>
      </xdr:nvSpPr>
      <xdr:spPr>
        <a:xfrm>
          <a:off x="10515600" y="1709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8168</xdr:rowOff>
    </xdr:from>
    <xdr:to>
      <xdr:col>55</xdr:col>
      <xdr:colOff>88900</xdr:colOff>
      <xdr:row>101</xdr:row>
      <xdr:rowOff>8168</xdr:rowOff>
    </xdr:to>
    <xdr:cxnSp macro="">
      <xdr:nvCxnSpPr>
        <xdr:cNvPr id="464" name="直線コネクタ 463"/>
        <xdr:cNvCxnSpPr/>
      </xdr:nvCxnSpPr>
      <xdr:spPr>
        <a:xfrm>
          <a:off x="10388600" y="1732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22348</xdr:rowOff>
    </xdr:from>
    <xdr:ext cx="534377" cy="259045"/>
    <xdr:sp macro="" textlink="">
      <xdr:nvSpPr>
        <xdr:cNvPr id="465" name="【港湾・漁港】&#10;一人当たり有形固定資産（償却資産）額平均値テキスト"/>
        <xdr:cNvSpPr txBox="1"/>
      </xdr:nvSpPr>
      <xdr:spPr>
        <a:xfrm>
          <a:off x="10515600" y="18024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170921</xdr:rowOff>
    </xdr:from>
    <xdr:to>
      <xdr:col>55</xdr:col>
      <xdr:colOff>50800</xdr:colOff>
      <xdr:row>106</xdr:row>
      <xdr:rowOff>101071</xdr:rowOff>
    </xdr:to>
    <xdr:sp macro="" textlink="">
      <xdr:nvSpPr>
        <xdr:cNvPr id="466" name="フローチャート: 判断 465"/>
        <xdr:cNvSpPr/>
      </xdr:nvSpPr>
      <xdr:spPr>
        <a:xfrm>
          <a:off x="10426700" y="1817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159251</xdr:rowOff>
    </xdr:from>
    <xdr:to>
      <xdr:col>50</xdr:col>
      <xdr:colOff>165100</xdr:colOff>
      <xdr:row>105</xdr:row>
      <xdr:rowOff>89401</xdr:rowOff>
    </xdr:to>
    <xdr:sp macro="" textlink="">
      <xdr:nvSpPr>
        <xdr:cNvPr id="467" name="フローチャート: 判断 466"/>
        <xdr:cNvSpPr/>
      </xdr:nvSpPr>
      <xdr:spPr>
        <a:xfrm>
          <a:off x="9588500" y="1799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163801</xdr:rowOff>
    </xdr:from>
    <xdr:to>
      <xdr:col>46</xdr:col>
      <xdr:colOff>38100</xdr:colOff>
      <xdr:row>105</xdr:row>
      <xdr:rowOff>93951</xdr:rowOff>
    </xdr:to>
    <xdr:sp macro="" textlink="">
      <xdr:nvSpPr>
        <xdr:cNvPr id="468" name="フローチャート: 判断 467"/>
        <xdr:cNvSpPr/>
      </xdr:nvSpPr>
      <xdr:spPr>
        <a:xfrm>
          <a:off x="8699500" y="179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169583</xdr:rowOff>
    </xdr:from>
    <xdr:to>
      <xdr:col>41</xdr:col>
      <xdr:colOff>101600</xdr:colOff>
      <xdr:row>105</xdr:row>
      <xdr:rowOff>99733</xdr:rowOff>
    </xdr:to>
    <xdr:sp macro="" textlink="">
      <xdr:nvSpPr>
        <xdr:cNvPr id="469" name="フローチャート: 判断 468"/>
        <xdr:cNvSpPr/>
      </xdr:nvSpPr>
      <xdr:spPr>
        <a:xfrm>
          <a:off x="7810500" y="1800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78767</xdr:rowOff>
    </xdr:from>
    <xdr:to>
      <xdr:col>36</xdr:col>
      <xdr:colOff>165100</xdr:colOff>
      <xdr:row>105</xdr:row>
      <xdr:rowOff>8917</xdr:rowOff>
    </xdr:to>
    <xdr:sp macro="" textlink="">
      <xdr:nvSpPr>
        <xdr:cNvPr id="470" name="フローチャート: 判断 469"/>
        <xdr:cNvSpPr/>
      </xdr:nvSpPr>
      <xdr:spPr>
        <a:xfrm>
          <a:off x="6921500" y="179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157514</xdr:rowOff>
    </xdr:from>
    <xdr:to>
      <xdr:col>55</xdr:col>
      <xdr:colOff>50800</xdr:colOff>
      <xdr:row>107</xdr:row>
      <xdr:rowOff>87664</xdr:rowOff>
    </xdr:to>
    <xdr:sp macro="" textlink="">
      <xdr:nvSpPr>
        <xdr:cNvPr id="476" name="楕円 475"/>
        <xdr:cNvSpPr/>
      </xdr:nvSpPr>
      <xdr:spPr>
        <a:xfrm>
          <a:off x="10426700" y="1833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72441</xdr:rowOff>
    </xdr:from>
    <xdr:ext cx="534377" cy="259045"/>
    <xdr:sp macro="" textlink="">
      <xdr:nvSpPr>
        <xdr:cNvPr id="477" name="【港湾・漁港】&#10;一人当たり有形固定資産（償却資産）額該当値テキスト"/>
        <xdr:cNvSpPr txBox="1"/>
      </xdr:nvSpPr>
      <xdr:spPr>
        <a:xfrm>
          <a:off x="10515600" y="1824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159257</xdr:rowOff>
    </xdr:from>
    <xdr:to>
      <xdr:col>50</xdr:col>
      <xdr:colOff>165100</xdr:colOff>
      <xdr:row>107</xdr:row>
      <xdr:rowOff>89407</xdr:rowOff>
    </xdr:to>
    <xdr:sp macro="" textlink="">
      <xdr:nvSpPr>
        <xdr:cNvPr id="478" name="楕円 477"/>
        <xdr:cNvSpPr/>
      </xdr:nvSpPr>
      <xdr:spPr>
        <a:xfrm>
          <a:off x="9588500" y="183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36864</xdr:rowOff>
    </xdr:from>
    <xdr:to>
      <xdr:col>55</xdr:col>
      <xdr:colOff>0</xdr:colOff>
      <xdr:row>107</xdr:row>
      <xdr:rowOff>38607</xdr:rowOff>
    </xdr:to>
    <xdr:cxnSp macro="">
      <xdr:nvCxnSpPr>
        <xdr:cNvPr id="479" name="直線コネクタ 478"/>
        <xdr:cNvCxnSpPr/>
      </xdr:nvCxnSpPr>
      <xdr:spPr>
        <a:xfrm flipV="1">
          <a:off x="9639300" y="18382014"/>
          <a:ext cx="8382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159885</xdr:rowOff>
    </xdr:from>
    <xdr:to>
      <xdr:col>46</xdr:col>
      <xdr:colOff>38100</xdr:colOff>
      <xdr:row>107</xdr:row>
      <xdr:rowOff>90035</xdr:rowOff>
    </xdr:to>
    <xdr:sp macro="" textlink="">
      <xdr:nvSpPr>
        <xdr:cNvPr id="480" name="楕円 479"/>
        <xdr:cNvSpPr/>
      </xdr:nvSpPr>
      <xdr:spPr>
        <a:xfrm>
          <a:off x="8699500" y="183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38607</xdr:rowOff>
    </xdr:from>
    <xdr:to>
      <xdr:col>50</xdr:col>
      <xdr:colOff>114300</xdr:colOff>
      <xdr:row>107</xdr:row>
      <xdr:rowOff>39235</xdr:rowOff>
    </xdr:to>
    <xdr:cxnSp macro="">
      <xdr:nvCxnSpPr>
        <xdr:cNvPr id="481" name="直線コネクタ 480"/>
        <xdr:cNvCxnSpPr/>
      </xdr:nvCxnSpPr>
      <xdr:spPr>
        <a:xfrm flipV="1">
          <a:off x="8750300" y="18383757"/>
          <a:ext cx="88900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161240</xdr:rowOff>
    </xdr:from>
    <xdr:to>
      <xdr:col>41</xdr:col>
      <xdr:colOff>101600</xdr:colOff>
      <xdr:row>107</xdr:row>
      <xdr:rowOff>91390</xdr:rowOff>
    </xdr:to>
    <xdr:sp macro="" textlink="">
      <xdr:nvSpPr>
        <xdr:cNvPr id="482" name="楕円 481"/>
        <xdr:cNvSpPr/>
      </xdr:nvSpPr>
      <xdr:spPr>
        <a:xfrm>
          <a:off x="7810500" y="183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39235</xdr:rowOff>
    </xdr:from>
    <xdr:to>
      <xdr:col>45</xdr:col>
      <xdr:colOff>177800</xdr:colOff>
      <xdr:row>107</xdr:row>
      <xdr:rowOff>40590</xdr:rowOff>
    </xdr:to>
    <xdr:cxnSp macro="">
      <xdr:nvCxnSpPr>
        <xdr:cNvPr id="483" name="直線コネクタ 482"/>
        <xdr:cNvCxnSpPr/>
      </xdr:nvCxnSpPr>
      <xdr:spPr>
        <a:xfrm flipV="1">
          <a:off x="7861300" y="18384385"/>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163178</xdr:rowOff>
    </xdr:from>
    <xdr:to>
      <xdr:col>36</xdr:col>
      <xdr:colOff>165100</xdr:colOff>
      <xdr:row>107</xdr:row>
      <xdr:rowOff>93328</xdr:rowOff>
    </xdr:to>
    <xdr:sp macro="" textlink="">
      <xdr:nvSpPr>
        <xdr:cNvPr id="484" name="楕円 483"/>
        <xdr:cNvSpPr/>
      </xdr:nvSpPr>
      <xdr:spPr>
        <a:xfrm>
          <a:off x="6921500" y="183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40590</xdr:rowOff>
    </xdr:from>
    <xdr:to>
      <xdr:col>41</xdr:col>
      <xdr:colOff>50800</xdr:colOff>
      <xdr:row>107</xdr:row>
      <xdr:rowOff>42528</xdr:rowOff>
    </xdr:to>
    <xdr:cxnSp macro="">
      <xdr:nvCxnSpPr>
        <xdr:cNvPr id="485" name="直線コネクタ 484"/>
        <xdr:cNvCxnSpPr/>
      </xdr:nvCxnSpPr>
      <xdr:spPr>
        <a:xfrm flipV="1">
          <a:off x="6972300" y="18385740"/>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105928</xdr:rowOff>
    </xdr:from>
    <xdr:ext cx="534377" cy="259045"/>
    <xdr:sp macro="" textlink="">
      <xdr:nvSpPr>
        <xdr:cNvPr id="486" name="n_1aveValue【港湾・漁港】&#10;一人当たり有形固定資産（償却資産）額"/>
        <xdr:cNvSpPr txBox="1"/>
      </xdr:nvSpPr>
      <xdr:spPr>
        <a:xfrm>
          <a:off x="9359411" y="1776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110478</xdr:rowOff>
    </xdr:from>
    <xdr:ext cx="534377" cy="259045"/>
    <xdr:sp macro="" textlink="">
      <xdr:nvSpPr>
        <xdr:cNvPr id="487" name="n_2aveValue【港湾・漁港】&#10;一人当たり有形固定資産（償却資産）額"/>
        <xdr:cNvSpPr txBox="1"/>
      </xdr:nvSpPr>
      <xdr:spPr>
        <a:xfrm>
          <a:off x="8483111" y="177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116260</xdr:rowOff>
    </xdr:from>
    <xdr:ext cx="534377" cy="259045"/>
    <xdr:sp macro="" textlink="">
      <xdr:nvSpPr>
        <xdr:cNvPr id="488" name="n_3aveValue【港湾・漁港】&#10;一人当たり有形固定資産（償却資産）額"/>
        <xdr:cNvSpPr txBox="1"/>
      </xdr:nvSpPr>
      <xdr:spPr>
        <a:xfrm>
          <a:off x="7594111" y="1777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25444</xdr:rowOff>
    </xdr:from>
    <xdr:ext cx="534377" cy="259045"/>
    <xdr:sp macro="" textlink="">
      <xdr:nvSpPr>
        <xdr:cNvPr id="489" name="n_4aveValue【港湾・漁港】&#10;一人当たり有形固定資産（償却資産）額"/>
        <xdr:cNvSpPr txBox="1"/>
      </xdr:nvSpPr>
      <xdr:spPr>
        <a:xfrm>
          <a:off x="6705111" y="176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80534</xdr:rowOff>
    </xdr:from>
    <xdr:ext cx="534377" cy="259045"/>
    <xdr:sp macro="" textlink="">
      <xdr:nvSpPr>
        <xdr:cNvPr id="490" name="n_1mainValue【港湾・漁港】&#10;一人当たり有形固定資産（償却資産）額"/>
        <xdr:cNvSpPr txBox="1"/>
      </xdr:nvSpPr>
      <xdr:spPr>
        <a:xfrm>
          <a:off x="9359411" y="1842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81162</xdr:rowOff>
    </xdr:from>
    <xdr:ext cx="534377" cy="259045"/>
    <xdr:sp macro="" textlink="">
      <xdr:nvSpPr>
        <xdr:cNvPr id="491" name="n_2mainValue【港湾・漁港】&#10;一人当たり有形固定資産（償却資産）額"/>
        <xdr:cNvSpPr txBox="1"/>
      </xdr:nvSpPr>
      <xdr:spPr>
        <a:xfrm>
          <a:off x="8483111" y="1842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82517</xdr:rowOff>
    </xdr:from>
    <xdr:ext cx="534377" cy="259045"/>
    <xdr:sp macro="" textlink="">
      <xdr:nvSpPr>
        <xdr:cNvPr id="492" name="n_3mainValue【港湾・漁港】&#10;一人当たり有形固定資産（償却資産）額"/>
        <xdr:cNvSpPr txBox="1"/>
      </xdr:nvSpPr>
      <xdr:spPr>
        <a:xfrm>
          <a:off x="7594111" y="184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84455</xdr:rowOff>
    </xdr:from>
    <xdr:ext cx="534377" cy="259045"/>
    <xdr:sp macro="" textlink="">
      <xdr:nvSpPr>
        <xdr:cNvPr id="493" name="n_4mainValue【港湾・漁港】&#10;一人当たり有形固定資産（償却資産）額"/>
        <xdr:cNvSpPr txBox="1"/>
      </xdr:nvSpPr>
      <xdr:spPr>
        <a:xfrm>
          <a:off x="6705111" y="1842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5" name="直線コネクタ 50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6" name="テキスト ボックス 50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7" name="直線コネクタ 50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8" name="テキスト ボックス 50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9" name="直線コネクタ 50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0" name="テキスト ボックス 50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1" name="直線コネクタ 51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2" name="テキスト ボックス 511"/>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92202</xdr:rowOff>
    </xdr:from>
    <xdr:to>
      <xdr:col>85</xdr:col>
      <xdr:colOff>126364</xdr:colOff>
      <xdr:row>42</xdr:row>
      <xdr:rowOff>44196</xdr:rowOff>
    </xdr:to>
    <xdr:cxnSp macro="">
      <xdr:nvCxnSpPr>
        <xdr:cNvPr id="516" name="直線コネクタ 515"/>
        <xdr:cNvCxnSpPr/>
      </xdr:nvCxnSpPr>
      <xdr:spPr>
        <a:xfrm flipV="1">
          <a:off x="16318864" y="6092952"/>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48023</xdr:rowOff>
    </xdr:from>
    <xdr:ext cx="405111" cy="259045"/>
    <xdr:sp macro="" textlink="">
      <xdr:nvSpPr>
        <xdr:cNvPr id="517" name="【認定こども園・幼稚園・保育所】&#10;有形固定資産減価償却率最小値テキスト"/>
        <xdr:cNvSpPr txBox="1"/>
      </xdr:nvSpPr>
      <xdr:spPr>
        <a:xfrm>
          <a:off x="16357600" y="724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44196</xdr:rowOff>
    </xdr:from>
    <xdr:to>
      <xdr:col>86</xdr:col>
      <xdr:colOff>25400</xdr:colOff>
      <xdr:row>42</xdr:row>
      <xdr:rowOff>44196</xdr:rowOff>
    </xdr:to>
    <xdr:cxnSp macro="">
      <xdr:nvCxnSpPr>
        <xdr:cNvPr id="518" name="直線コネクタ 517"/>
        <xdr:cNvCxnSpPr/>
      </xdr:nvCxnSpPr>
      <xdr:spPr>
        <a:xfrm>
          <a:off x="16230600" y="724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38879</xdr:rowOff>
    </xdr:from>
    <xdr:ext cx="405111" cy="259045"/>
    <xdr:sp macro="" textlink="">
      <xdr:nvSpPr>
        <xdr:cNvPr id="519" name="【認定こども園・幼稚園・保育所】&#10;有形固定資産減価償却率最大値テキスト"/>
        <xdr:cNvSpPr txBox="1"/>
      </xdr:nvSpPr>
      <xdr:spPr>
        <a:xfrm>
          <a:off x="16357600" y="5868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92202</xdr:rowOff>
    </xdr:from>
    <xdr:to>
      <xdr:col>86</xdr:col>
      <xdr:colOff>25400</xdr:colOff>
      <xdr:row>35</xdr:row>
      <xdr:rowOff>92202</xdr:rowOff>
    </xdr:to>
    <xdr:cxnSp macro="">
      <xdr:nvCxnSpPr>
        <xdr:cNvPr id="520" name="直線コネクタ 519"/>
        <xdr:cNvCxnSpPr/>
      </xdr:nvCxnSpPr>
      <xdr:spPr>
        <a:xfrm>
          <a:off x="16230600" y="609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16273</xdr:rowOff>
    </xdr:from>
    <xdr:ext cx="405111" cy="259045"/>
    <xdr:sp macro="" textlink="">
      <xdr:nvSpPr>
        <xdr:cNvPr id="521" name="【認定こども園・幼稚園・保育所】&#10;有形固定資産減価償却率平均値テキスト"/>
        <xdr:cNvSpPr txBox="1"/>
      </xdr:nvSpPr>
      <xdr:spPr>
        <a:xfrm>
          <a:off x="16357600" y="635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164846</xdr:rowOff>
    </xdr:from>
    <xdr:to>
      <xdr:col>85</xdr:col>
      <xdr:colOff>177800</xdr:colOff>
      <xdr:row>38</xdr:row>
      <xdr:rowOff>94996</xdr:rowOff>
    </xdr:to>
    <xdr:sp macro="" textlink="">
      <xdr:nvSpPr>
        <xdr:cNvPr id="522" name="フローチャート: 判断 521"/>
        <xdr:cNvSpPr/>
      </xdr:nvSpPr>
      <xdr:spPr>
        <a:xfrm>
          <a:off x="16268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57404</xdr:rowOff>
    </xdr:from>
    <xdr:to>
      <xdr:col>81</xdr:col>
      <xdr:colOff>101600</xdr:colOff>
      <xdr:row>38</xdr:row>
      <xdr:rowOff>159004</xdr:rowOff>
    </xdr:to>
    <xdr:sp macro="" textlink="">
      <xdr:nvSpPr>
        <xdr:cNvPr id="523" name="フローチャート: 判断 522"/>
        <xdr:cNvSpPr/>
      </xdr:nvSpPr>
      <xdr:spPr>
        <a:xfrm>
          <a:off x="15430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75692</xdr:rowOff>
    </xdr:from>
    <xdr:to>
      <xdr:col>76</xdr:col>
      <xdr:colOff>165100</xdr:colOff>
      <xdr:row>39</xdr:row>
      <xdr:rowOff>5842</xdr:rowOff>
    </xdr:to>
    <xdr:sp macro="" textlink="">
      <xdr:nvSpPr>
        <xdr:cNvPr id="524" name="フローチャート: 判断 523"/>
        <xdr:cNvSpPr/>
      </xdr:nvSpPr>
      <xdr:spPr>
        <a:xfrm>
          <a:off x="14541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96266</xdr:rowOff>
    </xdr:from>
    <xdr:to>
      <xdr:col>72</xdr:col>
      <xdr:colOff>38100</xdr:colOff>
      <xdr:row>39</xdr:row>
      <xdr:rowOff>26416</xdr:rowOff>
    </xdr:to>
    <xdr:sp macro="" textlink="">
      <xdr:nvSpPr>
        <xdr:cNvPr id="525" name="フローチャート: 判断 524"/>
        <xdr:cNvSpPr/>
      </xdr:nvSpPr>
      <xdr:spPr>
        <a:xfrm>
          <a:off x="13652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6" name="フローチャート: 判断 525"/>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532" name="楕円 531"/>
        <xdr:cNvSpPr/>
      </xdr:nvSpPr>
      <xdr:spPr>
        <a:xfrm>
          <a:off x="16268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49547</xdr:rowOff>
    </xdr:from>
    <xdr:ext cx="405111" cy="259045"/>
    <xdr:sp macro="" textlink="">
      <xdr:nvSpPr>
        <xdr:cNvPr id="533" name="【認定こども園・幼稚園・保育所】&#10;有形固定資産減価償却率該当値テキスト"/>
        <xdr:cNvSpPr txBox="1"/>
      </xdr:nvSpPr>
      <xdr:spPr>
        <a:xfrm>
          <a:off x="163576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89408</xdr:rowOff>
    </xdr:from>
    <xdr:to>
      <xdr:col>81</xdr:col>
      <xdr:colOff>101600</xdr:colOff>
      <xdr:row>39</xdr:row>
      <xdr:rowOff>19558</xdr:rowOff>
    </xdr:to>
    <xdr:sp macro="" textlink="">
      <xdr:nvSpPr>
        <xdr:cNvPr id="534" name="楕円 533"/>
        <xdr:cNvSpPr/>
      </xdr:nvSpPr>
      <xdr:spPr>
        <a:xfrm>
          <a:off x="15430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121920</xdr:rowOff>
    </xdr:from>
    <xdr:to>
      <xdr:col>85</xdr:col>
      <xdr:colOff>127000</xdr:colOff>
      <xdr:row>38</xdr:row>
      <xdr:rowOff>140208</xdr:rowOff>
    </xdr:to>
    <xdr:cxnSp macro="">
      <xdr:nvCxnSpPr>
        <xdr:cNvPr id="535" name="直線コネクタ 534"/>
        <xdr:cNvCxnSpPr/>
      </xdr:nvCxnSpPr>
      <xdr:spPr>
        <a:xfrm flipV="1">
          <a:off x="15481300" y="66370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2540</xdr:rowOff>
    </xdr:from>
    <xdr:to>
      <xdr:col>76</xdr:col>
      <xdr:colOff>165100</xdr:colOff>
      <xdr:row>39</xdr:row>
      <xdr:rowOff>104140</xdr:rowOff>
    </xdr:to>
    <xdr:sp macro="" textlink="">
      <xdr:nvSpPr>
        <xdr:cNvPr id="536" name="楕円 535"/>
        <xdr:cNvSpPr/>
      </xdr:nvSpPr>
      <xdr:spPr>
        <a:xfrm>
          <a:off x="1454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140208</xdr:rowOff>
    </xdr:from>
    <xdr:to>
      <xdr:col>81</xdr:col>
      <xdr:colOff>50800</xdr:colOff>
      <xdr:row>39</xdr:row>
      <xdr:rowOff>53340</xdr:rowOff>
    </xdr:to>
    <xdr:cxnSp macro="">
      <xdr:nvCxnSpPr>
        <xdr:cNvPr id="537" name="直線コネクタ 536"/>
        <xdr:cNvCxnSpPr/>
      </xdr:nvCxnSpPr>
      <xdr:spPr>
        <a:xfrm flipV="1">
          <a:off x="14592300" y="6655308"/>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43688</xdr:rowOff>
    </xdr:from>
    <xdr:to>
      <xdr:col>72</xdr:col>
      <xdr:colOff>38100</xdr:colOff>
      <xdr:row>39</xdr:row>
      <xdr:rowOff>145288</xdr:rowOff>
    </xdr:to>
    <xdr:sp macro="" textlink="">
      <xdr:nvSpPr>
        <xdr:cNvPr id="538" name="楕円 537"/>
        <xdr:cNvSpPr/>
      </xdr:nvSpPr>
      <xdr:spPr>
        <a:xfrm>
          <a:off x="136525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53340</xdr:rowOff>
    </xdr:from>
    <xdr:to>
      <xdr:col>76</xdr:col>
      <xdr:colOff>114300</xdr:colOff>
      <xdr:row>39</xdr:row>
      <xdr:rowOff>94488</xdr:rowOff>
    </xdr:to>
    <xdr:cxnSp macro="">
      <xdr:nvCxnSpPr>
        <xdr:cNvPr id="539" name="直線コネクタ 538"/>
        <xdr:cNvCxnSpPr/>
      </xdr:nvCxnSpPr>
      <xdr:spPr>
        <a:xfrm flipV="1">
          <a:off x="13703300" y="673989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160274</xdr:rowOff>
    </xdr:from>
    <xdr:to>
      <xdr:col>67</xdr:col>
      <xdr:colOff>101600</xdr:colOff>
      <xdr:row>39</xdr:row>
      <xdr:rowOff>90424</xdr:rowOff>
    </xdr:to>
    <xdr:sp macro="" textlink="">
      <xdr:nvSpPr>
        <xdr:cNvPr id="540" name="楕円 539"/>
        <xdr:cNvSpPr/>
      </xdr:nvSpPr>
      <xdr:spPr>
        <a:xfrm>
          <a:off x="12763500" y="66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39624</xdr:rowOff>
    </xdr:from>
    <xdr:to>
      <xdr:col>71</xdr:col>
      <xdr:colOff>177800</xdr:colOff>
      <xdr:row>39</xdr:row>
      <xdr:rowOff>94488</xdr:rowOff>
    </xdr:to>
    <xdr:cxnSp macro="">
      <xdr:nvCxnSpPr>
        <xdr:cNvPr id="541" name="直線コネクタ 540"/>
        <xdr:cNvCxnSpPr/>
      </xdr:nvCxnSpPr>
      <xdr:spPr>
        <a:xfrm>
          <a:off x="12814300" y="672617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4081</xdr:rowOff>
    </xdr:from>
    <xdr:ext cx="405111" cy="259045"/>
    <xdr:sp macro="" textlink="">
      <xdr:nvSpPr>
        <xdr:cNvPr id="542" name="n_1aveValue【認定こども園・幼稚園・保育所】&#10;有形固定資産減価償却率"/>
        <xdr:cNvSpPr txBox="1"/>
      </xdr:nvSpPr>
      <xdr:spPr>
        <a:xfrm>
          <a:off x="15266044" y="634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22369</xdr:rowOff>
    </xdr:from>
    <xdr:ext cx="405111" cy="259045"/>
    <xdr:sp macro="" textlink="">
      <xdr:nvSpPr>
        <xdr:cNvPr id="543" name="n_2aveValue【認定こども園・幼稚園・保育所】&#10;有形固定資産減価償却率"/>
        <xdr:cNvSpPr txBox="1"/>
      </xdr:nvSpPr>
      <xdr:spPr>
        <a:xfrm>
          <a:off x="14389744" y="636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42943</xdr:rowOff>
    </xdr:from>
    <xdr:ext cx="405111" cy="259045"/>
    <xdr:sp macro="" textlink="">
      <xdr:nvSpPr>
        <xdr:cNvPr id="544" name="n_3aveValue【認定こども園・幼稚園・保育所】&#10;有形固定資産減価償却率"/>
        <xdr:cNvSpPr txBox="1"/>
      </xdr:nvSpPr>
      <xdr:spPr>
        <a:xfrm>
          <a:off x="13500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545" name="n_4aveValue【認定こども園・幼稚園・保育所】&#10;有形固定資産減価償却率"/>
        <xdr:cNvSpPr txBox="1"/>
      </xdr:nvSpPr>
      <xdr:spPr>
        <a:xfrm>
          <a:off x="12611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10685</xdr:rowOff>
    </xdr:from>
    <xdr:ext cx="405111" cy="259045"/>
    <xdr:sp macro="" textlink="">
      <xdr:nvSpPr>
        <xdr:cNvPr id="546" name="n_1mainValue【認定こども園・幼稚園・保育所】&#10;有形固定資産減価償却率"/>
        <xdr:cNvSpPr txBox="1"/>
      </xdr:nvSpPr>
      <xdr:spPr>
        <a:xfrm>
          <a:off x="15266044"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547" name="n_2mainValue【認定こども園・幼稚園・保育所】&#10;有形固定資産減価償却率"/>
        <xdr:cNvSpPr txBox="1"/>
      </xdr:nvSpPr>
      <xdr:spPr>
        <a:xfrm>
          <a:off x="14389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136415</xdr:rowOff>
    </xdr:from>
    <xdr:ext cx="405111" cy="259045"/>
    <xdr:sp macro="" textlink="">
      <xdr:nvSpPr>
        <xdr:cNvPr id="548" name="n_3mainValue【認定こども園・幼稚園・保育所】&#10;有形固定資産減価償却率"/>
        <xdr:cNvSpPr txBox="1"/>
      </xdr:nvSpPr>
      <xdr:spPr>
        <a:xfrm>
          <a:off x="13500744" y="682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81551</xdr:rowOff>
    </xdr:from>
    <xdr:ext cx="405111" cy="259045"/>
    <xdr:sp macro="" textlink="">
      <xdr:nvSpPr>
        <xdr:cNvPr id="549" name="n_4mainValue【認定こども園・幼稚園・保育所】&#10;有形固定資産減価償却率"/>
        <xdr:cNvSpPr txBox="1"/>
      </xdr:nvSpPr>
      <xdr:spPr>
        <a:xfrm>
          <a:off x="12611744" y="676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25908</xdr:rowOff>
    </xdr:from>
    <xdr:to>
      <xdr:col>116</xdr:col>
      <xdr:colOff>62864</xdr:colOff>
      <xdr:row>40</xdr:row>
      <xdr:rowOff>108204</xdr:rowOff>
    </xdr:to>
    <xdr:cxnSp macro="">
      <xdr:nvCxnSpPr>
        <xdr:cNvPr id="571" name="直線コネクタ 570"/>
        <xdr:cNvCxnSpPr/>
      </xdr:nvCxnSpPr>
      <xdr:spPr>
        <a:xfrm flipV="1">
          <a:off x="22160864" y="5855208"/>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572" name="【認定こども園・幼稚園・保育所】&#10;一人当たり面積最小値テキスト"/>
        <xdr:cNvSpPr txBox="1"/>
      </xdr:nvSpPr>
      <xdr:spPr>
        <a:xfrm>
          <a:off x="22199600" y="697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573" name="直線コネクタ 572"/>
        <xdr:cNvCxnSpPr/>
      </xdr:nvCxnSpPr>
      <xdr:spPr>
        <a:xfrm>
          <a:off x="22072600" y="696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144035</xdr:rowOff>
    </xdr:from>
    <xdr:ext cx="469744" cy="259045"/>
    <xdr:sp macro="" textlink="">
      <xdr:nvSpPr>
        <xdr:cNvPr id="574" name="【認定こども園・幼稚園・保育所】&#10;一人当たり面積最大値テキスト"/>
        <xdr:cNvSpPr txBox="1"/>
      </xdr:nvSpPr>
      <xdr:spPr>
        <a:xfrm>
          <a:off x="22199600" y="563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25908</xdr:rowOff>
    </xdr:from>
    <xdr:to>
      <xdr:col>116</xdr:col>
      <xdr:colOff>152400</xdr:colOff>
      <xdr:row>34</xdr:row>
      <xdr:rowOff>25908</xdr:rowOff>
    </xdr:to>
    <xdr:cxnSp macro="">
      <xdr:nvCxnSpPr>
        <xdr:cNvPr id="575" name="直線コネクタ 574"/>
        <xdr:cNvCxnSpPr/>
      </xdr:nvCxnSpPr>
      <xdr:spPr>
        <a:xfrm>
          <a:off x="22072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143273</xdr:rowOff>
    </xdr:from>
    <xdr:ext cx="469744" cy="259045"/>
    <xdr:sp macro="" textlink="">
      <xdr:nvSpPr>
        <xdr:cNvPr id="576" name="【認定こども園・幼稚園・保育所】&#10;一人当たり面積平均値テキスト"/>
        <xdr:cNvSpPr txBox="1"/>
      </xdr:nvSpPr>
      <xdr:spPr>
        <a:xfrm>
          <a:off x="22199600" y="6486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164846</xdr:rowOff>
    </xdr:from>
    <xdr:to>
      <xdr:col>116</xdr:col>
      <xdr:colOff>114300</xdr:colOff>
      <xdr:row>38</xdr:row>
      <xdr:rowOff>94996</xdr:rowOff>
    </xdr:to>
    <xdr:sp macro="" textlink="">
      <xdr:nvSpPr>
        <xdr:cNvPr id="577" name="フローチャート: 判断 576"/>
        <xdr:cNvSpPr/>
      </xdr:nvSpPr>
      <xdr:spPr>
        <a:xfrm>
          <a:off x="221107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xdr:rowOff>
    </xdr:from>
    <xdr:to>
      <xdr:col>112</xdr:col>
      <xdr:colOff>38100</xdr:colOff>
      <xdr:row>38</xdr:row>
      <xdr:rowOff>113284</xdr:rowOff>
    </xdr:to>
    <xdr:sp macro="" textlink="">
      <xdr:nvSpPr>
        <xdr:cNvPr id="578" name="フローチャート: 判断 577"/>
        <xdr:cNvSpPr/>
      </xdr:nvSpPr>
      <xdr:spPr>
        <a:xfrm>
          <a:off x="212725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xdr:rowOff>
    </xdr:from>
    <xdr:to>
      <xdr:col>107</xdr:col>
      <xdr:colOff>101600</xdr:colOff>
      <xdr:row>38</xdr:row>
      <xdr:rowOff>104140</xdr:rowOff>
    </xdr:to>
    <xdr:sp macro="" textlink="">
      <xdr:nvSpPr>
        <xdr:cNvPr id="579" name="フローチャート: 判断 578"/>
        <xdr:cNvSpPr/>
      </xdr:nvSpPr>
      <xdr:spPr>
        <a:xfrm>
          <a:off x="20383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7112</xdr:rowOff>
    </xdr:from>
    <xdr:to>
      <xdr:col>102</xdr:col>
      <xdr:colOff>165100</xdr:colOff>
      <xdr:row>38</xdr:row>
      <xdr:rowOff>108712</xdr:rowOff>
    </xdr:to>
    <xdr:sp macro="" textlink="">
      <xdr:nvSpPr>
        <xdr:cNvPr id="580" name="フローチャート: 判断 579"/>
        <xdr:cNvSpPr/>
      </xdr:nvSpPr>
      <xdr:spPr>
        <a:xfrm>
          <a:off x="19494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59690</xdr:rowOff>
    </xdr:from>
    <xdr:to>
      <xdr:col>98</xdr:col>
      <xdr:colOff>38100</xdr:colOff>
      <xdr:row>37</xdr:row>
      <xdr:rowOff>161290</xdr:rowOff>
    </xdr:to>
    <xdr:sp macro="" textlink="">
      <xdr:nvSpPr>
        <xdr:cNvPr id="581" name="フローチャート: 判断 580"/>
        <xdr:cNvSpPr/>
      </xdr:nvSpPr>
      <xdr:spPr>
        <a:xfrm>
          <a:off x="18605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144272</xdr:rowOff>
    </xdr:from>
    <xdr:to>
      <xdr:col>116</xdr:col>
      <xdr:colOff>114300</xdr:colOff>
      <xdr:row>37</xdr:row>
      <xdr:rowOff>74422</xdr:rowOff>
    </xdr:to>
    <xdr:sp macro="" textlink="">
      <xdr:nvSpPr>
        <xdr:cNvPr id="587" name="楕円 586"/>
        <xdr:cNvSpPr/>
      </xdr:nvSpPr>
      <xdr:spPr>
        <a:xfrm>
          <a:off x="221107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167149</xdr:rowOff>
    </xdr:from>
    <xdr:ext cx="469744" cy="259045"/>
    <xdr:sp macro="" textlink="">
      <xdr:nvSpPr>
        <xdr:cNvPr id="588" name="【認定こども園・幼稚園・保育所】&#10;一人当たり面積該当値テキスト"/>
        <xdr:cNvSpPr txBox="1"/>
      </xdr:nvSpPr>
      <xdr:spPr>
        <a:xfrm>
          <a:off x="22199600" y="616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116840</xdr:rowOff>
    </xdr:from>
    <xdr:to>
      <xdr:col>112</xdr:col>
      <xdr:colOff>38100</xdr:colOff>
      <xdr:row>37</xdr:row>
      <xdr:rowOff>46990</xdr:rowOff>
    </xdr:to>
    <xdr:sp macro="" textlink="">
      <xdr:nvSpPr>
        <xdr:cNvPr id="589" name="楕円 588"/>
        <xdr:cNvSpPr/>
      </xdr:nvSpPr>
      <xdr:spPr>
        <a:xfrm>
          <a:off x="21272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167640</xdr:rowOff>
    </xdr:from>
    <xdr:to>
      <xdr:col>116</xdr:col>
      <xdr:colOff>63500</xdr:colOff>
      <xdr:row>37</xdr:row>
      <xdr:rowOff>23622</xdr:rowOff>
    </xdr:to>
    <xdr:cxnSp macro="">
      <xdr:nvCxnSpPr>
        <xdr:cNvPr id="590" name="直線コネクタ 589"/>
        <xdr:cNvCxnSpPr/>
      </xdr:nvCxnSpPr>
      <xdr:spPr>
        <a:xfrm>
          <a:off x="21323300" y="63398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121412</xdr:rowOff>
    </xdr:from>
    <xdr:to>
      <xdr:col>107</xdr:col>
      <xdr:colOff>101600</xdr:colOff>
      <xdr:row>37</xdr:row>
      <xdr:rowOff>51562</xdr:rowOff>
    </xdr:to>
    <xdr:sp macro="" textlink="">
      <xdr:nvSpPr>
        <xdr:cNvPr id="591" name="楕円 590"/>
        <xdr:cNvSpPr/>
      </xdr:nvSpPr>
      <xdr:spPr>
        <a:xfrm>
          <a:off x="20383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167640</xdr:rowOff>
    </xdr:from>
    <xdr:to>
      <xdr:col>111</xdr:col>
      <xdr:colOff>177800</xdr:colOff>
      <xdr:row>37</xdr:row>
      <xdr:rowOff>762</xdr:rowOff>
    </xdr:to>
    <xdr:cxnSp macro="">
      <xdr:nvCxnSpPr>
        <xdr:cNvPr id="592" name="直線コネクタ 591"/>
        <xdr:cNvCxnSpPr/>
      </xdr:nvCxnSpPr>
      <xdr:spPr>
        <a:xfrm flipV="1">
          <a:off x="20434300" y="6339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125984</xdr:rowOff>
    </xdr:from>
    <xdr:to>
      <xdr:col>102</xdr:col>
      <xdr:colOff>165100</xdr:colOff>
      <xdr:row>37</xdr:row>
      <xdr:rowOff>56134</xdr:rowOff>
    </xdr:to>
    <xdr:sp macro="" textlink="">
      <xdr:nvSpPr>
        <xdr:cNvPr id="593" name="楕円 592"/>
        <xdr:cNvSpPr/>
      </xdr:nvSpPr>
      <xdr:spPr>
        <a:xfrm>
          <a:off x="19494500" y="62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762</xdr:rowOff>
    </xdr:from>
    <xdr:to>
      <xdr:col>107</xdr:col>
      <xdr:colOff>50800</xdr:colOff>
      <xdr:row>37</xdr:row>
      <xdr:rowOff>5334</xdr:rowOff>
    </xdr:to>
    <xdr:cxnSp macro="">
      <xdr:nvCxnSpPr>
        <xdr:cNvPr id="594" name="直線コネクタ 593"/>
        <xdr:cNvCxnSpPr/>
      </xdr:nvCxnSpPr>
      <xdr:spPr>
        <a:xfrm flipV="1">
          <a:off x="19545300" y="63444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130556</xdr:rowOff>
    </xdr:from>
    <xdr:to>
      <xdr:col>98</xdr:col>
      <xdr:colOff>38100</xdr:colOff>
      <xdr:row>37</xdr:row>
      <xdr:rowOff>60706</xdr:rowOff>
    </xdr:to>
    <xdr:sp macro="" textlink="">
      <xdr:nvSpPr>
        <xdr:cNvPr id="595" name="楕円 594"/>
        <xdr:cNvSpPr/>
      </xdr:nvSpPr>
      <xdr:spPr>
        <a:xfrm>
          <a:off x="18605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5334</xdr:rowOff>
    </xdr:from>
    <xdr:to>
      <xdr:col>102</xdr:col>
      <xdr:colOff>114300</xdr:colOff>
      <xdr:row>37</xdr:row>
      <xdr:rowOff>9906</xdr:rowOff>
    </xdr:to>
    <xdr:cxnSp macro="">
      <xdr:nvCxnSpPr>
        <xdr:cNvPr id="596" name="直線コネクタ 595"/>
        <xdr:cNvCxnSpPr/>
      </xdr:nvCxnSpPr>
      <xdr:spPr>
        <a:xfrm flipV="1">
          <a:off x="18656300" y="63489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104411</xdr:rowOff>
    </xdr:from>
    <xdr:ext cx="469744" cy="259045"/>
    <xdr:sp macro="" textlink="">
      <xdr:nvSpPr>
        <xdr:cNvPr id="597" name="n_1aveValue【認定こども園・幼稚園・保育所】&#10;一人当たり面積"/>
        <xdr:cNvSpPr txBox="1"/>
      </xdr:nvSpPr>
      <xdr:spPr>
        <a:xfrm>
          <a:off x="21075727" y="661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95267</xdr:rowOff>
    </xdr:from>
    <xdr:ext cx="469744" cy="259045"/>
    <xdr:sp macro="" textlink="">
      <xdr:nvSpPr>
        <xdr:cNvPr id="598" name="n_2aveValue【認定こども園・幼稚園・保育所】&#10;一人当たり面積"/>
        <xdr:cNvSpPr txBox="1"/>
      </xdr:nvSpPr>
      <xdr:spPr>
        <a:xfrm>
          <a:off x="20199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99839</xdr:rowOff>
    </xdr:from>
    <xdr:ext cx="469744" cy="259045"/>
    <xdr:sp macro="" textlink="">
      <xdr:nvSpPr>
        <xdr:cNvPr id="599" name="n_3aveValue【認定こども園・幼稚園・保育所】&#10;一人当たり面積"/>
        <xdr:cNvSpPr txBox="1"/>
      </xdr:nvSpPr>
      <xdr:spPr>
        <a:xfrm>
          <a:off x="19310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152417</xdr:rowOff>
    </xdr:from>
    <xdr:ext cx="469744" cy="259045"/>
    <xdr:sp macro="" textlink="">
      <xdr:nvSpPr>
        <xdr:cNvPr id="600" name="n_4aveValue【認定こども園・幼稚園・保育所】&#10;一人当たり面積"/>
        <xdr:cNvSpPr txBox="1"/>
      </xdr:nvSpPr>
      <xdr:spPr>
        <a:xfrm>
          <a:off x="18421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63517</xdr:rowOff>
    </xdr:from>
    <xdr:ext cx="469744" cy="259045"/>
    <xdr:sp macro="" textlink="">
      <xdr:nvSpPr>
        <xdr:cNvPr id="601" name="n_1mainValue【認定こども園・幼稚園・保育所】&#10;一人当たり面積"/>
        <xdr:cNvSpPr txBox="1"/>
      </xdr:nvSpPr>
      <xdr:spPr>
        <a:xfrm>
          <a:off x="21075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68089</xdr:rowOff>
    </xdr:from>
    <xdr:ext cx="469744" cy="259045"/>
    <xdr:sp macro="" textlink="">
      <xdr:nvSpPr>
        <xdr:cNvPr id="602" name="n_2mainValue【認定こども園・幼稚園・保育所】&#10;一人当たり面積"/>
        <xdr:cNvSpPr txBox="1"/>
      </xdr:nvSpPr>
      <xdr:spPr>
        <a:xfrm>
          <a:off x="201994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72661</xdr:rowOff>
    </xdr:from>
    <xdr:ext cx="469744" cy="259045"/>
    <xdr:sp macro="" textlink="">
      <xdr:nvSpPr>
        <xdr:cNvPr id="603" name="n_3mainValue【認定こども園・幼稚園・保育所】&#10;一人当たり面積"/>
        <xdr:cNvSpPr txBox="1"/>
      </xdr:nvSpPr>
      <xdr:spPr>
        <a:xfrm>
          <a:off x="19310427" y="60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77233</xdr:rowOff>
    </xdr:from>
    <xdr:ext cx="469744" cy="259045"/>
    <xdr:sp macro="" textlink="">
      <xdr:nvSpPr>
        <xdr:cNvPr id="604" name="n_4mainValue【認定こども園・幼稚園・保育所】&#10;一人当たり面積"/>
        <xdr:cNvSpPr txBox="1"/>
      </xdr:nvSpPr>
      <xdr:spPr>
        <a:xfrm>
          <a:off x="184214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6" name="直線コネクタ 61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7" name="テキスト ボックス 61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8" name="直線コネクタ 61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9" name="テキスト ボックス 61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0" name="直線コネクタ 61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1" name="テキスト ボックス 62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2" name="直線コネクタ 62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3" name="テキスト ボックス 62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5" name="テキスト ボックス 6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144018</xdr:rowOff>
    </xdr:from>
    <xdr:to>
      <xdr:col>85</xdr:col>
      <xdr:colOff>126364</xdr:colOff>
      <xdr:row>62</xdr:row>
      <xdr:rowOff>155448</xdr:rowOff>
    </xdr:to>
    <xdr:cxnSp macro="">
      <xdr:nvCxnSpPr>
        <xdr:cNvPr id="627" name="直線コネクタ 626"/>
        <xdr:cNvCxnSpPr/>
      </xdr:nvCxnSpPr>
      <xdr:spPr>
        <a:xfrm flipV="1">
          <a:off x="16318864" y="9573768"/>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159275</xdr:rowOff>
    </xdr:from>
    <xdr:ext cx="405111" cy="259045"/>
    <xdr:sp macro="" textlink="">
      <xdr:nvSpPr>
        <xdr:cNvPr id="628" name="【学校施設】&#10;有形固定資産減価償却率最小値テキスト"/>
        <xdr:cNvSpPr txBox="1"/>
      </xdr:nvSpPr>
      <xdr:spPr>
        <a:xfrm>
          <a:off x="16357600" y="1078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155448</xdr:rowOff>
    </xdr:from>
    <xdr:to>
      <xdr:col>86</xdr:col>
      <xdr:colOff>25400</xdr:colOff>
      <xdr:row>62</xdr:row>
      <xdr:rowOff>155448</xdr:rowOff>
    </xdr:to>
    <xdr:cxnSp macro="">
      <xdr:nvCxnSpPr>
        <xdr:cNvPr id="629" name="直線コネクタ 628"/>
        <xdr:cNvCxnSpPr/>
      </xdr:nvCxnSpPr>
      <xdr:spPr>
        <a:xfrm>
          <a:off x="16230600" y="10785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90695</xdr:rowOff>
    </xdr:from>
    <xdr:ext cx="405111" cy="259045"/>
    <xdr:sp macro="" textlink="">
      <xdr:nvSpPr>
        <xdr:cNvPr id="630" name="【学校施設】&#10;有形固定資産減価償却率最大値テキスト"/>
        <xdr:cNvSpPr txBox="1"/>
      </xdr:nvSpPr>
      <xdr:spPr>
        <a:xfrm>
          <a:off x="16357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144018</xdr:rowOff>
    </xdr:from>
    <xdr:to>
      <xdr:col>86</xdr:col>
      <xdr:colOff>25400</xdr:colOff>
      <xdr:row>55</xdr:row>
      <xdr:rowOff>144018</xdr:rowOff>
    </xdr:to>
    <xdr:cxnSp macro="">
      <xdr:nvCxnSpPr>
        <xdr:cNvPr id="631" name="直線コネクタ 630"/>
        <xdr:cNvCxnSpPr/>
      </xdr:nvCxnSpPr>
      <xdr:spPr>
        <a:xfrm>
          <a:off x="16230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10939</xdr:rowOff>
    </xdr:from>
    <xdr:ext cx="405111" cy="259045"/>
    <xdr:sp macro="" textlink="">
      <xdr:nvSpPr>
        <xdr:cNvPr id="632" name="【学校施設】&#10;有形固定資産減価償却率平均値テキスト"/>
        <xdr:cNvSpPr txBox="1"/>
      </xdr:nvSpPr>
      <xdr:spPr>
        <a:xfrm>
          <a:off x="16357600" y="9955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159512</xdr:rowOff>
    </xdr:from>
    <xdr:to>
      <xdr:col>85</xdr:col>
      <xdr:colOff>177800</xdr:colOff>
      <xdr:row>59</xdr:row>
      <xdr:rowOff>89662</xdr:rowOff>
    </xdr:to>
    <xdr:sp macro="" textlink="">
      <xdr:nvSpPr>
        <xdr:cNvPr id="633" name="フローチャート: 判断 632"/>
        <xdr:cNvSpPr/>
      </xdr:nvSpPr>
      <xdr:spPr>
        <a:xfrm>
          <a:off x="162687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xdr:rowOff>
    </xdr:from>
    <xdr:to>
      <xdr:col>81</xdr:col>
      <xdr:colOff>101600</xdr:colOff>
      <xdr:row>59</xdr:row>
      <xdr:rowOff>103378</xdr:rowOff>
    </xdr:to>
    <xdr:sp macro="" textlink="">
      <xdr:nvSpPr>
        <xdr:cNvPr id="634" name="フローチャート: 判断 633"/>
        <xdr:cNvSpPr/>
      </xdr:nvSpPr>
      <xdr:spPr>
        <a:xfrm>
          <a:off x="154305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635" name="フローチャート: 判断 634"/>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36" name="フローチャート: 判断 635"/>
        <xdr:cNvSpPr/>
      </xdr:nvSpPr>
      <xdr:spPr>
        <a:xfrm>
          <a:off x="13652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40640</xdr:rowOff>
    </xdr:from>
    <xdr:to>
      <xdr:col>67</xdr:col>
      <xdr:colOff>101600</xdr:colOff>
      <xdr:row>58</xdr:row>
      <xdr:rowOff>142240</xdr:rowOff>
    </xdr:to>
    <xdr:sp macro="" textlink="">
      <xdr:nvSpPr>
        <xdr:cNvPr id="637" name="フローチャート: 判断 636"/>
        <xdr:cNvSpPr/>
      </xdr:nvSpPr>
      <xdr:spPr>
        <a:xfrm>
          <a:off x="12763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643" name="楕円 642"/>
        <xdr:cNvSpPr/>
      </xdr:nvSpPr>
      <xdr:spPr>
        <a:xfrm>
          <a:off x="16268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81297</xdr:rowOff>
    </xdr:from>
    <xdr:ext cx="405111" cy="259045"/>
    <xdr:sp macro="" textlink="">
      <xdr:nvSpPr>
        <xdr:cNvPr id="644" name="【学校施設】&#10;有形固定資産減価償却率該当値テキスト"/>
        <xdr:cNvSpPr txBox="1"/>
      </xdr:nvSpPr>
      <xdr:spPr>
        <a:xfrm>
          <a:off x="16357600" y="1053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106934</xdr:rowOff>
    </xdr:from>
    <xdr:to>
      <xdr:col>81</xdr:col>
      <xdr:colOff>101600</xdr:colOff>
      <xdr:row>62</xdr:row>
      <xdr:rowOff>37084</xdr:rowOff>
    </xdr:to>
    <xdr:sp macro="" textlink="">
      <xdr:nvSpPr>
        <xdr:cNvPr id="645" name="楕円 644"/>
        <xdr:cNvSpPr/>
      </xdr:nvSpPr>
      <xdr:spPr>
        <a:xfrm>
          <a:off x="15430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157734</xdr:rowOff>
    </xdr:from>
    <xdr:to>
      <xdr:col>85</xdr:col>
      <xdr:colOff>127000</xdr:colOff>
      <xdr:row>62</xdr:row>
      <xdr:rowOff>45720</xdr:rowOff>
    </xdr:to>
    <xdr:cxnSp macro="">
      <xdr:nvCxnSpPr>
        <xdr:cNvPr id="646" name="直線コネクタ 645"/>
        <xdr:cNvCxnSpPr/>
      </xdr:nvCxnSpPr>
      <xdr:spPr>
        <a:xfrm>
          <a:off x="15481300" y="106161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647" name="楕円 646"/>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80010</xdr:rowOff>
    </xdr:from>
    <xdr:to>
      <xdr:col>81</xdr:col>
      <xdr:colOff>50800</xdr:colOff>
      <xdr:row>61</xdr:row>
      <xdr:rowOff>157734</xdr:rowOff>
    </xdr:to>
    <xdr:cxnSp macro="">
      <xdr:nvCxnSpPr>
        <xdr:cNvPr id="648" name="直線コネクタ 647"/>
        <xdr:cNvCxnSpPr/>
      </xdr:nvCxnSpPr>
      <xdr:spPr>
        <a:xfrm>
          <a:off x="14592300" y="105384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47498</xdr:rowOff>
    </xdr:from>
    <xdr:to>
      <xdr:col>72</xdr:col>
      <xdr:colOff>38100</xdr:colOff>
      <xdr:row>61</xdr:row>
      <xdr:rowOff>149098</xdr:rowOff>
    </xdr:to>
    <xdr:sp macro="" textlink="">
      <xdr:nvSpPr>
        <xdr:cNvPr id="649" name="楕円 648"/>
        <xdr:cNvSpPr/>
      </xdr:nvSpPr>
      <xdr:spPr>
        <a:xfrm>
          <a:off x="13652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98298</xdr:rowOff>
    </xdr:to>
    <xdr:cxnSp macro="">
      <xdr:nvCxnSpPr>
        <xdr:cNvPr id="650" name="直線コネクタ 649"/>
        <xdr:cNvCxnSpPr/>
      </xdr:nvCxnSpPr>
      <xdr:spPr>
        <a:xfrm flipV="1">
          <a:off x="13703300" y="10538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10922</xdr:rowOff>
    </xdr:from>
    <xdr:to>
      <xdr:col>67</xdr:col>
      <xdr:colOff>101600</xdr:colOff>
      <xdr:row>61</xdr:row>
      <xdr:rowOff>112522</xdr:rowOff>
    </xdr:to>
    <xdr:sp macro="" textlink="">
      <xdr:nvSpPr>
        <xdr:cNvPr id="651" name="楕円 650"/>
        <xdr:cNvSpPr/>
      </xdr:nvSpPr>
      <xdr:spPr>
        <a:xfrm>
          <a:off x="12763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61722</xdr:rowOff>
    </xdr:from>
    <xdr:to>
      <xdr:col>71</xdr:col>
      <xdr:colOff>177800</xdr:colOff>
      <xdr:row>61</xdr:row>
      <xdr:rowOff>98298</xdr:rowOff>
    </xdr:to>
    <xdr:cxnSp macro="">
      <xdr:nvCxnSpPr>
        <xdr:cNvPr id="652" name="直線コネクタ 651"/>
        <xdr:cNvCxnSpPr/>
      </xdr:nvCxnSpPr>
      <xdr:spPr>
        <a:xfrm>
          <a:off x="12814300" y="10520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119905</xdr:rowOff>
    </xdr:from>
    <xdr:ext cx="405111" cy="259045"/>
    <xdr:sp macro="" textlink="">
      <xdr:nvSpPr>
        <xdr:cNvPr id="653" name="n_1aveValue【学校施設】&#10;有形固定資産減価償却率"/>
        <xdr:cNvSpPr txBox="1"/>
      </xdr:nvSpPr>
      <xdr:spPr>
        <a:xfrm>
          <a:off x="15266044" y="989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101617</xdr:rowOff>
    </xdr:from>
    <xdr:ext cx="405111" cy="259045"/>
    <xdr:sp macro="" textlink="">
      <xdr:nvSpPr>
        <xdr:cNvPr id="654" name="n_2aveValue【学校施設】&#10;有形固定資産減価償却率"/>
        <xdr:cNvSpPr txBox="1"/>
      </xdr:nvSpPr>
      <xdr:spPr>
        <a:xfrm>
          <a:off x="14389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655" name="n_3aveValue【学校施設】&#10;有形固定資産減価償却率"/>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656" name="n_4aveValue【学校施設】&#10;有形固定資産減価償却率"/>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28211</xdr:rowOff>
    </xdr:from>
    <xdr:ext cx="405111" cy="259045"/>
    <xdr:sp macro="" textlink="">
      <xdr:nvSpPr>
        <xdr:cNvPr id="657" name="n_1mainValue【学校施設】&#10;有形固定資産減価償却率"/>
        <xdr:cNvSpPr txBox="1"/>
      </xdr:nvSpPr>
      <xdr:spPr>
        <a:xfrm>
          <a:off x="15266044" y="1065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658" name="n_2mainValue【学校施設】&#10;有形固定資産減価償却率"/>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140225</xdr:rowOff>
    </xdr:from>
    <xdr:ext cx="405111" cy="259045"/>
    <xdr:sp macro="" textlink="">
      <xdr:nvSpPr>
        <xdr:cNvPr id="659" name="n_3mainValue【学校施設】&#10;有形固定資産減価償却率"/>
        <xdr:cNvSpPr txBox="1"/>
      </xdr:nvSpPr>
      <xdr:spPr>
        <a:xfrm>
          <a:off x="1350074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103649</xdr:rowOff>
    </xdr:from>
    <xdr:ext cx="405111" cy="259045"/>
    <xdr:sp macro="" textlink="">
      <xdr:nvSpPr>
        <xdr:cNvPr id="660" name="n_4mainValue【学校施設】&#10;有形固定資産減価償却率"/>
        <xdr:cNvSpPr txBox="1"/>
      </xdr:nvSpPr>
      <xdr:spPr>
        <a:xfrm>
          <a:off x="12611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1" name="テキスト ボックス 6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672" name="直線コネクタ 671"/>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673" name="テキスト ボックス 672"/>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676" name="直線コネクタ 675"/>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677" name="テキスト ボックス 676"/>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680" name="直線コネクタ 679"/>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681" name="テキスト ボックス 680"/>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2" name="直線コネクタ 681"/>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3" name="テキスト ボックス 682"/>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684" name="直線コネクタ 683"/>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685" name="テキスト ボックス 684"/>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4287</xdr:rowOff>
    </xdr:from>
    <xdr:to>
      <xdr:col>116</xdr:col>
      <xdr:colOff>62864</xdr:colOff>
      <xdr:row>64</xdr:row>
      <xdr:rowOff>7144</xdr:rowOff>
    </xdr:to>
    <xdr:cxnSp macro="">
      <xdr:nvCxnSpPr>
        <xdr:cNvPr id="689" name="直線コネクタ 688"/>
        <xdr:cNvCxnSpPr/>
      </xdr:nvCxnSpPr>
      <xdr:spPr>
        <a:xfrm flipV="1">
          <a:off x="22160864" y="9605487"/>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690" name="【学校施設】&#10;一人当たり面積最小値テキスト"/>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691" name="直線コネクタ 690"/>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122414</xdr:rowOff>
    </xdr:from>
    <xdr:ext cx="469744" cy="259045"/>
    <xdr:sp macro="" textlink="">
      <xdr:nvSpPr>
        <xdr:cNvPr id="692" name="【学校施設】&#10;一人当たり面積最大値テキスト"/>
        <xdr:cNvSpPr txBox="1"/>
      </xdr:nvSpPr>
      <xdr:spPr>
        <a:xfrm>
          <a:off x="22199600" y="938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4287</xdr:rowOff>
    </xdr:from>
    <xdr:to>
      <xdr:col>116</xdr:col>
      <xdr:colOff>152400</xdr:colOff>
      <xdr:row>56</xdr:row>
      <xdr:rowOff>4287</xdr:rowOff>
    </xdr:to>
    <xdr:cxnSp macro="">
      <xdr:nvCxnSpPr>
        <xdr:cNvPr id="693" name="直線コネクタ 692"/>
        <xdr:cNvCxnSpPr/>
      </xdr:nvCxnSpPr>
      <xdr:spPr>
        <a:xfrm>
          <a:off x="22072600" y="960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46214</xdr:rowOff>
    </xdr:from>
    <xdr:ext cx="469744" cy="259045"/>
    <xdr:sp macro="" textlink="">
      <xdr:nvSpPr>
        <xdr:cNvPr id="694" name="【学校施設】&#10;一人当たり面積平均値テキスト"/>
        <xdr:cNvSpPr txBox="1"/>
      </xdr:nvSpPr>
      <xdr:spPr>
        <a:xfrm>
          <a:off x="22199600" y="10333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67787</xdr:rowOff>
    </xdr:from>
    <xdr:to>
      <xdr:col>116</xdr:col>
      <xdr:colOff>114300</xdr:colOff>
      <xdr:row>60</xdr:row>
      <xdr:rowOff>169387</xdr:rowOff>
    </xdr:to>
    <xdr:sp macro="" textlink="">
      <xdr:nvSpPr>
        <xdr:cNvPr id="695" name="フローチャート: 判断 694"/>
        <xdr:cNvSpPr/>
      </xdr:nvSpPr>
      <xdr:spPr>
        <a:xfrm>
          <a:off x="22110700" y="1035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76359</xdr:rowOff>
    </xdr:from>
    <xdr:to>
      <xdr:col>112</xdr:col>
      <xdr:colOff>38100</xdr:colOff>
      <xdr:row>61</xdr:row>
      <xdr:rowOff>6509</xdr:rowOff>
    </xdr:to>
    <xdr:sp macro="" textlink="">
      <xdr:nvSpPr>
        <xdr:cNvPr id="696" name="フローチャート: 判断 695"/>
        <xdr:cNvSpPr/>
      </xdr:nvSpPr>
      <xdr:spPr>
        <a:xfrm>
          <a:off x="21272500" y="10363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72072</xdr:rowOff>
    </xdr:from>
    <xdr:to>
      <xdr:col>107</xdr:col>
      <xdr:colOff>101600</xdr:colOff>
      <xdr:row>61</xdr:row>
      <xdr:rowOff>2222</xdr:rowOff>
    </xdr:to>
    <xdr:sp macro="" textlink="">
      <xdr:nvSpPr>
        <xdr:cNvPr id="697" name="フローチャート: 判断 696"/>
        <xdr:cNvSpPr/>
      </xdr:nvSpPr>
      <xdr:spPr>
        <a:xfrm>
          <a:off x="20383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106363</xdr:rowOff>
    </xdr:from>
    <xdr:to>
      <xdr:col>102</xdr:col>
      <xdr:colOff>165100</xdr:colOff>
      <xdr:row>61</xdr:row>
      <xdr:rowOff>36513</xdr:rowOff>
    </xdr:to>
    <xdr:sp macro="" textlink="">
      <xdr:nvSpPr>
        <xdr:cNvPr id="698" name="フローチャート: 判断 697"/>
        <xdr:cNvSpPr/>
      </xdr:nvSpPr>
      <xdr:spPr>
        <a:xfrm>
          <a:off x="19494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164941</xdr:rowOff>
    </xdr:from>
    <xdr:to>
      <xdr:col>98</xdr:col>
      <xdr:colOff>38100</xdr:colOff>
      <xdr:row>61</xdr:row>
      <xdr:rowOff>95091</xdr:rowOff>
    </xdr:to>
    <xdr:sp macro="" textlink="">
      <xdr:nvSpPr>
        <xdr:cNvPr id="699" name="フローチャート: 判断 698"/>
        <xdr:cNvSpPr/>
      </xdr:nvSpPr>
      <xdr:spPr>
        <a:xfrm>
          <a:off x="18605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4921</xdr:rowOff>
    </xdr:from>
    <xdr:to>
      <xdr:col>116</xdr:col>
      <xdr:colOff>114300</xdr:colOff>
      <xdr:row>60</xdr:row>
      <xdr:rowOff>106521</xdr:rowOff>
    </xdr:to>
    <xdr:sp macro="" textlink="">
      <xdr:nvSpPr>
        <xdr:cNvPr id="705" name="楕円 704"/>
        <xdr:cNvSpPr/>
      </xdr:nvSpPr>
      <xdr:spPr>
        <a:xfrm>
          <a:off x="22110700" y="102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27798</xdr:rowOff>
    </xdr:from>
    <xdr:ext cx="469744" cy="259045"/>
    <xdr:sp macro="" textlink="">
      <xdr:nvSpPr>
        <xdr:cNvPr id="706" name="【学校施設】&#10;一人当たり面積該当値テキスト"/>
        <xdr:cNvSpPr txBox="1"/>
      </xdr:nvSpPr>
      <xdr:spPr>
        <a:xfrm>
          <a:off x="22199600" y="1014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150654</xdr:rowOff>
    </xdr:from>
    <xdr:to>
      <xdr:col>112</xdr:col>
      <xdr:colOff>38100</xdr:colOff>
      <xdr:row>60</xdr:row>
      <xdr:rowOff>80804</xdr:rowOff>
    </xdr:to>
    <xdr:sp macro="" textlink="">
      <xdr:nvSpPr>
        <xdr:cNvPr id="707" name="楕円 706"/>
        <xdr:cNvSpPr/>
      </xdr:nvSpPr>
      <xdr:spPr>
        <a:xfrm>
          <a:off x="21272500" y="10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30004</xdr:rowOff>
    </xdr:from>
    <xdr:to>
      <xdr:col>116</xdr:col>
      <xdr:colOff>63500</xdr:colOff>
      <xdr:row>60</xdr:row>
      <xdr:rowOff>55721</xdr:rowOff>
    </xdr:to>
    <xdr:cxnSp macro="">
      <xdr:nvCxnSpPr>
        <xdr:cNvPr id="708" name="直線コネクタ 707"/>
        <xdr:cNvCxnSpPr/>
      </xdr:nvCxnSpPr>
      <xdr:spPr>
        <a:xfrm>
          <a:off x="21323300" y="10317004"/>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44926</xdr:rowOff>
    </xdr:from>
    <xdr:to>
      <xdr:col>107</xdr:col>
      <xdr:colOff>101600</xdr:colOff>
      <xdr:row>60</xdr:row>
      <xdr:rowOff>146526</xdr:rowOff>
    </xdr:to>
    <xdr:sp macro="" textlink="">
      <xdr:nvSpPr>
        <xdr:cNvPr id="709" name="楕円 708"/>
        <xdr:cNvSpPr/>
      </xdr:nvSpPr>
      <xdr:spPr>
        <a:xfrm>
          <a:off x="20383500" y="1033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30004</xdr:rowOff>
    </xdr:from>
    <xdr:to>
      <xdr:col>111</xdr:col>
      <xdr:colOff>177800</xdr:colOff>
      <xdr:row>60</xdr:row>
      <xdr:rowOff>95726</xdr:rowOff>
    </xdr:to>
    <xdr:cxnSp macro="">
      <xdr:nvCxnSpPr>
        <xdr:cNvPr id="710" name="直線コネクタ 709"/>
        <xdr:cNvCxnSpPr/>
      </xdr:nvCxnSpPr>
      <xdr:spPr>
        <a:xfrm flipV="1">
          <a:off x="20434300" y="10317004"/>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79216</xdr:rowOff>
    </xdr:from>
    <xdr:to>
      <xdr:col>102</xdr:col>
      <xdr:colOff>165100</xdr:colOff>
      <xdr:row>61</xdr:row>
      <xdr:rowOff>9366</xdr:rowOff>
    </xdr:to>
    <xdr:sp macro="" textlink="">
      <xdr:nvSpPr>
        <xdr:cNvPr id="711" name="楕円 710"/>
        <xdr:cNvSpPr/>
      </xdr:nvSpPr>
      <xdr:spPr>
        <a:xfrm>
          <a:off x="19494500" y="1036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95726</xdr:rowOff>
    </xdr:from>
    <xdr:to>
      <xdr:col>107</xdr:col>
      <xdr:colOff>50800</xdr:colOff>
      <xdr:row>60</xdr:row>
      <xdr:rowOff>130016</xdr:rowOff>
    </xdr:to>
    <xdr:cxnSp macro="">
      <xdr:nvCxnSpPr>
        <xdr:cNvPr id="712" name="直線コネクタ 711"/>
        <xdr:cNvCxnSpPr/>
      </xdr:nvCxnSpPr>
      <xdr:spPr>
        <a:xfrm flipV="1">
          <a:off x="19545300" y="103827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93504</xdr:rowOff>
    </xdr:from>
    <xdr:to>
      <xdr:col>98</xdr:col>
      <xdr:colOff>38100</xdr:colOff>
      <xdr:row>61</xdr:row>
      <xdr:rowOff>23654</xdr:rowOff>
    </xdr:to>
    <xdr:sp macro="" textlink="">
      <xdr:nvSpPr>
        <xdr:cNvPr id="713" name="楕円 712"/>
        <xdr:cNvSpPr/>
      </xdr:nvSpPr>
      <xdr:spPr>
        <a:xfrm>
          <a:off x="18605500" y="103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130016</xdr:rowOff>
    </xdr:from>
    <xdr:to>
      <xdr:col>102</xdr:col>
      <xdr:colOff>114300</xdr:colOff>
      <xdr:row>60</xdr:row>
      <xdr:rowOff>144304</xdr:rowOff>
    </xdr:to>
    <xdr:cxnSp macro="">
      <xdr:nvCxnSpPr>
        <xdr:cNvPr id="714" name="直線コネクタ 713"/>
        <xdr:cNvCxnSpPr/>
      </xdr:nvCxnSpPr>
      <xdr:spPr>
        <a:xfrm flipV="1">
          <a:off x="18656300" y="1041701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169086</xdr:rowOff>
    </xdr:from>
    <xdr:ext cx="469744" cy="259045"/>
    <xdr:sp macro="" textlink="">
      <xdr:nvSpPr>
        <xdr:cNvPr id="715" name="n_1aveValue【学校施設】&#10;一人当たり面積"/>
        <xdr:cNvSpPr txBox="1"/>
      </xdr:nvSpPr>
      <xdr:spPr>
        <a:xfrm>
          <a:off x="21075727" y="10456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164799</xdr:rowOff>
    </xdr:from>
    <xdr:ext cx="469744" cy="259045"/>
    <xdr:sp macro="" textlink="">
      <xdr:nvSpPr>
        <xdr:cNvPr id="716" name="n_2aveValue【学校施設】&#10;一人当たり面積"/>
        <xdr:cNvSpPr txBox="1"/>
      </xdr:nvSpPr>
      <xdr:spPr>
        <a:xfrm>
          <a:off x="20199427" y="10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27640</xdr:rowOff>
    </xdr:from>
    <xdr:ext cx="469744" cy="259045"/>
    <xdr:sp macro="" textlink="">
      <xdr:nvSpPr>
        <xdr:cNvPr id="717" name="n_3aveValue【学校施設】&#10;一人当たり面積"/>
        <xdr:cNvSpPr txBox="1"/>
      </xdr:nvSpPr>
      <xdr:spPr>
        <a:xfrm>
          <a:off x="19310427" y="1048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86218</xdr:rowOff>
    </xdr:from>
    <xdr:ext cx="469744" cy="259045"/>
    <xdr:sp macro="" textlink="">
      <xdr:nvSpPr>
        <xdr:cNvPr id="718" name="n_4aveValue【学校施設】&#10;一人当たり面積"/>
        <xdr:cNvSpPr txBox="1"/>
      </xdr:nvSpPr>
      <xdr:spPr>
        <a:xfrm>
          <a:off x="18421427" y="1054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97331</xdr:rowOff>
    </xdr:from>
    <xdr:ext cx="469744" cy="259045"/>
    <xdr:sp macro="" textlink="">
      <xdr:nvSpPr>
        <xdr:cNvPr id="719" name="n_1mainValue【学校施設】&#10;一人当たり面積"/>
        <xdr:cNvSpPr txBox="1"/>
      </xdr:nvSpPr>
      <xdr:spPr>
        <a:xfrm>
          <a:off x="21075727" y="1004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163053</xdr:rowOff>
    </xdr:from>
    <xdr:ext cx="469744" cy="259045"/>
    <xdr:sp macro="" textlink="">
      <xdr:nvSpPr>
        <xdr:cNvPr id="720" name="n_2mainValue【学校施設】&#10;一人当たり面積"/>
        <xdr:cNvSpPr txBox="1"/>
      </xdr:nvSpPr>
      <xdr:spPr>
        <a:xfrm>
          <a:off x="20199427" y="1010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25893</xdr:rowOff>
    </xdr:from>
    <xdr:ext cx="469744" cy="259045"/>
    <xdr:sp macro="" textlink="">
      <xdr:nvSpPr>
        <xdr:cNvPr id="721" name="n_3mainValue【学校施設】&#10;一人当たり面積"/>
        <xdr:cNvSpPr txBox="1"/>
      </xdr:nvSpPr>
      <xdr:spPr>
        <a:xfrm>
          <a:off x="19310427" y="1014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40181</xdr:rowOff>
    </xdr:from>
    <xdr:ext cx="469744" cy="259045"/>
    <xdr:sp macro="" textlink="">
      <xdr:nvSpPr>
        <xdr:cNvPr id="722" name="n_4mainValue【学校施設】&#10;一人当たり面積"/>
        <xdr:cNvSpPr txBox="1"/>
      </xdr:nvSpPr>
      <xdr:spPr>
        <a:xfrm>
          <a:off x="18421427" y="1015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4" name="直線コネクタ 7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5" name="テキスト ボックス 734"/>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6" name="直線コネクタ 7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7" name="テキスト ボックス 7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8" name="直線コネクタ 7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9" name="テキスト ボックス 7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0" name="直線コネクタ 7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1" name="テキスト ボックス 7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3" name="テキスト ボックス 7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86</xdr:row>
      <xdr:rowOff>38100</xdr:rowOff>
    </xdr:to>
    <xdr:cxnSp macro="">
      <xdr:nvCxnSpPr>
        <xdr:cNvPr id="745" name="直線コネクタ 744"/>
        <xdr:cNvCxnSpPr/>
      </xdr:nvCxnSpPr>
      <xdr:spPr>
        <a:xfrm flipV="1">
          <a:off x="16318864"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46"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47" name="直線コネクタ 746"/>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748" name="【児童館】&#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749" name="直線コネクタ 748"/>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149623</xdr:rowOff>
    </xdr:from>
    <xdr:ext cx="405111" cy="259045"/>
    <xdr:sp macro="" textlink="">
      <xdr:nvSpPr>
        <xdr:cNvPr id="750" name="【児童館】&#10;有形固定資産減価償却率平均値テキスト"/>
        <xdr:cNvSpPr txBox="1"/>
      </xdr:nvSpPr>
      <xdr:spPr>
        <a:xfrm>
          <a:off x="16357600" y="1352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126746</xdr:rowOff>
    </xdr:from>
    <xdr:to>
      <xdr:col>85</xdr:col>
      <xdr:colOff>177800</xdr:colOff>
      <xdr:row>80</xdr:row>
      <xdr:rowOff>56896</xdr:rowOff>
    </xdr:to>
    <xdr:sp macro="" textlink="">
      <xdr:nvSpPr>
        <xdr:cNvPr id="751" name="フローチャート: 判断 750"/>
        <xdr:cNvSpPr/>
      </xdr:nvSpPr>
      <xdr:spPr>
        <a:xfrm>
          <a:off x="16268700" y="1367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122174</xdr:rowOff>
    </xdr:from>
    <xdr:to>
      <xdr:col>81</xdr:col>
      <xdr:colOff>101600</xdr:colOff>
      <xdr:row>80</xdr:row>
      <xdr:rowOff>52324</xdr:rowOff>
    </xdr:to>
    <xdr:sp macro="" textlink="">
      <xdr:nvSpPr>
        <xdr:cNvPr id="752" name="フローチャート: 判断 751"/>
        <xdr:cNvSpPr/>
      </xdr:nvSpPr>
      <xdr:spPr>
        <a:xfrm>
          <a:off x="15430500" y="136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87885</xdr:rowOff>
    </xdr:from>
    <xdr:to>
      <xdr:col>76</xdr:col>
      <xdr:colOff>165100</xdr:colOff>
      <xdr:row>80</xdr:row>
      <xdr:rowOff>18035</xdr:rowOff>
    </xdr:to>
    <xdr:sp macro="" textlink="">
      <xdr:nvSpPr>
        <xdr:cNvPr id="753" name="フローチャート: 判断 752"/>
        <xdr:cNvSpPr/>
      </xdr:nvSpPr>
      <xdr:spPr>
        <a:xfrm>
          <a:off x="14541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58165</xdr:rowOff>
    </xdr:from>
    <xdr:to>
      <xdr:col>72</xdr:col>
      <xdr:colOff>38100</xdr:colOff>
      <xdr:row>79</xdr:row>
      <xdr:rowOff>159765</xdr:rowOff>
    </xdr:to>
    <xdr:sp macro="" textlink="">
      <xdr:nvSpPr>
        <xdr:cNvPr id="754" name="フローチャート: 判断 753"/>
        <xdr:cNvSpPr/>
      </xdr:nvSpPr>
      <xdr:spPr>
        <a:xfrm>
          <a:off x="13652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23876</xdr:rowOff>
    </xdr:from>
    <xdr:to>
      <xdr:col>67</xdr:col>
      <xdr:colOff>101600</xdr:colOff>
      <xdr:row>78</xdr:row>
      <xdr:rowOff>125476</xdr:rowOff>
    </xdr:to>
    <xdr:sp macro="" textlink="">
      <xdr:nvSpPr>
        <xdr:cNvPr id="755" name="フローチャート: 判断 754"/>
        <xdr:cNvSpPr/>
      </xdr:nvSpPr>
      <xdr:spPr>
        <a:xfrm>
          <a:off x="12763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99313</xdr:rowOff>
    </xdr:from>
    <xdr:to>
      <xdr:col>85</xdr:col>
      <xdr:colOff>177800</xdr:colOff>
      <xdr:row>84</xdr:row>
      <xdr:rowOff>29463</xdr:rowOff>
    </xdr:to>
    <xdr:sp macro="" textlink="">
      <xdr:nvSpPr>
        <xdr:cNvPr id="761" name="楕円 760"/>
        <xdr:cNvSpPr/>
      </xdr:nvSpPr>
      <xdr:spPr>
        <a:xfrm>
          <a:off x="16268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77740</xdr:rowOff>
    </xdr:from>
    <xdr:ext cx="405111" cy="259045"/>
    <xdr:sp macro="" textlink="">
      <xdr:nvSpPr>
        <xdr:cNvPr id="762" name="【児童館】&#10;有形固定資産減価償却率該当値テキスト"/>
        <xdr:cNvSpPr txBox="1"/>
      </xdr:nvSpPr>
      <xdr:spPr>
        <a:xfrm>
          <a:off x="16357600" y="1430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76454</xdr:rowOff>
    </xdr:from>
    <xdr:to>
      <xdr:col>81</xdr:col>
      <xdr:colOff>101600</xdr:colOff>
      <xdr:row>84</xdr:row>
      <xdr:rowOff>6604</xdr:rowOff>
    </xdr:to>
    <xdr:sp macro="" textlink="">
      <xdr:nvSpPr>
        <xdr:cNvPr id="763" name="楕円 762"/>
        <xdr:cNvSpPr/>
      </xdr:nvSpPr>
      <xdr:spPr>
        <a:xfrm>
          <a:off x="15430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127254</xdr:rowOff>
    </xdr:from>
    <xdr:to>
      <xdr:col>85</xdr:col>
      <xdr:colOff>127000</xdr:colOff>
      <xdr:row>83</xdr:row>
      <xdr:rowOff>150113</xdr:rowOff>
    </xdr:to>
    <xdr:cxnSp macro="">
      <xdr:nvCxnSpPr>
        <xdr:cNvPr id="764" name="直線コネクタ 763"/>
        <xdr:cNvCxnSpPr/>
      </xdr:nvCxnSpPr>
      <xdr:spPr>
        <a:xfrm>
          <a:off x="15481300" y="143576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119887</xdr:rowOff>
    </xdr:from>
    <xdr:to>
      <xdr:col>76</xdr:col>
      <xdr:colOff>165100</xdr:colOff>
      <xdr:row>84</xdr:row>
      <xdr:rowOff>50037</xdr:rowOff>
    </xdr:to>
    <xdr:sp macro="" textlink="">
      <xdr:nvSpPr>
        <xdr:cNvPr id="765" name="楕円 764"/>
        <xdr:cNvSpPr/>
      </xdr:nvSpPr>
      <xdr:spPr>
        <a:xfrm>
          <a:off x="14541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127254</xdr:rowOff>
    </xdr:from>
    <xdr:to>
      <xdr:col>81</xdr:col>
      <xdr:colOff>50800</xdr:colOff>
      <xdr:row>83</xdr:row>
      <xdr:rowOff>170687</xdr:rowOff>
    </xdr:to>
    <xdr:cxnSp macro="">
      <xdr:nvCxnSpPr>
        <xdr:cNvPr id="766" name="直線コネクタ 765"/>
        <xdr:cNvCxnSpPr/>
      </xdr:nvCxnSpPr>
      <xdr:spPr>
        <a:xfrm flipV="1">
          <a:off x="14592300" y="14357604"/>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103887</xdr:rowOff>
    </xdr:from>
    <xdr:to>
      <xdr:col>72</xdr:col>
      <xdr:colOff>38100</xdr:colOff>
      <xdr:row>84</xdr:row>
      <xdr:rowOff>34037</xdr:rowOff>
    </xdr:to>
    <xdr:sp macro="" textlink="">
      <xdr:nvSpPr>
        <xdr:cNvPr id="767" name="楕円 766"/>
        <xdr:cNvSpPr/>
      </xdr:nvSpPr>
      <xdr:spPr>
        <a:xfrm>
          <a:off x="1365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154687</xdr:rowOff>
    </xdr:from>
    <xdr:to>
      <xdr:col>76</xdr:col>
      <xdr:colOff>114300</xdr:colOff>
      <xdr:row>83</xdr:row>
      <xdr:rowOff>170687</xdr:rowOff>
    </xdr:to>
    <xdr:cxnSp macro="">
      <xdr:nvCxnSpPr>
        <xdr:cNvPr id="768" name="直線コネクタ 767"/>
        <xdr:cNvCxnSpPr/>
      </xdr:nvCxnSpPr>
      <xdr:spPr>
        <a:xfrm>
          <a:off x="13703300" y="1438503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90170</xdr:rowOff>
    </xdr:from>
    <xdr:to>
      <xdr:col>67</xdr:col>
      <xdr:colOff>101600</xdr:colOff>
      <xdr:row>84</xdr:row>
      <xdr:rowOff>20320</xdr:rowOff>
    </xdr:to>
    <xdr:sp macro="" textlink="">
      <xdr:nvSpPr>
        <xdr:cNvPr id="769" name="楕円 768"/>
        <xdr:cNvSpPr/>
      </xdr:nvSpPr>
      <xdr:spPr>
        <a:xfrm>
          <a:off x="1276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140970</xdr:rowOff>
    </xdr:from>
    <xdr:to>
      <xdr:col>71</xdr:col>
      <xdr:colOff>177800</xdr:colOff>
      <xdr:row>83</xdr:row>
      <xdr:rowOff>154687</xdr:rowOff>
    </xdr:to>
    <xdr:cxnSp macro="">
      <xdr:nvCxnSpPr>
        <xdr:cNvPr id="770" name="直線コネクタ 769"/>
        <xdr:cNvCxnSpPr/>
      </xdr:nvCxnSpPr>
      <xdr:spPr>
        <a:xfrm>
          <a:off x="12814300" y="143713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68851</xdr:rowOff>
    </xdr:from>
    <xdr:ext cx="405111" cy="259045"/>
    <xdr:sp macro="" textlink="">
      <xdr:nvSpPr>
        <xdr:cNvPr id="771" name="n_1aveValue【児童館】&#10;有形固定資産減価償却率"/>
        <xdr:cNvSpPr txBox="1"/>
      </xdr:nvSpPr>
      <xdr:spPr>
        <a:xfrm>
          <a:off x="15266044" y="1344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34562</xdr:rowOff>
    </xdr:from>
    <xdr:ext cx="405111" cy="259045"/>
    <xdr:sp macro="" textlink="">
      <xdr:nvSpPr>
        <xdr:cNvPr id="772" name="n_2aveValue【児童館】&#10;有形固定資産減価償却率"/>
        <xdr:cNvSpPr txBox="1"/>
      </xdr:nvSpPr>
      <xdr:spPr>
        <a:xfrm>
          <a:off x="14389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4842</xdr:rowOff>
    </xdr:from>
    <xdr:ext cx="405111" cy="259045"/>
    <xdr:sp macro="" textlink="">
      <xdr:nvSpPr>
        <xdr:cNvPr id="773" name="n_3aveValue【児童館】&#10;有形固定資産減価償却率"/>
        <xdr:cNvSpPr txBox="1"/>
      </xdr:nvSpPr>
      <xdr:spPr>
        <a:xfrm>
          <a:off x="13500744" y="1337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142003</xdr:rowOff>
    </xdr:from>
    <xdr:ext cx="405111" cy="259045"/>
    <xdr:sp macro="" textlink="">
      <xdr:nvSpPr>
        <xdr:cNvPr id="774" name="n_4aveValue【児童館】&#10;有形固定資産減価償却率"/>
        <xdr:cNvSpPr txBox="1"/>
      </xdr:nvSpPr>
      <xdr:spPr>
        <a:xfrm>
          <a:off x="12611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169181</xdr:rowOff>
    </xdr:from>
    <xdr:ext cx="405111" cy="259045"/>
    <xdr:sp macro="" textlink="">
      <xdr:nvSpPr>
        <xdr:cNvPr id="775" name="n_1mainValue【児童館】&#10;有形固定資産減価償却率"/>
        <xdr:cNvSpPr txBox="1"/>
      </xdr:nvSpPr>
      <xdr:spPr>
        <a:xfrm>
          <a:off x="15266044" y="1439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41164</xdr:rowOff>
    </xdr:from>
    <xdr:ext cx="405111" cy="259045"/>
    <xdr:sp macro="" textlink="">
      <xdr:nvSpPr>
        <xdr:cNvPr id="776" name="n_2mainValue【児童館】&#10;有形固定資産減価償却率"/>
        <xdr:cNvSpPr txBox="1"/>
      </xdr:nvSpPr>
      <xdr:spPr>
        <a:xfrm>
          <a:off x="14389744" y="1444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25164</xdr:rowOff>
    </xdr:from>
    <xdr:ext cx="405111" cy="259045"/>
    <xdr:sp macro="" textlink="">
      <xdr:nvSpPr>
        <xdr:cNvPr id="777" name="n_3mainValue【児童館】&#10;有形固定資産減価償却率"/>
        <xdr:cNvSpPr txBox="1"/>
      </xdr:nvSpPr>
      <xdr:spPr>
        <a:xfrm>
          <a:off x="135007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11447</xdr:rowOff>
    </xdr:from>
    <xdr:ext cx="405111" cy="259045"/>
    <xdr:sp macro="" textlink="">
      <xdr:nvSpPr>
        <xdr:cNvPr id="778" name="n_4mainValue【児童館】&#10;有形固定資産減価償却率"/>
        <xdr:cNvSpPr txBox="1"/>
      </xdr:nvSpPr>
      <xdr:spPr>
        <a:xfrm>
          <a:off x="12611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802" name="直線コネクタ 801"/>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80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804" name="直線コネクタ 80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805"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806" name="直線コネクタ 805"/>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807"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808" name="フローチャート: 判断 80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09" name="フローチャート: 判断 80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0" name="フローチャート: 判断 80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811" name="フローチャート: 判断 810"/>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139700</xdr:rowOff>
    </xdr:from>
    <xdr:to>
      <xdr:col>98</xdr:col>
      <xdr:colOff>38100</xdr:colOff>
      <xdr:row>85</xdr:row>
      <xdr:rowOff>69850</xdr:rowOff>
    </xdr:to>
    <xdr:sp macro="" textlink="">
      <xdr:nvSpPr>
        <xdr:cNvPr id="812" name="フローチャート: 判断 811"/>
        <xdr:cNvSpPr/>
      </xdr:nvSpPr>
      <xdr:spPr>
        <a:xfrm>
          <a:off x="18605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818" name="楕円 817"/>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819" name="【児童館】&#10;一人当たり面積該当値テキスト"/>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820" name="楕円 819"/>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821" name="直線コネクタ 820"/>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822" name="楕円 821"/>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823" name="直線コネクタ 822"/>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824" name="楕円 823"/>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825" name="直線コネクタ 824"/>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826" name="楕円 825"/>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827" name="直線コネクタ 826"/>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28"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29" name="n_2aveValue【児童館】&#10;一人当たり面積"/>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830"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31" name="n_4aveValue【児童館】&#10;一人当たり面積"/>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832" name="n_1mainValue【児童館】&#10;一人当たり面積"/>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833" name="n_2mainValue【児童館】&#10;一人当たり面積"/>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834" name="n_3mainValue【児童館】&#10;一人当たり面積"/>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835" name="n_4mainValue【児童館】&#10;一人当たり面積"/>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8" name="テキスト ボックス 8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8" name="テキスト ボックス 85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108</xdr:row>
      <xdr:rowOff>106680</xdr:rowOff>
    </xdr:to>
    <xdr:cxnSp macro="">
      <xdr:nvCxnSpPr>
        <xdr:cNvPr id="860" name="直線コネクタ 859"/>
        <xdr:cNvCxnSpPr/>
      </xdr:nvCxnSpPr>
      <xdr:spPr>
        <a:xfrm flipV="1">
          <a:off x="16318864" y="1711833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110507</xdr:rowOff>
    </xdr:from>
    <xdr:ext cx="405111" cy="259045"/>
    <xdr:sp macro="" textlink="">
      <xdr:nvSpPr>
        <xdr:cNvPr id="861" name="【公民館】&#10;有形固定資産減価償却率最小値テキスト"/>
        <xdr:cNvSpPr txBox="1"/>
      </xdr:nvSpPr>
      <xdr:spPr>
        <a:xfrm>
          <a:off x="16357600" y="186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106680</xdr:rowOff>
    </xdr:from>
    <xdr:to>
      <xdr:col>86</xdr:col>
      <xdr:colOff>25400</xdr:colOff>
      <xdr:row>108</xdr:row>
      <xdr:rowOff>106680</xdr:rowOff>
    </xdr:to>
    <xdr:cxnSp macro="">
      <xdr:nvCxnSpPr>
        <xdr:cNvPr id="862" name="直線コネクタ 861"/>
        <xdr:cNvCxnSpPr/>
      </xdr:nvCxnSpPr>
      <xdr:spPr>
        <a:xfrm>
          <a:off x="16230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405111" cy="259045"/>
    <xdr:sp macro="" textlink="">
      <xdr:nvSpPr>
        <xdr:cNvPr id="863" name="【公民館】&#10;有形固定資産減価償却率最大値テキスト"/>
        <xdr:cNvSpPr txBox="1"/>
      </xdr:nvSpPr>
      <xdr:spPr>
        <a:xfrm>
          <a:off x="16357600"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64" name="直線コネクタ 863"/>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74947</xdr:rowOff>
    </xdr:from>
    <xdr:ext cx="405111" cy="259045"/>
    <xdr:sp macro="" textlink="">
      <xdr:nvSpPr>
        <xdr:cNvPr id="865" name="【公民館】&#10;有形固定資産減価償却率平均値テキスト"/>
        <xdr:cNvSpPr txBox="1"/>
      </xdr:nvSpPr>
      <xdr:spPr>
        <a:xfrm>
          <a:off x="16357600" y="17391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52070</xdr:rowOff>
    </xdr:from>
    <xdr:to>
      <xdr:col>85</xdr:col>
      <xdr:colOff>177800</xdr:colOff>
      <xdr:row>102</xdr:row>
      <xdr:rowOff>153670</xdr:rowOff>
    </xdr:to>
    <xdr:sp macro="" textlink="">
      <xdr:nvSpPr>
        <xdr:cNvPr id="866" name="フローチャート: 判断 865"/>
        <xdr:cNvSpPr/>
      </xdr:nvSpPr>
      <xdr:spPr>
        <a:xfrm>
          <a:off x="16268700" y="1753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10161</xdr:rowOff>
    </xdr:from>
    <xdr:to>
      <xdr:col>81</xdr:col>
      <xdr:colOff>101600</xdr:colOff>
      <xdr:row>102</xdr:row>
      <xdr:rowOff>111761</xdr:rowOff>
    </xdr:to>
    <xdr:sp macro="" textlink="">
      <xdr:nvSpPr>
        <xdr:cNvPr id="867" name="フローチャート: 判断 866"/>
        <xdr:cNvSpPr/>
      </xdr:nvSpPr>
      <xdr:spPr>
        <a:xfrm>
          <a:off x="15430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147320</xdr:rowOff>
    </xdr:from>
    <xdr:to>
      <xdr:col>76</xdr:col>
      <xdr:colOff>165100</xdr:colOff>
      <xdr:row>102</xdr:row>
      <xdr:rowOff>77470</xdr:rowOff>
    </xdr:to>
    <xdr:sp macro="" textlink="">
      <xdr:nvSpPr>
        <xdr:cNvPr id="868" name="フローチャート: 判断 867"/>
        <xdr:cNvSpPr/>
      </xdr:nvSpPr>
      <xdr:spPr>
        <a:xfrm>
          <a:off x="14541500" y="1746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13970</xdr:rowOff>
    </xdr:from>
    <xdr:to>
      <xdr:col>72</xdr:col>
      <xdr:colOff>38100</xdr:colOff>
      <xdr:row>102</xdr:row>
      <xdr:rowOff>115570</xdr:rowOff>
    </xdr:to>
    <xdr:sp macro="" textlink="">
      <xdr:nvSpPr>
        <xdr:cNvPr id="869" name="フローチャート: 判断 868"/>
        <xdr:cNvSpPr/>
      </xdr:nvSpPr>
      <xdr:spPr>
        <a:xfrm>
          <a:off x="13652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10161</xdr:rowOff>
    </xdr:from>
    <xdr:to>
      <xdr:col>67</xdr:col>
      <xdr:colOff>101600</xdr:colOff>
      <xdr:row>102</xdr:row>
      <xdr:rowOff>111761</xdr:rowOff>
    </xdr:to>
    <xdr:sp macro="" textlink="">
      <xdr:nvSpPr>
        <xdr:cNvPr id="870" name="フローチャート: 判断 869"/>
        <xdr:cNvSpPr/>
      </xdr:nvSpPr>
      <xdr:spPr>
        <a:xfrm>
          <a:off x="12763500" y="1749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120650</xdr:rowOff>
    </xdr:from>
    <xdr:to>
      <xdr:col>85</xdr:col>
      <xdr:colOff>177800</xdr:colOff>
      <xdr:row>104</xdr:row>
      <xdr:rowOff>50800</xdr:rowOff>
    </xdr:to>
    <xdr:sp macro="" textlink="">
      <xdr:nvSpPr>
        <xdr:cNvPr id="876" name="楕円 875"/>
        <xdr:cNvSpPr/>
      </xdr:nvSpPr>
      <xdr:spPr>
        <a:xfrm>
          <a:off x="16268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99077</xdr:rowOff>
    </xdr:from>
    <xdr:ext cx="405111" cy="259045"/>
    <xdr:sp macro="" textlink="">
      <xdr:nvSpPr>
        <xdr:cNvPr id="877" name="【公民館】&#10;有形固定資産減価償却率該当値テキスト"/>
        <xdr:cNvSpPr txBox="1"/>
      </xdr:nvSpPr>
      <xdr:spPr>
        <a:xfrm>
          <a:off x="163576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170180</xdr:rowOff>
    </xdr:from>
    <xdr:to>
      <xdr:col>81</xdr:col>
      <xdr:colOff>101600</xdr:colOff>
      <xdr:row>104</xdr:row>
      <xdr:rowOff>100330</xdr:rowOff>
    </xdr:to>
    <xdr:sp macro="" textlink="">
      <xdr:nvSpPr>
        <xdr:cNvPr id="878" name="楕円 877"/>
        <xdr:cNvSpPr/>
      </xdr:nvSpPr>
      <xdr:spPr>
        <a:xfrm>
          <a:off x="15430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0</xdr:rowOff>
    </xdr:from>
    <xdr:to>
      <xdr:col>85</xdr:col>
      <xdr:colOff>127000</xdr:colOff>
      <xdr:row>104</xdr:row>
      <xdr:rowOff>49530</xdr:rowOff>
    </xdr:to>
    <xdr:cxnSp macro="">
      <xdr:nvCxnSpPr>
        <xdr:cNvPr id="879" name="直線コネクタ 878"/>
        <xdr:cNvCxnSpPr/>
      </xdr:nvCxnSpPr>
      <xdr:spPr>
        <a:xfrm flipV="1">
          <a:off x="15481300" y="178308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33020</xdr:rowOff>
    </xdr:from>
    <xdr:to>
      <xdr:col>76</xdr:col>
      <xdr:colOff>165100</xdr:colOff>
      <xdr:row>105</xdr:row>
      <xdr:rowOff>134620</xdr:rowOff>
    </xdr:to>
    <xdr:sp macro="" textlink="">
      <xdr:nvSpPr>
        <xdr:cNvPr id="880" name="楕円 879"/>
        <xdr:cNvSpPr/>
      </xdr:nvSpPr>
      <xdr:spPr>
        <a:xfrm>
          <a:off x="14541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49530</xdr:rowOff>
    </xdr:from>
    <xdr:to>
      <xdr:col>81</xdr:col>
      <xdr:colOff>50800</xdr:colOff>
      <xdr:row>105</xdr:row>
      <xdr:rowOff>83820</xdr:rowOff>
    </xdr:to>
    <xdr:cxnSp macro="">
      <xdr:nvCxnSpPr>
        <xdr:cNvPr id="881" name="直線コネクタ 880"/>
        <xdr:cNvCxnSpPr/>
      </xdr:nvCxnSpPr>
      <xdr:spPr>
        <a:xfrm flipV="1">
          <a:off x="14592300" y="1788033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166370</xdr:rowOff>
    </xdr:from>
    <xdr:to>
      <xdr:col>72</xdr:col>
      <xdr:colOff>38100</xdr:colOff>
      <xdr:row>105</xdr:row>
      <xdr:rowOff>96520</xdr:rowOff>
    </xdr:to>
    <xdr:sp macro="" textlink="">
      <xdr:nvSpPr>
        <xdr:cNvPr id="882" name="楕円 881"/>
        <xdr:cNvSpPr/>
      </xdr:nvSpPr>
      <xdr:spPr>
        <a:xfrm>
          <a:off x="13652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45720</xdr:rowOff>
    </xdr:from>
    <xdr:to>
      <xdr:col>76</xdr:col>
      <xdr:colOff>114300</xdr:colOff>
      <xdr:row>105</xdr:row>
      <xdr:rowOff>83820</xdr:rowOff>
    </xdr:to>
    <xdr:cxnSp macro="">
      <xdr:nvCxnSpPr>
        <xdr:cNvPr id="883" name="直線コネクタ 882"/>
        <xdr:cNvCxnSpPr/>
      </xdr:nvCxnSpPr>
      <xdr:spPr>
        <a:xfrm>
          <a:off x="13703300" y="18047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36830</xdr:rowOff>
    </xdr:from>
    <xdr:to>
      <xdr:col>67</xdr:col>
      <xdr:colOff>101600</xdr:colOff>
      <xdr:row>105</xdr:row>
      <xdr:rowOff>138430</xdr:rowOff>
    </xdr:to>
    <xdr:sp macro="" textlink="">
      <xdr:nvSpPr>
        <xdr:cNvPr id="884" name="楕円 883"/>
        <xdr:cNvSpPr/>
      </xdr:nvSpPr>
      <xdr:spPr>
        <a:xfrm>
          <a:off x="1276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45720</xdr:rowOff>
    </xdr:from>
    <xdr:to>
      <xdr:col>71</xdr:col>
      <xdr:colOff>177800</xdr:colOff>
      <xdr:row>105</xdr:row>
      <xdr:rowOff>87630</xdr:rowOff>
    </xdr:to>
    <xdr:cxnSp macro="">
      <xdr:nvCxnSpPr>
        <xdr:cNvPr id="885" name="直線コネクタ 884"/>
        <xdr:cNvCxnSpPr/>
      </xdr:nvCxnSpPr>
      <xdr:spPr>
        <a:xfrm flipV="1">
          <a:off x="12814300" y="18047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128288</xdr:rowOff>
    </xdr:from>
    <xdr:ext cx="405111" cy="259045"/>
    <xdr:sp macro="" textlink="">
      <xdr:nvSpPr>
        <xdr:cNvPr id="886" name="n_1aveValue【公民館】&#10;有形固定資産減価償却率"/>
        <xdr:cNvSpPr txBox="1"/>
      </xdr:nvSpPr>
      <xdr:spPr>
        <a:xfrm>
          <a:off x="152660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93997</xdr:rowOff>
    </xdr:from>
    <xdr:ext cx="405111" cy="259045"/>
    <xdr:sp macro="" textlink="">
      <xdr:nvSpPr>
        <xdr:cNvPr id="887" name="n_2aveValue【公民館】&#10;有形固定資産減価償却率"/>
        <xdr:cNvSpPr txBox="1"/>
      </xdr:nvSpPr>
      <xdr:spPr>
        <a:xfrm>
          <a:off x="14389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132097</xdr:rowOff>
    </xdr:from>
    <xdr:ext cx="405111" cy="259045"/>
    <xdr:sp macro="" textlink="">
      <xdr:nvSpPr>
        <xdr:cNvPr id="888" name="n_3aveValue【公民館】&#10;有形固定資産減価償却率"/>
        <xdr:cNvSpPr txBox="1"/>
      </xdr:nvSpPr>
      <xdr:spPr>
        <a:xfrm>
          <a:off x="13500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128288</xdr:rowOff>
    </xdr:from>
    <xdr:ext cx="405111" cy="259045"/>
    <xdr:sp macro="" textlink="">
      <xdr:nvSpPr>
        <xdr:cNvPr id="889" name="n_4aveValue【公民館】&#10;有形固定資産減価償却率"/>
        <xdr:cNvSpPr txBox="1"/>
      </xdr:nvSpPr>
      <xdr:spPr>
        <a:xfrm>
          <a:off x="12611744"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91457</xdr:rowOff>
    </xdr:from>
    <xdr:ext cx="405111" cy="259045"/>
    <xdr:sp macro="" textlink="">
      <xdr:nvSpPr>
        <xdr:cNvPr id="890" name="n_1mainValue【公民館】&#10;有形固定資産減価償却率"/>
        <xdr:cNvSpPr txBox="1"/>
      </xdr:nvSpPr>
      <xdr:spPr>
        <a:xfrm>
          <a:off x="152660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125747</xdr:rowOff>
    </xdr:from>
    <xdr:ext cx="405111" cy="259045"/>
    <xdr:sp macro="" textlink="">
      <xdr:nvSpPr>
        <xdr:cNvPr id="891" name="n_2mainValue【公民館】&#10;有形固定資産減価償却率"/>
        <xdr:cNvSpPr txBox="1"/>
      </xdr:nvSpPr>
      <xdr:spPr>
        <a:xfrm>
          <a:off x="14389744"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87647</xdr:rowOff>
    </xdr:from>
    <xdr:ext cx="405111" cy="259045"/>
    <xdr:sp macro="" textlink="">
      <xdr:nvSpPr>
        <xdr:cNvPr id="892" name="n_3mainValue【公民館】&#10;有形固定資産減価償却率"/>
        <xdr:cNvSpPr txBox="1"/>
      </xdr:nvSpPr>
      <xdr:spPr>
        <a:xfrm>
          <a:off x="13500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129557</xdr:rowOff>
    </xdr:from>
    <xdr:ext cx="405111" cy="259045"/>
    <xdr:sp macro="" textlink="">
      <xdr:nvSpPr>
        <xdr:cNvPr id="893" name="n_4mainValue【公民館】&#10;有形固定資産減価償却率"/>
        <xdr:cNvSpPr txBox="1"/>
      </xdr:nvSpPr>
      <xdr:spPr>
        <a:xfrm>
          <a:off x="12611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101346</xdr:rowOff>
    </xdr:from>
    <xdr:to>
      <xdr:col>116</xdr:col>
      <xdr:colOff>62864</xdr:colOff>
      <xdr:row>108</xdr:row>
      <xdr:rowOff>3048</xdr:rowOff>
    </xdr:to>
    <xdr:cxnSp macro="">
      <xdr:nvCxnSpPr>
        <xdr:cNvPr id="915" name="直線コネクタ 914"/>
        <xdr:cNvCxnSpPr/>
      </xdr:nvCxnSpPr>
      <xdr:spPr>
        <a:xfrm flipV="1">
          <a:off x="22160864" y="174177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916" name="【公民館】&#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917" name="直線コネクタ 916"/>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48023</xdr:rowOff>
    </xdr:from>
    <xdr:ext cx="469744" cy="259045"/>
    <xdr:sp macro="" textlink="">
      <xdr:nvSpPr>
        <xdr:cNvPr id="918" name="【公民館】&#10;一人当たり面積最大値テキスト"/>
        <xdr:cNvSpPr txBox="1"/>
      </xdr:nvSpPr>
      <xdr:spPr>
        <a:xfrm>
          <a:off x="22199600" y="1719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101346</xdr:rowOff>
    </xdr:from>
    <xdr:to>
      <xdr:col>116</xdr:col>
      <xdr:colOff>152400</xdr:colOff>
      <xdr:row>101</xdr:row>
      <xdr:rowOff>101346</xdr:rowOff>
    </xdr:to>
    <xdr:cxnSp macro="">
      <xdr:nvCxnSpPr>
        <xdr:cNvPr id="919" name="直線コネクタ 918"/>
        <xdr:cNvCxnSpPr/>
      </xdr:nvCxnSpPr>
      <xdr:spPr>
        <a:xfrm>
          <a:off x="22072600" y="1741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114571</xdr:rowOff>
    </xdr:from>
    <xdr:ext cx="469744" cy="259045"/>
    <xdr:sp macro="" textlink="">
      <xdr:nvSpPr>
        <xdr:cNvPr id="920" name="【公民館】&#10;一人当たり面積平均値テキスト"/>
        <xdr:cNvSpPr txBox="1"/>
      </xdr:nvSpPr>
      <xdr:spPr>
        <a:xfrm>
          <a:off x="22199600" y="1794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921" name="フローチャート: 判断 920"/>
        <xdr:cNvSpPr/>
      </xdr:nvSpPr>
      <xdr:spPr>
        <a:xfrm>
          <a:off x="22110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22" name="フローチャート: 判断 921"/>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23" name="フローチャート: 判断 922"/>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55118</xdr:rowOff>
    </xdr:from>
    <xdr:to>
      <xdr:col>102</xdr:col>
      <xdr:colOff>165100</xdr:colOff>
      <xdr:row>105</xdr:row>
      <xdr:rowOff>156718</xdr:rowOff>
    </xdr:to>
    <xdr:sp macro="" textlink="">
      <xdr:nvSpPr>
        <xdr:cNvPr id="924" name="フローチャート: 判断 923"/>
        <xdr:cNvSpPr/>
      </xdr:nvSpPr>
      <xdr:spPr>
        <a:xfrm>
          <a:off x="19494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41402</xdr:rowOff>
    </xdr:from>
    <xdr:to>
      <xdr:col>98</xdr:col>
      <xdr:colOff>38100</xdr:colOff>
      <xdr:row>105</xdr:row>
      <xdr:rowOff>143002</xdr:rowOff>
    </xdr:to>
    <xdr:sp macro="" textlink="">
      <xdr:nvSpPr>
        <xdr:cNvPr id="925" name="フローチャート: 判断 924"/>
        <xdr:cNvSpPr/>
      </xdr:nvSpPr>
      <xdr:spPr>
        <a:xfrm>
          <a:off x="18605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169418</xdr:rowOff>
    </xdr:from>
    <xdr:to>
      <xdr:col>116</xdr:col>
      <xdr:colOff>114300</xdr:colOff>
      <xdr:row>106</xdr:row>
      <xdr:rowOff>99568</xdr:rowOff>
    </xdr:to>
    <xdr:sp macro="" textlink="">
      <xdr:nvSpPr>
        <xdr:cNvPr id="931" name="楕円 930"/>
        <xdr:cNvSpPr/>
      </xdr:nvSpPr>
      <xdr:spPr>
        <a:xfrm>
          <a:off x="22110700" y="181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147845</xdr:rowOff>
    </xdr:from>
    <xdr:ext cx="469744" cy="259045"/>
    <xdr:sp macro="" textlink="">
      <xdr:nvSpPr>
        <xdr:cNvPr id="932" name="【公民館】&#10;一人当たり面積該当値テキスト"/>
        <xdr:cNvSpPr txBox="1"/>
      </xdr:nvSpPr>
      <xdr:spPr>
        <a:xfrm>
          <a:off x="22199600"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933" name="楕円 932"/>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48768</xdr:rowOff>
    </xdr:from>
    <xdr:to>
      <xdr:col>116</xdr:col>
      <xdr:colOff>63500</xdr:colOff>
      <xdr:row>106</xdr:row>
      <xdr:rowOff>53339</xdr:rowOff>
    </xdr:to>
    <xdr:cxnSp macro="">
      <xdr:nvCxnSpPr>
        <xdr:cNvPr id="934" name="直線コネクタ 933"/>
        <xdr:cNvCxnSpPr/>
      </xdr:nvCxnSpPr>
      <xdr:spPr>
        <a:xfrm flipV="1">
          <a:off x="21323300" y="182224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160274</xdr:rowOff>
    </xdr:from>
    <xdr:to>
      <xdr:col>107</xdr:col>
      <xdr:colOff>101600</xdr:colOff>
      <xdr:row>106</xdr:row>
      <xdr:rowOff>90424</xdr:rowOff>
    </xdr:to>
    <xdr:sp macro="" textlink="">
      <xdr:nvSpPr>
        <xdr:cNvPr id="935" name="楕円 934"/>
        <xdr:cNvSpPr/>
      </xdr:nvSpPr>
      <xdr:spPr>
        <a:xfrm>
          <a:off x="20383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39624</xdr:rowOff>
    </xdr:from>
    <xdr:to>
      <xdr:col>111</xdr:col>
      <xdr:colOff>177800</xdr:colOff>
      <xdr:row>106</xdr:row>
      <xdr:rowOff>53339</xdr:rowOff>
    </xdr:to>
    <xdr:cxnSp macro="">
      <xdr:nvCxnSpPr>
        <xdr:cNvPr id="936" name="直線コネクタ 935"/>
        <xdr:cNvCxnSpPr/>
      </xdr:nvCxnSpPr>
      <xdr:spPr>
        <a:xfrm>
          <a:off x="20434300" y="182133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937" name="楕円 936"/>
        <xdr:cNvSpPr/>
      </xdr:nvSpPr>
      <xdr:spPr>
        <a:xfrm>
          <a:off x="19494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151637</xdr:rowOff>
    </xdr:from>
    <xdr:to>
      <xdr:col>107</xdr:col>
      <xdr:colOff>50800</xdr:colOff>
      <xdr:row>106</xdr:row>
      <xdr:rowOff>39624</xdr:rowOff>
    </xdr:to>
    <xdr:cxnSp macro="">
      <xdr:nvCxnSpPr>
        <xdr:cNvPr id="938" name="直線コネクタ 937"/>
        <xdr:cNvCxnSpPr/>
      </xdr:nvCxnSpPr>
      <xdr:spPr>
        <a:xfrm>
          <a:off x="19545300" y="181538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939" name="楕円 938"/>
        <xdr:cNvSpPr/>
      </xdr:nvSpPr>
      <xdr:spPr>
        <a:xfrm>
          <a:off x="18605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151637</xdr:rowOff>
    </xdr:from>
    <xdr:to>
      <xdr:col>102</xdr:col>
      <xdr:colOff>114300</xdr:colOff>
      <xdr:row>105</xdr:row>
      <xdr:rowOff>156211</xdr:rowOff>
    </xdr:to>
    <xdr:cxnSp macro="">
      <xdr:nvCxnSpPr>
        <xdr:cNvPr id="940" name="直線コネクタ 939"/>
        <xdr:cNvCxnSpPr/>
      </xdr:nvCxnSpPr>
      <xdr:spPr>
        <a:xfrm flipV="1">
          <a:off x="18656300" y="1815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41" name="n_1aveValue【公民館】&#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942" name="n_2aveValue【公民館】&#10;一人当たり面積"/>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1795</xdr:rowOff>
    </xdr:from>
    <xdr:ext cx="469744" cy="259045"/>
    <xdr:sp macro="" textlink="">
      <xdr:nvSpPr>
        <xdr:cNvPr id="943" name="n_3aveValue【公民館】&#10;一人当たり面積"/>
        <xdr:cNvSpPr txBox="1"/>
      </xdr:nvSpPr>
      <xdr:spPr>
        <a:xfrm>
          <a:off x="19310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159529</xdr:rowOff>
    </xdr:from>
    <xdr:ext cx="469744" cy="259045"/>
    <xdr:sp macro="" textlink="">
      <xdr:nvSpPr>
        <xdr:cNvPr id="944" name="n_4aveValue【公民館】&#10;一人当たり面積"/>
        <xdr:cNvSpPr txBox="1"/>
      </xdr:nvSpPr>
      <xdr:spPr>
        <a:xfrm>
          <a:off x="18421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95266</xdr:rowOff>
    </xdr:from>
    <xdr:ext cx="469744" cy="259045"/>
    <xdr:sp macro="" textlink="">
      <xdr:nvSpPr>
        <xdr:cNvPr id="945" name="n_1mainValue【公民館】&#10;一人当たり面積"/>
        <xdr:cNvSpPr txBox="1"/>
      </xdr:nvSpPr>
      <xdr:spPr>
        <a:xfrm>
          <a:off x="21075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81551</xdr:rowOff>
    </xdr:from>
    <xdr:ext cx="469744" cy="259045"/>
    <xdr:sp macro="" textlink="">
      <xdr:nvSpPr>
        <xdr:cNvPr id="946" name="n_2mainValue【公民館】&#10;一人当たり面積"/>
        <xdr:cNvSpPr txBox="1"/>
      </xdr:nvSpPr>
      <xdr:spPr>
        <a:xfrm>
          <a:off x="201994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947" name="n_3mainValue【公民館】&#10;一人当たり面積"/>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26688</xdr:rowOff>
    </xdr:from>
    <xdr:ext cx="469744" cy="259045"/>
    <xdr:sp macro="" textlink="">
      <xdr:nvSpPr>
        <xdr:cNvPr id="948" name="n_4mainValue【公民館】&#10;一人当たり面積"/>
        <xdr:cNvSpPr txBox="1"/>
      </xdr:nvSpPr>
      <xdr:spPr>
        <a:xfrm>
          <a:off x="18421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道路については、有形固定資産減価償却率は維持されている。また、</a:t>
          </a:r>
          <a:r>
            <a:rPr kumimoji="1" lang="ja-JP" altLang="ja-JP" sz="1100">
              <a:solidFill>
                <a:schemeClr val="dk1"/>
              </a:solidFill>
              <a:effectLst/>
              <a:latin typeface="+mn-lt"/>
              <a:ea typeface="+mn-ea"/>
              <a:cs typeface="+mn-cs"/>
            </a:rPr>
            <a:t>認定こども園・幼稚園・保育所、公民館以外の施設については、目に見えるような形で投資を行っていないため、有形固定資産減価償却率が微増となっている。</a:t>
          </a:r>
          <a:endParaRPr lang="ja-JP" altLang="ja-JP" sz="1400">
            <a:effectLst/>
          </a:endParaRPr>
        </a:p>
        <a:p>
          <a:r>
            <a:rPr kumimoji="1" lang="ja-JP" altLang="ja-JP" sz="1100">
              <a:solidFill>
                <a:schemeClr val="dk1"/>
              </a:solidFill>
              <a:effectLst/>
              <a:latin typeface="+mn-lt"/>
              <a:ea typeface="+mn-ea"/>
              <a:cs typeface="+mn-cs"/>
            </a:rPr>
            <a:t>同様に、一人当たりの有形固定資産額、延長、面積についても、ほとんどの施設について新増設されていないことから人口減少の影響もあり、微増となっている。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認定こども園・幼稚園・保育所の有形固定資産減価償却率の微減は、主に春日保育園移転改築事業</a:t>
          </a:r>
          <a:r>
            <a:rPr kumimoji="1" lang="ja-JP" altLang="en-US" sz="1100">
              <a:solidFill>
                <a:schemeClr val="dk1"/>
              </a:solidFill>
              <a:effectLst/>
              <a:latin typeface="+mn-lt"/>
              <a:ea typeface="+mn-ea"/>
              <a:cs typeface="+mn-cs"/>
            </a:rPr>
            <a:t>・鎌田幼稚園遊戯室改修事業</a:t>
          </a:r>
          <a:r>
            <a:rPr kumimoji="1" lang="ja-JP" altLang="ja-JP" sz="1100">
              <a:solidFill>
                <a:schemeClr val="dk1"/>
              </a:solidFill>
              <a:effectLst/>
              <a:latin typeface="+mn-lt"/>
              <a:ea typeface="+mn-ea"/>
              <a:cs typeface="+mn-cs"/>
            </a:rPr>
            <a:t>等によるものである。公民館の有形固定資産減価償却率の微減は、主に</a:t>
          </a:r>
          <a:r>
            <a:rPr kumimoji="1" lang="ja-JP" altLang="en-US" sz="1100">
              <a:solidFill>
                <a:schemeClr val="dk1"/>
              </a:solidFill>
              <a:effectLst/>
              <a:latin typeface="+mn-lt"/>
              <a:ea typeface="+mn-ea"/>
              <a:cs typeface="+mn-cs"/>
            </a:rPr>
            <a:t>小野江公民館建設事業等</a:t>
          </a:r>
          <a:r>
            <a:rPr kumimoji="1" lang="ja-JP" altLang="ja-JP" sz="1100">
              <a:solidFill>
                <a:schemeClr val="dk1"/>
              </a:solidFill>
              <a:effectLst/>
              <a:latin typeface="+mn-lt"/>
              <a:ea typeface="+mn-ea"/>
              <a:cs typeface="+mn-cs"/>
            </a:rPr>
            <a:t>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161,998
157,442
623.58
91,452,386
88,512,335
2,741,998
44,172,122
44,043,544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169926</xdr:rowOff>
    </xdr:from>
    <xdr:to>
      <xdr:col>24</xdr:col>
      <xdr:colOff>62865</xdr:colOff>
      <xdr:row>41</xdr:row>
      <xdr:rowOff>762</xdr:rowOff>
    </xdr:to>
    <xdr:cxnSp macro="">
      <xdr:nvCxnSpPr>
        <xdr:cNvPr id="55" name="直線コネクタ 54"/>
        <xdr:cNvCxnSpPr/>
      </xdr:nvCxnSpPr>
      <xdr:spPr>
        <a:xfrm flipV="1">
          <a:off x="4634865" y="565632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4589</xdr:rowOff>
    </xdr:from>
    <xdr:ext cx="405111" cy="259045"/>
    <xdr:sp macro="" textlink="">
      <xdr:nvSpPr>
        <xdr:cNvPr id="56" name="【図書館】&#10;有形固定資産減価償却率最小値テキスト"/>
        <xdr:cNvSpPr txBox="1"/>
      </xdr:nvSpPr>
      <xdr:spPr>
        <a:xfrm>
          <a:off x="4673600" y="703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xdr:rowOff>
    </xdr:from>
    <xdr:to>
      <xdr:col>24</xdr:col>
      <xdr:colOff>152400</xdr:colOff>
      <xdr:row>41</xdr:row>
      <xdr:rowOff>762</xdr:rowOff>
    </xdr:to>
    <xdr:cxnSp macro="">
      <xdr:nvCxnSpPr>
        <xdr:cNvPr id="57" name="直線コネクタ 56"/>
        <xdr:cNvCxnSpPr/>
      </xdr:nvCxnSpPr>
      <xdr:spPr>
        <a:xfrm>
          <a:off x="4546600" y="7030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116603</xdr:rowOff>
    </xdr:from>
    <xdr:ext cx="405111" cy="259045"/>
    <xdr:sp macro="" textlink="">
      <xdr:nvSpPr>
        <xdr:cNvPr id="58" name="【図書館】&#10;有形固定資産減価償却率最大値テキスト"/>
        <xdr:cNvSpPr txBox="1"/>
      </xdr:nvSpPr>
      <xdr:spPr>
        <a:xfrm>
          <a:off x="4673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169926</xdr:rowOff>
    </xdr:from>
    <xdr:to>
      <xdr:col>24</xdr:col>
      <xdr:colOff>152400</xdr:colOff>
      <xdr:row>32</xdr:row>
      <xdr:rowOff>169926</xdr:rowOff>
    </xdr:to>
    <xdr:cxnSp macro="">
      <xdr:nvCxnSpPr>
        <xdr:cNvPr id="59" name="直線コネクタ 58"/>
        <xdr:cNvCxnSpPr/>
      </xdr:nvCxnSpPr>
      <xdr:spPr>
        <a:xfrm>
          <a:off x="4546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58691</xdr:rowOff>
    </xdr:from>
    <xdr:ext cx="405111" cy="259045"/>
    <xdr:sp macro="" textlink="">
      <xdr:nvSpPr>
        <xdr:cNvPr id="60" name="【図書館】&#10;有形固定資産減価償却率平均値テキスト"/>
        <xdr:cNvSpPr txBox="1"/>
      </xdr:nvSpPr>
      <xdr:spPr>
        <a:xfrm>
          <a:off x="4673600" y="6402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80264</xdr:rowOff>
    </xdr:from>
    <xdr:to>
      <xdr:col>24</xdr:col>
      <xdr:colOff>114300</xdr:colOff>
      <xdr:row>38</xdr:row>
      <xdr:rowOff>10414</xdr:rowOff>
    </xdr:to>
    <xdr:sp macro="" textlink="">
      <xdr:nvSpPr>
        <xdr:cNvPr id="61" name="フローチャート: 判断 60"/>
        <xdr:cNvSpPr/>
      </xdr:nvSpPr>
      <xdr:spPr>
        <a:xfrm>
          <a:off x="4584700" y="64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xdr:rowOff>
    </xdr:from>
    <xdr:to>
      <xdr:col>20</xdr:col>
      <xdr:colOff>38100</xdr:colOff>
      <xdr:row>37</xdr:row>
      <xdr:rowOff>117856</xdr:rowOff>
    </xdr:to>
    <xdr:sp macro="" textlink="">
      <xdr:nvSpPr>
        <xdr:cNvPr id="62" name="フローチャート: 判断 61"/>
        <xdr:cNvSpPr/>
      </xdr:nvSpPr>
      <xdr:spPr>
        <a:xfrm>
          <a:off x="3746500"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137414</xdr:rowOff>
    </xdr:from>
    <xdr:to>
      <xdr:col>15</xdr:col>
      <xdr:colOff>101600</xdr:colOff>
      <xdr:row>37</xdr:row>
      <xdr:rowOff>67564</xdr:rowOff>
    </xdr:to>
    <xdr:sp macro="" textlink="">
      <xdr:nvSpPr>
        <xdr:cNvPr id="63" name="フローチャート: 判断 62"/>
        <xdr:cNvSpPr/>
      </xdr:nvSpPr>
      <xdr:spPr>
        <a:xfrm>
          <a:off x="2857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105410</xdr:rowOff>
    </xdr:from>
    <xdr:to>
      <xdr:col>10</xdr:col>
      <xdr:colOff>165100</xdr:colOff>
      <xdr:row>37</xdr:row>
      <xdr:rowOff>35560</xdr:rowOff>
    </xdr:to>
    <xdr:sp macro="" textlink="">
      <xdr:nvSpPr>
        <xdr:cNvPr id="64" name="フローチャート: 判断 63"/>
        <xdr:cNvSpPr/>
      </xdr:nvSpPr>
      <xdr:spPr>
        <a:xfrm>
          <a:off x="1968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128270</xdr:rowOff>
    </xdr:from>
    <xdr:to>
      <xdr:col>6</xdr:col>
      <xdr:colOff>38100</xdr:colOff>
      <xdr:row>37</xdr:row>
      <xdr:rowOff>58420</xdr:rowOff>
    </xdr:to>
    <xdr:sp macro="" textlink="">
      <xdr:nvSpPr>
        <xdr:cNvPr id="65" name="フローチャート: 判断 64"/>
        <xdr:cNvSpPr/>
      </xdr:nvSpPr>
      <xdr:spPr>
        <a:xfrm>
          <a:off x="1079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148844</xdr:rowOff>
    </xdr:from>
    <xdr:to>
      <xdr:col>24</xdr:col>
      <xdr:colOff>114300</xdr:colOff>
      <xdr:row>35</xdr:row>
      <xdr:rowOff>78994</xdr:rowOff>
    </xdr:to>
    <xdr:sp macro="" textlink="">
      <xdr:nvSpPr>
        <xdr:cNvPr id="71" name="楕円 70"/>
        <xdr:cNvSpPr/>
      </xdr:nvSpPr>
      <xdr:spPr>
        <a:xfrm>
          <a:off x="45847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271</xdr:rowOff>
    </xdr:from>
    <xdr:ext cx="405111" cy="259045"/>
    <xdr:sp macro="" textlink="">
      <xdr:nvSpPr>
        <xdr:cNvPr id="72" name="【図書館】&#10;有形固定資産減価償却率該当値テキスト"/>
        <xdr:cNvSpPr txBox="1"/>
      </xdr:nvSpPr>
      <xdr:spPr>
        <a:xfrm>
          <a:off x="4673600" y="582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103124</xdr:rowOff>
    </xdr:from>
    <xdr:to>
      <xdr:col>20</xdr:col>
      <xdr:colOff>38100</xdr:colOff>
      <xdr:row>35</xdr:row>
      <xdr:rowOff>33274</xdr:rowOff>
    </xdr:to>
    <xdr:sp macro="" textlink="">
      <xdr:nvSpPr>
        <xdr:cNvPr id="73" name="楕円 72"/>
        <xdr:cNvSpPr/>
      </xdr:nvSpPr>
      <xdr:spPr>
        <a:xfrm>
          <a:off x="37465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153924</xdr:rowOff>
    </xdr:from>
    <xdr:to>
      <xdr:col>24</xdr:col>
      <xdr:colOff>63500</xdr:colOff>
      <xdr:row>35</xdr:row>
      <xdr:rowOff>28194</xdr:rowOff>
    </xdr:to>
    <xdr:cxnSp macro="">
      <xdr:nvCxnSpPr>
        <xdr:cNvPr id="74" name="直線コネクタ 73"/>
        <xdr:cNvCxnSpPr/>
      </xdr:nvCxnSpPr>
      <xdr:spPr>
        <a:xfrm>
          <a:off x="3797300" y="59832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57404</xdr:rowOff>
    </xdr:from>
    <xdr:to>
      <xdr:col>15</xdr:col>
      <xdr:colOff>101600</xdr:colOff>
      <xdr:row>34</xdr:row>
      <xdr:rowOff>159004</xdr:rowOff>
    </xdr:to>
    <xdr:sp macro="" textlink="">
      <xdr:nvSpPr>
        <xdr:cNvPr id="75" name="楕円 74"/>
        <xdr:cNvSpPr/>
      </xdr:nvSpPr>
      <xdr:spPr>
        <a:xfrm>
          <a:off x="2857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108204</xdr:rowOff>
    </xdr:from>
    <xdr:to>
      <xdr:col>19</xdr:col>
      <xdr:colOff>177800</xdr:colOff>
      <xdr:row>34</xdr:row>
      <xdr:rowOff>153924</xdr:rowOff>
    </xdr:to>
    <xdr:cxnSp macro="">
      <xdr:nvCxnSpPr>
        <xdr:cNvPr id="76" name="直線コネクタ 75"/>
        <xdr:cNvCxnSpPr/>
      </xdr:nvCxnSpPr>
      <xdr:spPr>
        <a:xfrm>
          <a:off x="2908300" y="5937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7112</xdr:rowOff>
    </xdr:from>
    <xdr:to>
      <xdr:col>10</xdr:col>
      <xdr:colOff>165100</xdr:colOff>
      <xdr:row>34</xdr:row>
      <xdr:rowOff>108712</xdr:rowOff>
    </xdr:to>
    <xdr:sp macro="" textlink="">
      <xdr:nvSpPr>
        <xdr:cNvPr id="77" name="楕円 76"/>
        <xdr:cNvSpPr/>
      </xdr:nvSpPr>
      <xdr:spPr>
        <a:xfrm>
          <a:off x="1968500" y="58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57912</xdr:rowOff>
    </xdr:from>
    <xdr:to>
      <xdr:col>15</xdr:col>
      <xdr:colOff>50800</xdr:colOff>
      <xdr:row>34</xdr:row>
      <xdr:rowOff>108204</xdr:rowOff>
    </xdr:to>
    <xdr:cxnSp macro="">
      <xdr:nvCxnSpPr>
        <xdr:cNvPr id="78" name="直線コネクタ 77"/>
        <xdr:cNvCxnSpPr/>
      </xdr:nvCxnSpPr>
      <xdr:spPr>
        <a:xfrm>
          <a:off x="2019300" y="58872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34544</xdr:rowOff>
    </xdr:from>
    <xdr:to>
      <xdr:col>6</xdr:col>
      <xdr:colOff>38100</xdr:colOff>
      <xdr:row>37</xdr:row>
      <xdr:rowOff>136144</xdr:rowOff>
    </xdr:to>
    <xdr:sp macro="" textlink="">
      <xdr:nvSpPr>
        <xdr:cNvPr id="79" name="楕円 78"/>
        <xdr:cNvSpPr/>
      </xdr:nvSpPr>
      <xdr:spPr>
        <a:xfrm>
          <a:off x="1079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57912</xdr:rowOff>
    </xdr:from>
    <xdr:to>
      <xdr:col>10</xdr:col>
      <xdr:colOff>114300</xdr:colOff>
      <xdr:row>37</xdr:row>
      <xdr:rowOff>85344</xdr:rowOff>
    </xdr:to>
    <xdr:cxnSp macro="">
      <xdr:nvCxnSpPr>
        <xdr:cNvPr id="80" name="直線コネクタ 79"/>
        <xdr:cNvCxnSpPr/>
      </xdr:nvCxnSpPr>
      <xdr:spPr>
        <a:xfrm flipV="1">
          <a:off x="1130300" y="5887212"/>
          <a:ext cx="889000" cy="54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108983</xdr:rowOff>
    </xdr:from>
    <xdr:ext cx="405111" cy="259045"/>
    <xdr:sp macro="" textlink="">
      <xdr:nvSpPr>
        <xdr:cNvPr id="81" name="n_1aveValue【図書館】&#10;有形固定資産減価償却率"/>
        <xdr:cNvSpPr txBox="1"/>
      </xdr:nvSpPr>
      <xdr:spPr>
        <a:xfrm>
          <a:off x="3582044" y="645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58691</xdr:rowOff>
    </xdr:from>
    <xdr:ext cx="405111" cy="259045"/>
    <xdr:sp macro="" textlink="">
      <xdr:nvSpPr>
        <xdr:cNvPr id="82" name="n_2aveValue【図書館】&#10;有形固定資産減価償却率"/>
        <xdr:cNvSpPr txBox="1"/>
      </xdr:nvSpPr>
      <xdr:spPr>
        <a:xfrm>
          <a:off x="2705744" y="64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26687</xdr:rowOff>
    </xdr:from>
    <xdr:ext cx="405111" cy="259045"/>
    <xdr:sp macro="" textlink="">
      <xdr:nvSpPr>
        <xdr:cNvPr id="83" name="n_3aveValue【図書館】&#10;有形固定資産減価償却率"/>
        <xdr:cNvSpPr txBox="1"/>
      </xdr:nvSpPr>
      <xdr:spPr>
        <a:xfrm>
          <a:off x="1816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74947</xdr:rowOff>
    </xdr:from>
    <xdr:ext cx="405111" cy="259045"/>
    <xdr:sp macro="" textlink="">
      <xdr:nvSpPr>
        <xdr:cNvPr id="84" name="n_4aveValue【図書館】&#10;有形固定資産減価償却率"/>
        <xdr:cNvSpPr txBox="1"/>
      </xdr:nvSpPr>
      <xdr:spPr>
        <a:xfrm>
          <a:off x="927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49801</xdr:rowOff>
    </xdr:from>
    <xdr:ext cx="405111" cy="259045"/>
    <xdr:sp macro="" textlink="">
      <xdr:nvSpPr>
        <xdr:cNvPr id="85" name="n_1mainValue【図書館】&#10;有形固定資産減価償却率"/>
        <xdr:cNvSpPr txBox="1"/>
      </xdr:nvSpPr>
      <xdr:spPr>
        <a:xfrm>
          <a:off x="3582044" y="570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4081</xdr:rowOff>
    </xdr:from>
    <xdr:ext cx="405111" cy="259045"/>
    <xdr:sp macro="" textlink="">
      <xdr:nvSpPr>
        <xdr:cNvPr id="86" name="n_2mainValue【図書館】&#10;有形固定資産減価償却率"/>
        <xdr:cNvSpPr txBox="1"/>
      </xdr:nvSpPr>
      <xdr:spPr>
        <a:xfrm>
          <a:off x="2705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125239</xdr:rowOff>
    </xdr:from>
    <xdr:ext cx="405111" cy="259045"/>
    <xdr:sp macro="" textlink="">
      <xdr:nvSpPr>
        <xdr:cNvPr id="87" name="n_3mainValue【図書館】&#10;有形固定資産減価償却率"/>
        <xdr:cNvSpPr txBox="1"/>
      </xdr:nvSpPr>
      <xdr:spPr>
        <a:xfrm>
          <a:off x="1816744" y="561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127271</xdr:rowOff>
    </xdr:from>
    <xdr:ext cx="405111" cy="259045"/>
    <xdr:sp macro="" textlink="">
      <xdr:nvSpPr>
        <xdr:cNvPr id="88" name="n_4mainValue【図書館】&#10;有形固定資産減価償却率"/>
        <xdr:cNvSpPr txBox="1"/>
      </xdr:nvSpPr>
      <xdr:spPr>
        <a:xfrm>
          <a:off x="927744" y="647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0" name="直線コネクタ 109"/>
        <xdr:cNvCxnSpPr/>
      </xdr:nvCxnSpPr>
      <xdr:spPr>
        <a:xfrm flipV="1">
          <a:off x="10476865" y="58597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1" name="【図書館】&#10;一人当たり面積最小値テキスト"/>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2" name="直線コネクタ 111"/>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162577</xdr:rowOff>
    </xdr:from>
    <xdr:ext cx="469744" cy="259045"/>
    <xdr:sp macro="" textlink="">
      <xdr:nvSpPr>
        <xdr:cNvPr id="115" name="【図書館】&#10;一人当たり面積平均値テキスト"/>
        <xdr:cNvSpPr txBox="1"/>
      </xdr:nvSpPr>
      <xdr:spPr>
        <a:xfrm>
          <a:off x="10515600" y="616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16" name="フローチャート: 判断 115"/>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7" name="フローチャート: 判断 116"/>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18" name="フローチャート: 判断 117"/>
        <xdr:cNvSpPr/>
      </xdr:nvSpPr>
      <xdr:spPr>
        <a:xfrm>
          <a:off x="8699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162560</xdr:rowOff>
    </xdr:from>
    <xdr:to>
      <xdr:col>41</xdr:col>
      <xdr:colOff>101600</xdr:colOff>
      <xdr:row>37</xdr:row>
      <xdr:rowOff>92710</xdr:rowOff>
    </xdr:to>
    <xdr:sp macro="" textlink="">
      <xdr:nvSpPr>
        <xdr:cNvPr id="119" name="フローチャート: 判断 118"/>
        <xdr:cNvSpPr/>
      </xdr:nvSpPr>
      <xdr:spPr>
        <a:xfrm>
          <a:off x="7810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116840</xdr:rowOff>
    </xdr:from>
    <xdr:to>
      <xdr:col>36</xdr:col>
      <xdr:colOff>165100</xdr:colOff>
      <xdr:row>37</xdr:row>
      <xdr:rowOff>46990</xdr:rowOff>
    </xdr:to>
    <xdr:sp macro="" textlink="">
      <xdr:nvSpPr>
        <xdr:cNvPr id="120" name="フローチャート: 判断 119"/>
        <xdr:cNvSpPr/>
      </xdr:nvSpPr>
      <xdr:spPr>
        <a:xfrm>
          <a:off x="6921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26" name="楕円 125"/>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118127</xdr:rowOff>
    </xdr:from>
    <xdr:ext cx="469744" cy="259045"/>
    <xdr:sp macro="" textlink="">
      <xdr:nvSpPr>
        <xdr:cNvPr id="127" name="【図書館】&#10;一人当たり面積該当値テキスト"/>
        <xdr:cNvSpPr txBox="1"/>
      </xdr:nvSpPr>
      <xdr:spPr>
        <a:xfrm>
          <a:off x="10515600"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28" name="楕円 127"/>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19050</xdr:rowOff>
    </xdr:to>
    <xdr:cxnSp macro="">
      <xdr:nvCxnSpPr>
        <xdr:cNvPr id="129" name="直線コネクタ 128"/>
        <xdr:cNvCxnSpPr/>
      </xdr:nvCxnSpPr>
      <xdr:spPr>
        <a:xfrm>
          <a:off x="9639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30" name="楕円 129"/>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19050</xdr:rowOff>
    </xdr:to>
    <xdr:cxnSp macro="">
      <xdr:nvCxnSpPr>
        <xdr:cNvPr id="131" name="直線コネクタ 130"/>
        <xdr:cNvCxnSpPr/>
      </xdr:nvCxnSpPr>
      <xdr:spPr>
        <a:xfrm>
          <a:off x="8750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139700</xdr:rowOff>
    </xdr:from>
    <xdr:to>
      <xdr:col>41</xdr:col>
      <xdr:colOff>101600</xdr:colOff>
      <xdr:row>37</xdr:row>
      <xdr:rowOff>69850</xdr:rowOff>
    </xdr:to>
    <xdr:sp macro="" textlink="">
      <xdr:nvSpPr>
        <xdr:cNvPr id="132" name="楕円 131"/>
        <xdr:cNvSpPr/>
      </xdr:nvSpPr>
      <xdr:spPr>
        <a:xfrm>
          <a:off x="781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19050</xdr:rowOff>
    </xdr:to>
    <xdr:cxnSp macro="">
      <xdr:nvCxnSpPr>
        <xdr:cNvPr id="133" name="直線コネクタ 132"/>
        <xdr:cNvCxnSpPr/>
      </xdr:nvCxnSpPr>
      <xdr:spPr>
        <a:xfrm>
          <a:off x="7861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34" name="楕円 133"/>
        <xdr:cNvSpPr/>
      </xdr:nvSpPr>
      <xdr:spPr>
        <a:xfrm>
          <a:off x="6921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19050</xdr:rowOff>
    </xdr:from>
    <xdr:to>
      <xdr:col>41</xdr:col>
      <xdr:colOff>50800</xdr:colOff>
      <xdr:row>37</xdr:row>
      <xdr:rowOff>41910</xdr:rowOff>
    </xdr:to>
    <xdr:cxnSp macro="">
      <xdr:nvCxnSpPr>
        <xdr:cNvPr id="135" name="直線コネクタ 134"/>
        <xdr:cNvCxnSpPr/>
      </xdr:nvCxnSpPr>
      <xdr:spPr>
        <a:xfrm flipV="1">
          <a:off x="6972300" y="6362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60977</xdr:rowOff>
    </xdr:from>
    <xdr:ext cx="469744" cy="259045"/>
    <xdr:sp macro="" textlink="">
      <xdr:nvSpPr>
        <xdr:cNvPr id="136"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60977</xdr:rowOff>
    </xdr:from>
    <xdr:ext cx="469744" cy="259045"/>
    <xdr:sp macro="" textlink="">
      <xdr:nvSpPr>
        <xdr:cNvPr id="137" name="n_2aveValue【図書館】&#10;一人当たり面積"/>
        <xdr:cNvSpPr txBox="1"/>
      </xdr:nvSpPr>
      <xdr:spPr>
        <a:xfrm>
          <a:off x="85154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83837</xdr:rowOff>
    </xdr:from>
    <xdr:ext cx="469744" cy="259045"/>
    <xdr:sp macro="" textlink="">
      <xdr:nvSpPr>
        <xdr:cNvPr id="138" name="n_3aveValue【図書館】&#10;一人当たり面積"/>
        <xdr:cNvSpPr txBox="1"/>
      </xdr:nvSpPr>
      <xdr:spPr>
        <a:xfrm>
          <a:off x="7626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63517</xdr:rowOff>
    </xdr:from>
    <xdr:ext cx="469744" cy="259045"/>
    <xdr:sp macro="" textlink="">
      <xdr:nvSpPr>
        <xdr:cNvPr id="139" name="n_4aveValue【図書館】&#10;一人当たり面積"/>
        <xdr:cNvSpPr txBox="1"/>
      </xdr:nvSpPr>
      <xdr:spPr>
        <a:xfrm>
          <a:off x="6737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40"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41" name="n_2main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42" name="n_3main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83837</xdr:rowOff>
    </xdr:from>
    <xdr:ext cx="469744" cy="259045"/>
    <xdr:sp macro="" textlink="">
      <xdr:nvSpPr>
        <xdr:cNvPr id="143" name="n_4mainValue【図書館】&#10;一人当たり面積"/>
        <xdr:cNvSpPr txBox="1"/>
      </xdr:nvSpPr>
      <xdr:spPr>
        <a:xfrm>
          <a:off x="6737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5" name="直線コネクタ 15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6" name="テキスト ボックス 15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7" name="直線コネクタ 15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8" name="テキスト ボックス 15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9" name="直線コネクタ 15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0" name="テキスト ボックス 15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1" name="直線コネクタ 16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2" name="テキスト ボックス 16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3" name="直線コネクタ 16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4" name="テキスト ボックス 16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6" name="テキスト ボックス 16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76200</xdr:rowOff>
    </xdr:to>
    <xdr:cxnSp macro="">
      <xdr:nvCxnSpPr>
        <xdr:cNvPr id="168" name="直線コネクタ 167"/>
        <xdr:cNvCxnSpPr/>
      </xdr:nvCxnSpPr>
      <xdr:spPr>
        <a:xfrm flipV="1">
          <a:off x="4634865" y="9700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9"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0" name="直線コネクタ 169"/>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1" name="【体育館・プー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2" name="直線コネクタ 171"/>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73" name="【体育館・プール】&#10;有形固定資産減価償却率平均値テキスト"/>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74" name="フローチャート: 判断 173"/>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5" name="フローチャート: 判断 174"/>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6" name="フローチャート: 判断 175"/>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77" name="フローチャート: 判断 176"/>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55880</xdr:rowOff>
    </xdr:from>
    <xdr:to>
      <xdr:col>6</xdr:col>
      <xdr:colOff>38100</xdr:colOff>
      <xdr:row>59</xdr:row>
      <xdr:rowOff>157480</xdr:rowOff>
    </xdr:to>
    <xdr:sp macro="" textlink="">
      <xdr:nvSpPr>
        <xdr:cNvPr id="178" name="フローチャート: 判断 177"/>
        <xdr:cNvSpPr/>
      </xdr:nvSpPr>
      <xdr:spPr>
        <a:xfrm>
          <a:off x="1079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92075</xdr:rowOff>
    </xdr:from>
    <xdr:to>
      <xdr:col>24</xdr:col>
      <xdr:colOff>114300</xdr:colOff>
      <xdr:row>61</xdr:row>
      <xdr:rowOff>22225</xdr:rowOff>
    </xdr:to>
    <xdr:sp macro="" textlink="">
      <xdr:nvSpPr>
        <xdr:cNvPr id="184" name="楕円 183"/>
        <xdr:cNvSpPr/>
      </xdr:nvSpPr>
      <xdr:spPr>
        <a:xfrm>
          <a:off x="45847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70502</xdr:rowOff>
    </xdr:from>
    <xdr:ext cx="405111" cy="259045"/>
    <xdr:sp macro="" textlink="">
      <xdr:nvSpPr>
        <xdr:cNvPr id="185" name="【体育館・プール】&#10;有形固定資産減価償却率該当値テキスト"/>
        <xdr:cNvSpPr txBox="1"/>
      </xdr:nvSpPr>
      <xdr:spPr>
        <a:xfrm>
          <a:off x="4673600"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73025</xdr:rowOff>
    </xdr:from>
    <xdr:to>
      <xdr:col>20</xdr:col>
      <xdr:colOff>38100</xdr:colOff>
      <xdr:row>61</xdr:row>
      <xdr:rowOff>3175</xdr:rowOff>
    </xdr:to>
    <xdr:sp macro="" textlink="">
      <xdr:nvSpPr>
        <xdr:cNvPr id="186" name="楕円 185"/>
        <xdr:cNvSpPr/>
      </xdr:nvSpPr>
      <xdr:spPr>
        <a:xfrm>
          <a:off x="3746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123825</xdr:rowOff>
    </xdr:from>
    <xdr:to>
      <xdr:col>24</xdr:col>
      <xdr:colOff>63500</xdr:colOff>
      <xdr:row>60</xdr:row>
      <xdr:rowOff>142875</xdr:rowOff>
    </xdr:to>
    <xdr:cxnSp macro="">
      <xdr:nvCxnSpPr>
        <xdr:cNvPr id="187" name="直線コネクタ 186"/>
        <xdr:cNvCxnSpPr/>
      </xdr:nvCxnSpPr>
      <xdr:spPr>
        <a:xfrm>
          <a:off x="3797300" y="104108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88" name="楕円 187"/>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123825</xdr:rowOff>
    </xdr:from>
    <xdr:to>
      <xdr:col>19</xdr:col>
      <xdr:colOff>177800</xdr:colOff>
      <xdr:row>60</xdr:row>
      <xdr:rowOff>125730</xdr:rowOff>
    </xdr:to>
    <xdr:cxnSp macro="">
      <xdr:nvCxnSpPr>
        <xdr:cNvPr id="189" name="直線コネクタ 188"/>
        <xdr:cNvCxnSpPr/>
      </xdr:nvCxnSpPr>
      <xdr:spPr>
        <a:xfrm flipV="1">
          <a:off x="2908300" y="104108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78740</xdr:rowOff>
    </xdr:from>
    <xdr:to>
      <xdr:col>10</xdr:col>
      <xdr:colOff>165100</xdr:colOff>
      <xdr:row>61</xdr:row>
      <xdr:rowOff>8890</xdr:rowOff>
    </xdr:to>
    <xdr:sp macro="" textlink="">
      <xdr:nvSpPr>
        <xdr:cNvPr id="190" name="楕円 189"/>
        <xdr:cNvSpPr/>
      </xdr:nvSpPr>
      <xdr:spPr>
        <a:xfrm>
          <a:off x="1968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125730</xdr:rowOff>
    </xdr:from>
    <xdr:to>
      <xdr:col>15</xdr:col>
      <xdr:colOff>50800</xdr:colOff>
      <xdr:row>60</xdr:row>
      <xdr:rowOff>129540</xdr:rowOff>
    </xdr:to>
    <xdr:cxnSp macro="">
      <xdr:nvCxnSpPr>
        <xdr:cNvPr id="191" name="直線コネクタ 190"/>
        <xdr:cNvCxnSpPr/>
      </xdr:nvCxnSpPr>
      <xdr:spPr>
        <a:xfrm flipV="1">
          <a:off x="2019300" y="10412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42545</xdr:rowOff>
    </xdr:from>
    <xdr:to>
      <xdr:col>6</xdr:col>
      <xdr:colOff>38100</xdr:colOff>
      <xdr:row>60</xdr:row>
      <xdr:rowOff>144145</xdr:rowOff>
    </xdr:to>
    <xdr:sp macro="" textlink="">
      <xdr:nvSpPr>
        <xdr:cNvPr id="192" name="楕円 191"/>
        <xdr:cNvSpPr/>
      </xdr:nvSpPr>
      <xdr:spPr>
        <a:xfrm>
          <a:off x="1079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93345</xdr:rowOff>
    </xdr:from>
    <xdr:to>
      <xdr:col>10</xdr:col>
      <xdr:colOff>114300</xdr:colOff>
      <xdr:row>60</xdr:row>
      <xdr:rowOff>129540</xdr:rowOff>
    </xdr:to>
    <xdr:cxnSp macro="">
      <xdr:nvCxnSpPr>
        <xdr:cNvPr id="193" name="直線コネクタ 192"/>
        <xdr:cNvCxnSpPr/>
      </xdr:nvCxnSpPr>
      <xdr:spPr>
        <a:xfrm>
          <a:off x="1130300" y="103803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4" name="n_1aveValue【体育館・プー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5" name="n_2aveValue【体育館・プー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96" name="n_3aveValue【体育館・プー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2557</xdr:rowOff>
    </xdr:from>
    <xdr:ext cx="405111" cy="259045"/>
    <xdr:sp macro="" textlink="">
      <xdr:nvSpPr>
        <xdr:cNvPr id="197" name="n_4aveValue【体育館・プール】&#10;有形固定資産減価償却率"/>
        <xdr:cNvSpPr txBox="1"/>
      </xdr:nvSpPr>
      <xdr:spPr>
        <a:xfrm>
          <a:off x="927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165752</xdr:rowOff>
    </xdr:from>
    <xdr:ext cx="405111" cy="259045"/>
    <xdr:sp macro="" textlink="">
      <xdr:nvSpPr>
        <xdr:cNvPr id="198" name="n_1mainValue【体育館・プール】&#10;有形固定資産減価償却率"/>
        <xdr:cNvSpPr txBox="1"/>
      </xdr:nvSpPr>
      <xdr:spPr>
        <a:xfrm>
          <a:off x="35820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167657</xdr:rowOff>
    </xdr:from>
    <xdr:ext cx="405111" cy="259045"/>
    <xdr:sp macro="" textlink="">
      <xdr:nvSpPr>
        <xdr:cNvPr id="199" name="n_2mainValue【体育館・プール】&#10;有形固定資産減価償却率"/>
        <xdr:cNvSpPr txBox="1"/>
      </xdr:nvSpPr>
      <xdr:spPr>
        <a:xfrm>
          <a:off x="2705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200" name="n_3mainValue【体育館・プール】&#10;有形固定資産減価償却率"/>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135272</xdr:rowOff>
    </xdr:from>
    <xdr:ext cx="405111" cy="259045"/>
    <xdr:sp macro="" textlink="">
      <xdr:nvSpPr>
        <xdr:cNvPr id="201" name="n_4mainValue【体育館・プール】&#10;有形固定資産減価償却率"/>
        <xdr:cNvSpPr txBox="1"/>
      </xdr:nvSpPr>
      <xdr:spPr>
        <a:xfrm>
          <a:off x="927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2" name="直線コネクタ 21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3" name="テキスト ボックス 21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4" name="直線コネクタ 21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5" name="テキスト ボックス 21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6" name="直線コネクタ 21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7" name="テキスト ボックス 21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8" name="直線コネクタ 21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9" name="テキスト ボックス 21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144018</xdr:rowOff>
    </xdr:from>
    <xdr:to>
      <xdr:col>54</xdr:col>
      <xdr:colOff>189865</xdr:colOff>
      <xdr:row>63</xdr:row>
      <xdr:rowOff>139446</xdr:rowOff>
    </xdr:to>
    <xdr:cxnSp macro="">
      <xdr:nvCxnSpPr>
        <xdr:cNvPr id="223" name="直線コネクタ 222"/>
        <xdr:cNvCxnSpPr/>
      </xdr:nvCxnSpPr>
      <xdr:spPr>
        <a:xfrm flipV="1">
          <a:off x="10476865" y="9916668"/>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24" name="【体育館・プール】&#10;一人当たり面積最小値テキスト"/>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25" name="直線コネクタ 224"/>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90695</xdr:rowOff>
    </xdr:from>
    <xdr:ext cx="469744" cy="259045"/>
    <xdr:sp macro="" textlink="">
      <xdr:nvSpPr>
        <xdr:cNvPr id="226" name="【体育館・プール】&#10;一人当たり面積最大値テキスト"/>
        <xdr:cNvSpPr txBox="1"/>
      </xdr:nvSpPr>
      <xdr:spPr>
        <a:xfrm>
          <a:off x="10515600" y="969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144018</xdr:rowOff>
    </xdr:from>
    <xdr:to>
      <xdr:col>55</xdr:col>
      <xdr:colOff>88900</xdr:colOff>
      <xdr:row>57</xdr:row>
      <xdr:rowOff>144018</xdr:rowOff>
    </xdr:to>
    <xdr:cxnSp macro="">
      <xdr:nvCxnSpPr>
        <xdr:cNvPr id="227" name="直線コネクタ 226"/>
        <xdr:cNvCxnSpPr/>
      </xdr:nvCxnSpPr>
      <xdr:spPr>
        <a:xfrm>
          <a:off x="10388600" y="991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8653</xdr:rowOff>
    </xdr:from>
    <xdr:ext cx="469744" cy="259045"/>
    <xdr:sp macro="" textlink="">
      <xdr:nvSpPr>
        <xdr:cNvPr id="228" name="【体育館・プール】&#10;一人当たり面積平均値テキスト"/>
        <xdr:cNvSpPr txBox="1"/>
      </xdr:nvSpPr>
      <xdr:spPr>
        <a:xfrm>
          <a:off x="10515600" y="10124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157226</xdr:rowOff>
    </xdr:from>
    <xdr:to>
      <xdr:col>55</xdr:col>
      <xdr:colOff>50800</xdr:colOff>
      <xdr:row>60</xdr:row>
      <xdr:rowOff>87376</xdr:rowOff>
    </xdr:to>
    <xdr:sp macro="" textlink="">
      <xdr:nvSpPr>
        <xdr:cNvPr id="229" name="フローチャート: 判断 228"/>
        <xdr:cNvSpPr/>
      </xdr:nvSpPr>
      <xdr:spPr>
        <a:xfrm>
          <a:off x="10426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93218</xdr:rowOff>
    </xdr:from>
    <xdr:to>
      <xdr:col>50</xdr:col>
      <xdr:colOff>165100</xdr:colOff>
      <xdr:row>60</xdr:row>
      <xdr:rowOff>23368</xdr:rowOff>
    </xdr:to>
    <xdr:sp macro="" textlink="">
      <xdr:nvSpPr>
        <xdr:cNvPr id="230" name="フローチャート: 判断 229"/>
        <xdr:cNvSpPr/>
      </xdr:nvSpPr>
      <xdr:spPr>
        <a:xfrm>
          <a:off x="958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31" name="フローチャート: 判断 230"/>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102362</xdr:rowOff>
    </xdr:from>
    <xdr:to>
      <xdr:col>41</xdr:col>
      <xdr:colOff>101600</xdr:colOff>
      <xdr:row>60</xdr:row>
      <xdr:rowOff>32512</xdr:rowOff>
    </xdr:to>
    <xdr:sp macro="" textlink="">
      <xdr:nvSpPr>
        <xdr:cNvPr id="232" name="フローチャート: 判断 231"/>
        <xdr:cNvSpPr/>
      </xdr:nvSpPr>
      <xdr:spPr>
        <a:xfrm>
          <a:off x="7810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120650</xdr:rowOff>
    </xdr:from>
    <xdr:to>
      <xdr:col>36</xdr:col>
      <xdr:colOff>165100</xdr:colOff>
      <xdr:row>60</xdr:row>
      <xdr:rowOff>50800</xdr:rowOff>
    </xdr:to>
    <xdr:sp macro="" textlink="">
      <xdr:nvSpPr>
        <xdr:cNvPr id="233" name="フローチャート: 判断 232"/>
        <xdr:cNvSpPr/>
      </xdr:nvSpPr>
      <xdr:spPr>
        <a:xfrm>
          <a:off x="692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39" name="楕円 238"/>
        <xdr:cNvSpPr/>
      </xdr:nvSpPr>
      <xdr:spPr>
        <a:xfrm>
          <a:off x="104267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44213</xdr:rowOff>
    </xdr:from>
    <xdr:ext cx="469744" cy="259045"/>
    <xdr:sp macro="" textlink="">
      <xdr:nvSpPr>
        <xdr:cNvPr id="240" name="【体育館・プール】&#10;一人当たり面積該当値テキスト"/>
        <xdr:cNvSpPr txBox="1"/>
      </xdr:nvSpPr>
      <xdr:spPr>
        <a:xfrm>
          <a:off x="10515600" y="105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70358</xdr:rowOff>
    </xdr:from>
    <xdr:to>
      <xdr:col>50</xdr:col>
      <xdr:colOff>165100</xdr:colOff>
      <xdr:row>62</xdr:row>
      <xdr:rowOff>508</xdr:rowOff>
    </xdr:to>
    <xdr:sp macro="" textlink="">
      <xdr:nvSpPr>
        <xdr:cNvPr id="241" name="楕円 240"/>
        <xdr:cNvSpPr/>
      </xdr:nvSpPr>
      <xdr:spPr>
        <a:xfrm>
          <a:off x="9588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116586</xdr:rowOff>
    </xdr:from>
    <xdr:to>
      <xdr:col>55</xdr:col>
      <xdr:colOff>0</xdr:colOff>
      <xdr:row>61</xdr:row>
      <xdr:rowOff>121158</xdr:rowOff>
    </xdr:to>
    <xdr:cxnSp macro="">
      <xdr:nvCxnSpPr>
        <xdr:cNvPr id="242" name="直線コネクタ 241"/>
        <xdr:cNvCxnSpPr/>
      </xdr:nvCxnSpPr>
      <xdr:spPr>
        <a:xfrm flipV="1">
          <a:off x="9639300" y="105750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70358</xdr:rowOff>
    </xdr:from>
    <xdr:to>
      <xdr:col>46</xdr:col>
      <xdr:colOff>38100</xdr:colOff>
      <xdr:row>62</xdr:row>
      <xdr:rowOff>508</xdr:rowOff>
    </xdr:to>
    <xdr:sp macro="" textlink="">
      <xdr:nvSpPr>
        <xdr:cNvPr id="243" name="楕円 242"/>
        <xdr:cNvSpPr/>
      </xdr:nvSpPr>
      <xdr:spPr>
        <a:xfrm>
          <a:off x="8699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121158</xdr:rowOff>
    </xdr:from>
    <xdr:to>
      <xdr:col>50</xdr:col>
      <xdr:colOff>114300</xdr:colOff>
      <xdr:row>61</xdr:row>
      <xdr:rowOff>121158</xdr:rowOff>
    </xdr:to>
    <xdr:cxnSp macro="">
      <xdr:nvCxnSpPr>
        <xdr:cNvPr id="244" name="直線コネクタ 243"/>
        <xdr:cNvCxnSpPr/>
      </xdr:nvCxnSpPr>
      <xdr:spPr>
        <a:xfrm>
          <a:off x="8750300" y="1057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74930</xdr:rowOff>
    </xdr:from>
    <xdr:to>
      <xdr:col>41</xdr:col>
      <xdr:colOff>101600</xdr:colOff>
      <xdr:row>62</xdr:row>
      <xdr:rowOff>5080</xdr:rowOff>
    </xdr:to>
    <xdr:sp macro="" textlink="">
      <xdr:nvSpPr>
        <xdr:cNvPr id="245" name="楕円 244"/>
        <xdr:cNvSpPr/>
      </xdr:nvSpPr>
      <xdr:spPr>
        <a:xfrm>
          <a:off x="7810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121158</xdr:rowOff>
    </xdr:from>
    <xdr:to>
      <xdr:col>45</xdr:col>
      <xdr:colOff>177800</xdr:colOff>
      <xdr:row>61</xdr:row>
      <xdr:rowOff>125730</xdr:rowOff>
    </xdr:to>
    <xdr:cxnSp macro="">
      <xdr:nvCxnSpPr>
        <xdr:cNvPr id="246" name="直線コネクタ 245"/>
        <xdr:cNvCxnSpPr/>
      </xdr:nvCxnSpPr>
      <xdr:spPr>
        <a:xfrm flipV="1">
          <a:off x="7861300" y="10579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74930</xdr:rowOff>
    </xdr:from>
    <xdr:to>
      <xdr:col>36</xdr:col>
      <xdr:colOff>165100</xdr:colOff>
      <xdr:row>62</xdr:row>
      <xdr:rowOff>5080</xdr:rowOff>
    </xdr:to>
    <xdr:sp macro="" textlink="">
      <xdr:nvSpPr>
        <xdr:cNvPr id="247" name="楕円 246"/>
        <xdr:cNvSpPr/>
      </xdr:nvSpPr>
      <xdr:spPr>
        <a:xfrm>
          <a:off x="6921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125730</xdr:rowOff>
    </xdr:from>
    <xdr:to>
      <xdr:col>41</xdr:col>
      <xdr:colOff>50800</xdr:colOff>
      <xdr:row>61</xdr:row>
      <xdr:rowOff>125730</xdr:rowOff>
    </xdr:to>
    <xdr:cxnSp macro="">
      <xdr:nvCxnSpPr>
        <xdr:cNvPr id="248" name="直線コネクタ 247"/>
        <xdr:cNvCxnSpPr/>
      </xdr:nvCxnSpPr>
      <xdr:spPr>
        <a:xfrm>
          <a:off x="6972300" y="1058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39895</xdr:rowOff>
    </xdr:from>
    <xdr:ext cx="469744" cy="259045"/>
    <xdr:sp macro="" textlink="">
      <xdr:nvSpPr>
        <xdr:cNvPr id="249" name="n_1aveValue【体育館・プール】&#10;一人当たり面積"/>
        <xdr:cNvSpPr txBox="1"/>
      </xdr:nvSpPr>
      <xdr:spPr>
        <a:xfrm>
          <a:off x="9391727" y="99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49039</xdr:rowOff>
    </xdr:from>
    <xdr:ext cx="469744" cy="259045"/>
    <xdr:sp macro="" textlink="">
      <xdr:nvSpPr>
        <xdr:cNvPr id="250" name="n_2aveValue【体育館・プール】&#10;一人当たり面積"/>
        <xdr:cNvSpPr txBox="1"/>
      </xdr:nvSpPr>
      <xdr:spPr>
        <a:xfrm>
          <a:off x="8515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49039</xdr:rowOff>
    </xdr:from>
    <xdr:ext cx="469744" cy="259045"/>
    <xdr:sp macro="" textlink="">
      <xdr:nvSpPr>
        <xdr:cNvPr id="251" name="n_3aveValue【体育館・プール】&#10;一人当たり面積"/>
        <xdr:cNvSpPr txBox="1"/>
      </xdr:nvSpPr>
      <xdr:spPr>
        <a:xfrm>
          <a:off x="7626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67327</xdr:rowOff>
    </xdr:from>
    <xdr:ext cx="469744" cy="259045"/>
    <xdr:sp macro="" textlink="">
      <xdr:nvSpPr>
        <xdr:cNvPr id="252" name="n_4aveValue【体育館・プール】&#10;一人当たり面積"/>
        <xdr:cNvSpPr txBox="1"/>
      </xdr:nvSpPr>
      <xdr:spPr>
        <a:xfrm>
          <a:off x="6737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163085</xdr:rowOff>
    </xdr:from>
    <xdr:ext cx="469744" cy="259045"/>
    <xdr:sp macro="" textlink="">
      <xdr:nvSpPr>
        <xdr:cNvPr id="253" name="n_1mainValue【体育館・プール】&#10;一人当たり面積"/>
        <xdr:cNvSpPr txBox="1"/>
      </xdr:nvSpPr>
      <xdr:spPr>
        <a:xfrm>
          <a:off x="9391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54" name="n_2mainValue【体育館・プール】&#10;一人当たり面積"/>
        <xdr:cNvSpPr txBox="1"/>
      </xdr:nvSpPr>
      <xdr:spPr>
        <a:xfrm>
          <a:off x="8515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5" name="n_3main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167657</xdr:rowOff>
    </xdr:from>
    <xdr:ext cx="469744" cy="259045"/>
    <xdr:sp macro="" textlink="">
      <xdr:nvSpPr>
        <xdr:cNvPr id="256" name="n_4mainValue【体育館・プール】&#10;一人当たり面積"/>
        <xdr:cNvSpPr txBox="1"/>
      </xdr:nvSpPr>
      <xdr:spPr>
        <a:xfrm>
          <a:off x="6737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8" name="直線コネクタ 26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69" name="テキスト ボックス 268"/>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0" name="直線コネクタ 26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1" name="テキスト ボックス 27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2" name="直線コネクタ 27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3" name="テキスト ボックス 27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4" name="直線コネクタ 27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5" name="テキスト ボックス 27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6" name="直線コネクタ 27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7" name="テキスト ボックス 27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8" name="直線コネクタ 27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79" name="テキスト ボックス 278"/>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108313</xdr:rowOff>
    </xdr:from>
    <xdr:to>
      <xdr:col>24</xdr:col>
      <xdr:colOff>62865</xdr:colOff>
      <xdr:row>86</xdr:row>
      <xdr:rowOff>54429</xdr:rowOff>
    </xdr:to>
    <xdr:cxnSp macro="">
      <xdr:nvCxnSpPr>
        <xdr:cNvPr id="283" name="直線コネクタ 282"/>
        <xdr:cNvCxnSpPr/>
      </xdr:nvCxnSpPr>
      <xdr:spPr>
        <a:xfrm flipV="1">
          <a:off x="4634865" y="133099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58256</xdr:rowOff>
    </xdr:from>
    <xdr:ext cx="405111" cy="259045"/>
    <xdr:sp macro="" textlink="">
      <xdr:nvSpPr>
        <xdr:cNvPr id="284" name="【福祉施設】&#10;有形固定資産減価償却率最小値テキスト"/>
        <xdr:cNvSpPr txBox="1"/>
      </xdr:nvSpPr>
      <xdr:spPr>
        <a:xfrm>
          <a:off x="4673600" y="1480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54429</xdr:rowOff>
    </xdr:from>
    <xdr:to>
      <xdr:col>24</xdr:col>
      <xdr:colOff>152400</xdr:colOff>
      <xdr:row>86</xdr:row>
      <xdr:rowOff>54429</xdr:rowOff>
    </xdr:to>
    <xdr:cxnSp macro="">
      <xdr:nvCxnSpPr>
        <xdr:cNvPr id="285" name="直線コネクタ 284"/>
        <xdr:cNvCxnSpPr/>
      </xdr:nvCxnSpPr>
      <xdr:spPr>
        <a:xfrm>
          <a:off x="4546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54990</xdr:rowOff>
    </xdr:from>
    <xdr:ext cx="405111" cy="259045"/>
    <xdr:sp macro="" textlink="">
      <xdr:nvSpPr>
        <xdr:cNvPr id="286" name="【福祉施設】&#10;有形固定資産減価償却率最大値テキスト"/>
        <xdr:cNvSpPr txBox="1"/>
      </xdr:nvSpPr>
      <xdr:spPr>
        <a:xfrm>
          <a:off x="4673600" y="1308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87" name="直線コネクタ 286"/>
        <xdr:cNvCxnSpPr/>
      </xdr:nvCxnSpPr>
      <xdr:spPr>
        <a:xfrm>
          <a:off x="4546600" y="1330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153869</xdr:rowOff>
    </xdr:from>
    <xdr:ext cx="405111" cy="259045"/>
    <xdr:sp macro="" textlink="">
      <xdr:nvSpPr>
        <xdr:cNvPr id="288" name="【福祉施設】&#10;有形固定資産減価償却率平均値テキスト"/>
        <xdr:cNvSpPr txBox="1"/>
      </xdr:nvSpPr>
      <xdr:spPr>
        <a:xfrm>
          <a:off x="4673600" y="13698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130992</xdr:rowOff>
    </xdr:from>
    <xdr:to>
      <xdr:col>24</xdr:col>
      <xdr:colOff>114300</xdr:colOff>
      <xdr:row>81</xdr:row>
      <xdr:rowOff>61142</xdr:rowOff>
    </xdr:to>
    <xdr:sp macro="" textlink="">
      <xdr:nvSpPr>
        <xdr:cNvPr id="289" name="フローチャート: 判断 288"/>
        <xdr:cNvSpPr/>
      </xdr:nvSpPr>
      <xdr:spPr>
        <a:xfrm>
          <a:off x="4584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55880</xdr:rowOff>
    </xdr:from>
    <xdr:to>
      <xdr:col>20</xdr:col>
      <xdr:colOff>38100</xdr:colOff>
      <xdr:row>80</xdr:row>
      <xdr:rowOff>157480</xdr:rowOff>
    </xdr:to>
    <xdr:sp macro="" textlink="">
      <xdr:nvSpPr>
        <xdr:cNvPr id="290" name="フローチャート: 判断 289"/>
        <xdr:cNvSpPr/>
      </xdr:nvSpPr>
      <xdr:spPr>
        <a:xfrm>
          <a:off x="3746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91" name="フローチャート: 判断 290"/>
        <xdr:cNvSpPr/>
      </xdr:nvSpPr>
      <xdr:spPr>
        <a:xfrm>
          <a:off x="2857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155484</xdr:rowOff>
    </xdr:from>
    <xdr:to>
      <xdr:col>10</xdr:col>
      <xdr:colOff>165100</xdr:colOff>
      <xdr:row>80</xdr:row>
      <xdr:rowOff>85634</xdr:rowOff>
    </xdr:to>
    <xdr:sp macro="" textlink="">
      <xdr:nvSpPr>
        <xdr:cNvPr id="292" name="フローチャート: 判断 291"/>
        <xdr:cNvSpPr/>
      </xdr:nvSpPr>
      <xdr:spPr>
        <a:xfrm>
          <a:off x="1968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28121</xdr:rowOff>
    </xdr:from>
    <xdr:to>
      <xdr:col>6</xdr:col>
      <xdr:colOff>38100</xdr:colOff>
      <xdr:row>79</xdr:row>
      <xdr:rowOff>129721</xdr:rowOff>
    </xdr:to>
    <xdr:sp macro="" textlink="">
      <xdr:nvSpPr>
        <xdr:cNvPr id="293" name="フローチャート: 判断 292"/>
        <xdr:cNvSpPr/>
      </xdr:nvSpPr>
      <xdr:spPr>
        <a:xfrm>
          <a:off x="1079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13426</xdr:rowOff>
    </xdr:from>
    <xdr:to>
      <xdr:col>24</xdr:col>
      <xdr:colOff>114300</xdr:colOff>
      <xdr:row>84</xdr:row>
      <xdr:rowOff>115026</xdr:rowOff>
    </xdr:to>
    <xdr:sp macro="" textlink="">
      <xdr:nvSpPr>
        <xdr:cNvPr id="299" name="楕円 298"/>
        <xdr:cNvSpPr/>
      </xdr:nvSpPr>
      <xdr:spPr>
        <a:xfrm>
          <a:off x="45847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163303</xdr:rowOff>
    </xdr:from>
    <xdr:ext cx="405111" cy="259045"/>
    <xdr:sp macro="" textlink="">
      <xdr:nvSpPr>
        <xdr:cNvPr id="300" name="【福祉施設】&#10;有形固定資産減価償却率該当値テキスト"/>
        <xdr:cNvSpPr txBox="1"/>
      </xdr:nvSpPr>
      <xdr:spPr>
        <a:xfrm>
          <a:off x="4673600"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19957</xdr:rowOff>
    </xdr:from>
    <xdr:to>
      <xdr:col>20</xdr:col>
      <xdr:colOff>38100</xdr:colOff>
      <xdr:row>84</xdr:row>
      <xdr:rowOff>121557</xdr:rowOff>
    </xdr:to>
    <xdr:sp macro="" textlink="">
      <xdr:nvSpPr>
        <xdr:cNvPr id="301" name="楕円 300"/>
        <xdr:cNvSpPr/>
      </xdr:nvSpPr>
      <xdr:spPr>
        <a:xfrm>
          <a:off x="37465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64226</xdr:rowOff>
    </xdr:from>
    <xdr:to>
      <xdr:col>24</xdr:col>
      <xdr:colOff>63500</xdr:colOff>
      <xdr:row>84</xdr:row>
      <xdr:rowOff>70757</xdr:rowOff>
    </xdr:to>
    <xdr:cxnSp macro="">
      <xdr:nvCxnSpPr>
        <xdr:cNvPr id="302" name="直線コネクタ 301"/>
        <xdr:cNvCxnSpPr/>
      </xdr:nvCxnSpPr>
      <xdr:spPr>
        <a:xfrm flipV="1">
          <a:off x="3797300" y="144660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135889</xdr:rowOff>
    </xdr:from>
    <xdr:to>
      <xdr:col>15</xdr:col>
      <xdr:colOff>101600</xdr:colOff>
      <xdr:row>84</xdr:row>
      <xdr:rowOff>66039</xdr:rowOff>
    </xdr:to>
    <xdr:sp macro="" textlink="">
      <xdr:nvSpPr>
        <xdr:cNvPr id="303" name="楕円 302"/>
        <xdr:cNvSpPr/>
      </xdr:nvSpPr>
      <xdr:spPr>
        <a:xfrm>
          <a:off x="2857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15239</xdr:rowOff>
    </xdr:from>
    <xdr:to>
      <xdr:col>19</xdr:col>
      <xdr:colOff>177800</xdr:colOff>
      <xdr:row>84</xdr:row>
      <xdr:rowOff>70757</xdr:rowOff>
    </xdr:to>
    <xdr:cxnSp macro="">
      <xdr:nvCxnSpPr>
        <xdr:cNvPr id="304" name="直線コネクタ 303"/>
        <xdr:cNvCxnSpPr/>
      </xdr:nvCxnSpPr>
      <xdr:spPr>
        <a:xfrm>
          <a:off x="2908300" y="1441703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67311</xdr:rowOff>
    </xdr:from>
    <xdr:to>
      <xdr:col>10</xdr:col>
      <xdr:colOff>165100</xdr:colOff>
      <xdr:row>83</xdr:row>
      <xdr:rowOff>168911</xdr:rowOff>
    </xdr:to>
    <xdr:sp macro="" textlink="">
      <xdr:nvSpPr>
        <xdr:cNvPr id="305" name="楕円 304"/>
        <xdr:cNvSpPr/>
      </xdr:nvSpPr>
      <xdr:spPr>
        <a:xfrm>
          <a:off x="196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84</xdr:row>
      <xdr:rowOff>15239</xdr:rowOff>
    </xdr:to>
    <xdr:cxnSp macro="">
      <xdr:nvCxnSpPr>
        <xdr:cNvPr id="306" name="直線コネクタ 305"/>
        <xdr:cNvCxnSpPr/>
      </xdr:nvCxnSpPr>
      <xdr:spPr>
        <a:xfrm>
          <a:off x="2019300" y="14348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2557</xdr:rowOff>
    </xdr:from>
    <xdr:ext cx="405111" cy="259045"/>
    <xdr:sp macro="" textlink="">
      <xdr:nvSpPr>
        <xdr:cNvPr id="307" name="n_1aveValue【福祉施設】&#10;有形固定資産減価償却率"/>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308" name="n_2aveValue【福祉施設】&#10;有形固定資産減価償却率"/>
        <xdr:cNvSpPr txBox="1"/>
      </xdr:nvSpPr>
      <xdr:spPr>
        <a:xfrm>
          <a:off x="2705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102161</xdr:rowOff>
    </xdr:from>
    <xdr:ext cx="405111" cy="259045"/>
    <xdr:sp macro="" textlink="">
      <xdr:nvSpPr>
        <xdr:cNvPr id="309" name="n_3aveValue【福祉施設】&#10;有形固定資産減価償却率"/>
        <xdr:cNvSpPr txBox="1"/>
      </xdr:nvSpPr>
      <xdr:spPr>
        <a:xfrm>
          <a:off x="1816744" y="1347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146248</xdr:rowOff>
    </xdr:from>
    <xdr:ext cx="405111" cy="259045"/>
    <xdr:sp macro="" textlink="">
      <xdr:nvSpPr>
        <xdr:cNvPr id="310" name="n_4aveValue【福祉施設】&#10;有形固定資産減価償却率"/>
        <xdr:cNvSpPr txBox="1"/>
      </xdr:nvSpPr>
      <xdr:spPr>
        <a:xfrm>
          <a:off x="927744" y="1334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112684</xdr:rowOff>
    </xdr:from>
    <xdr:ext cx="405111" cy="259045"/>
    <xdr:sp macro="" textlink="">
      <xdr:nvSpPr>
        <xdr:cNvPr id="311" name="n_1mainValue【福祉施設】&#10;有形固定資産減価償却率"/>
        <xdr:cNvSpPr txBox="1"/>
      </xdr:nvSpPr>
      <xdr:spPr>
        <a:xfrm>
          <a:off x="3582044" y="14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57166</xdr:rowOff>
    </xdr:from>
    <xdr:ext cx="405111" cy="259045"/>
    <xdr:sp macro="" textlink="">
      <xdr:nvSpPr>
        <xdr:cNvPr id="312" name="n_2mainValue【福祉施設】&#10;有形固定資産減価償却率"/>
        <xdr:cNvSpPr txBox="1"/>
      </xdr:nvSpPr>
      <xdr:spPr>
        <a:xfrm>
          <a:off x="2705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160038</xdr:rowOff>
    </xdr:from>
    <xdr:ext cx="405111" cy="259045"/>
    <xdr:sp macro="" textlink="">
      <xdr:nvSpPr>
        <xdr:cNvPr id="313" name="n_3mainValue【福祉施設】&#10;有形固定資産減価償却率"/>
        <xdr:cNvSpPr txBox="1"/>
      </xdr:nvSpPr>
      <xdr:spPr>
        <a:xfrm>
          <a:off x="1816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4" name="正方形/長方形 31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5" name="正方形/長方形 31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6" name="正方形/長方形 31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7" name="正方形/長方形 31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8" name="正方形/長方形 31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9" name="正方形/長方形 31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0" name="正方形/長方形 31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1" name="正方形/長方形 32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2" name="テキスト ボックス 32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3" name="直線コネクタ 32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24" name="直線コネクタ 323"/>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25" name="テキスト ボックス 324"/>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26" name="直線コネクタ 325"/>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7" name="テキスト ボックス 326"/>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28" name="直線コネクタ 327"/>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29" name="テキスト ボックス 328"/>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32" name="直線コネクタ 331"/>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33" name="テキスト ボックス 332"/>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36" name="直線コネクタ 335"/>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37" name="テキスト ボックス 336"/>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28575</xdr:rowOff>
    </xdr:from>
    <xdr:to>
      <xdr:col>54</xdr:col>
      <xdr:colOff>189865</xdr:colOff>
      <xdr:row>86</xdr:row>
      <xdr:rowOff>38100</xdr:rowOff>
    </xdr:to>
    <xdr:cxnSp macro="">
      <xdr:nvCxnSpPr>
        <xdr:cNvPr id="341" name="直線コネクタ 340"/>
        <xdr:cNvCxnSpPr/>
      </xdr:nvCxnSpPr>
      <xdr:spPr>
        <a:xfrm flipV="1">
          <a:off x="10476865" y="134016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2"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3" name="直線コネクタ 342"/>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146702</xdr:rowOff>
    </xdr:from>
    <xdr:ext cx="469744" cy="259045"/>
    <xdr:sp macro="" textlink="">
      <xdr:nvSpPr>
        <xdr:cNvPr id="344" name="【福祉施設】&#10;一人当たり面積最大値テキスト"/>
        <xdr:cNvSpPr txBox="1"/>
      </xdr:nvSpPr>
      <xdr:spPr>
        <a:xfrm>
          <a:off x="10515600" y="131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28575</xdr:rowOff>
    </xdr:from>
    <xdr:to>
      <xdr:col>55</xdr:col>
      <xdr:colOff>88900</xdr:colOff>
      <xdr:row>78</xdr:row>
      <xdr:rowOff>28575</xdr:rowOff>
    </xdr:to>
    <xdr:cxnSp macro="">
      <xdr:nvCxnSpPr>
        <xdr:cNvPr id="345" name="直線コネクタ 344"/>
        <xdr:cNvCxnSpPr/>
      </xdr:nvCxnSpPr>
      <xdr:spPr>
        <a:xfrm>
          <a:off x="10388600" y="1340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134002</xdr:rowOff>
    </xdr:from>
    <xdr:ext cx="469744" cy="259045"/>
    <xdr:sp macro="" textlink="">
      <xdr:nvSpPr>
        <xdr:cNvPr id="346" name="【福祉施設】&#10;一人当たり面積平均値テキスト"/>
        <xdr:cNvSpPr txBox="1"/>
      </xdr:nvSpPr>
      <xdr:spPr>
        <a:xfrm>
          <a:off x="10515600" y="14021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47" name="フローチャート: 判断 346"/>
        <xdr:cNvSpPr/>
      </xdr:nvSpPr>
      <xdr:spPr>
        <a:xfrm>
          <a:off x="104267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25400</xdr:rowOff>
    </xdr:from>
    <xdr:to>
      <xdr:col>50</xdr:col>
      <xdr:colOff>165100</xdr:colOff>
      <xdr:row>82</xdr:row>
      <xdr:rowOff>127000</xdr:rowOff>
    </xdr:to>
    <xdr:sp macro="" textlink="">
      <xdr:nvSpPr>
        <xdr:cNvPr id="348" name="フローチャート: 判断 347"/>
        <xdr:cNvSpPr/>
      </xdr:nvSpPr>
      <xdr:spPr>
        <a:xfrm>
          <a:off x="958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xdr:rowOff>
    </xdr:from>
    <xdr:to>
      <xdr:col>46</xdr:col>
      <xdr:colOff>38100</xdr:colOff>
      <xdr:row>82</xdr:row>
      <xdr:rowOff>117475</xdr:rowOff>
    </xdr:to>
    <xdr:sp macro="" textlink="">
      <xdr:nvSpPr>
        <xdr:cNvPr id="349" name="フローチャート: 判断 348"/>
        <xdr:cNvSpPr/>
      </xdr:nvSpPr>
      <xdr:spPr>
        <a:xfrm>
          <a:off x="8699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25400</xdr:rowOff>
    </xdr:from>
    <xdr:to>
      <xdr:col>41</xdr:col>
      <xdr:colOff>101600</xdr:colOff>
      <xdr:row>82</xdr:row>
      <xdr:rowOff>127000</xdr:rowOff>
    </xdr:to>
    <xdr:sp macro="" textlink="">
      <xdr:nvSpPr>
        <xdr:cNvPr id="350" name="フローチャート: 判断 349"/>
        <xdr:cNvSpPr/>
      </xdr:nvSpPr>
      <xdr:spPr>
        <a:xfrm>
          <a:off x="7810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158750</xdr:rowOff>
    </xdr:from>
    <xdr:to>
      <xdr:col>36</xdr:col>
      <xdr:colOff>165100</xdr:colOff>
      <xdr:row>82</xdr:row>
      <xdr:rowOff>88900</xdr:rowOff>
    </xdr:to>
    <xdr:sp macro="" textlink="">
      <xdr:nvSpPr>
        <xdr:cNvPr id="351" name="フローチャート: 判断 350"/>
        <xdr:cNvSpPr/>
      </xdr:nvSpPr>
      <xdr:spPr>
        <a:xfrm>
          <a:off x="692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139700</xdr:rowOff>
    </xdr:from>
    <xdr:to>
      <xdr:col>55</xdr:col>
      <xdr:colOff>50800</xdr:colOff>
      <xdr:row>86</xdr:row>
      <xdr:rowOff>69850</xdr:rowOff>
    </xdr:to>
    <xdr:sp macro="" textlink="">
      <xdr:nvSpPr>
        <xdr:cNvPr id="357" name="楕円 356"/>
        <xdr:cNvSpPr/>
      </xdr:nvSpPr>
      <xdr:spPr>
        <a:xfrm>
          <a:off x="10426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54627</xdr:rowOff>
    </xdr:from>
    <xdr:ext cx="469744" cy="259045"/>
    <xdr:sp macro="" textlink="">
      <xdr:nvSpPr>
        <xdr:cNvPr id="358" name="【福祉施設】&#10;一人当たり面積該当値テキスト"/>
        <xdr:cNvSpPr txBox="1"/>
      </xdr:nvSpPr>
      <xdr:spPr>
        <a:xfrm>
          <a:off x="10515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139700</xdr:rowOff>
    </xdr:from>
    <xdr:to>
      <xdr:col>50</xdr:col>
      <xdr:colOff>165100</xdr:colOff>
      <xdr:row>86</xdr:row>
      <xdr:rowOff>69850</xdr:rowOff>
    </xdr:to>
    <xdr:sp macro="" textlink="">
      <xdr:nvSpPr>
        <xdr:cNvPr id="359" name="楕円 358"/>
        <xdr:cNvSpPr/>
      </xdr:nvSpPr>
      <xdr:spPr>
        <a:xfrm>
          <a:off x="9588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19050</xdr:rowOff>
    </xdr:from>
    <xdr:to>
      <xdr:col>55</xdr:col>
      <xdr:colOff>0</xdr:colOff>
      <xdr:row>86</xdr:row>
      <xdr:rowOff>19050</xdr:rowOff>
    </xdr:to>
    <xdr:cxnSp macro="">
      <xdr:nvCxnSpPr>
        <xdr:cNvPr id="360" name="直線コネクタ 359"/>
        <xdr:cNvCxnSpPr/>
      </xdr:nvCxnSpPr>
      <xdr:spPr>
        <a:xfrm>
          <a:off x="9639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139700</xdr:rowOff>
    </xdr:from>
    <xdr:to>
      <xdr:col>46</xdr:col>
      <xdr:colOff>38100</xdr:colOff>
      <xdr:row>86</xdr:row>
      <xdr:rowOff>69850</xdr:rowOff>
    </xdr:to>
    <xdr:sp macro="" textlink="">
      <xdr:nvSpPr>
        <xdr:cNvPr id="361" name="楕円 360"/>
        <xdr:cNvSpPr/>
      </xdr:nvSpPr>
      <xdr:spPr>
        <a:xfrm>
          <a:off x="8699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19050</xdr:rowOff>
    </xdr:from>
    <xdr:to>
      <xdr:col>50</xdr:col>
      <xdr:colOff>114300</xdr:colOff>
      <xdr:row>86</xdr:row>
      <xdr:rowOff>19050</xdr:rowOff>
    </xdr:to>
    <xdr:cxnSp macro="">
      <xdr:nvCxnSpPr>
        <xdr:cNvPr id="362" name="直線コネクタ 361"/>
        <xdr:cNvCxnSpPr/>
      </xdr:nvCxnSpPr>
      <xdr:spPr>
        <a:xfrm>
          <a:off x="8750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149225</xdr:rowOff>
    </xdr:from>
    <xdr:to>
      <xdr:col>41</xdr:col>
      <xdr:colOff>101600</xdr:colOff>
      <xdr:row>86</xdr:row>
      <xdr:rowOff>79375</xdr:rowOff>
    </xdr:to>
    <xdr:sp macro="" textlink="">
      <xdr:nvSpPr>
        <xdr:cNvPr id="363" name="楕円 362"/>
        <xdr:cNvSpPr/>
      </xdr:nvSpPr>
      <xdr:spPr>
        <a:xfrm>
          <a:off x="7810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19050</xdr:rowOff>
    </xdr:from>
    <xdr:to>
      <xdr:col>45</xdr:col>
      <xdr:colOff>177800</xdr:colOff>
      <xdr:row>86</xdr:row>
      <xdr:rowOff>28575</xdr:rowOff>
    </xdr:to>
    <xdr:cxnSp macro="">
      <xdr:nvCxnSpPr>
        <xdr:cNvPr id="364" name="直線コネクタ 363"/>
        <xdr:cNvCxnSpPr/>
      </xdr:nvCxnSpPr>
      <xdr:spPr>
        <a:xfrm flipV="1">
          <a:off x="7861300" y="147637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143527</xdr:rowOff>
    </xdr:from>
    <xdr:ext cx="469744" cy="259045"/>
    <xdr:sp macro="" textlink="">
      <xdr:nvSpPr>
        <xdr:cNvPr id="365" name="n_1aveValue【福祉施設】&#10;一人当たり面積"/>
        <xdr:cNvSpPr txBox="1"/>
      </xdr:nvSpPr>
      <xdr:spPr>
        <a:xfrm>
          <a:off x="93917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134002</xdr:rowOff>
    </xdr:from>
    <xdr:ext cx="469744" cy="259045"/>
    <xdr:sp macro="" textlink="">
      <xdr:nvSpPr>
        <xdr:cNvPr id="366" name="n_2aveValue【福祉施設】&#10;一人当たり面積"/>
        <xdr:cNvSpPr txBox="1"/>
      </xdr:nvSpPr>
      <xdr:spPr>
        <a:xfrm>
          <a:off x="8515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143527</xdr:rowOff>
    </xdr:from>
    <xdr:ext cx="469744" cy="259045"/>
    <xdr:sp macro="" textlink="">
      <xdr:nvSpPr>
        <xdr:cNvPr id="367" name="n_3aveValue【福祉施設】&#10;一人当たり面積"/>
        <xdr:cNvSpPr txBox="1"/>
      </xdr:nvSpPr>
      <xdr:spPr>
        <a:xfrm>
          <a:off x="7626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105427</xdr:rowOff>
    </xdr:from>
    <xdr:ext cx="469744" cy="259045"/>
    <xdr:sp macro="" textlink="">
      <xdr:nvSpPr>
        <xdr:cNvPr id="368" name="n_4aveValue【福祉施設】&#10;一人当たり面積"/>
        <xdr:cNvSpPr txBox="1"/>
      </xdr:nvSpPr>
      <xdr:spPr>
        <a:xfrm>
          <a:off x="6737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60977</xdr:rowOff>
    </xdr:from>
    <xdr:ext cx="469744" cy="259045"/>
    <xdr:sp macro="" textlink="">
      <xdr:nvSpPr>
        <xdr:cNvPr id="369" name="n_1mainValue【福祉施設】&#10;一人当たり面積"/>
        <xdr:cNvSpPr txBox="1"/>
      </xdr:nvSpPr>
      <xdr:spPr>
        <a:xfrm>
          <a:off x="9391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60977</xdr:rowOff>
    </xdr:from>
    <xdr:ext cx="469744" cy="259045"/>
    <xdr:sp macro="" textlink="">
      <xdr:nvSpPr>
        <xdr:cNvPr id="370" name="n_2mainValue【福祉施設】&#10;一人当たり面積"/>
        <xdr:cNvSpPr txBox="1"/>
      </xdr:nvSpPr>
      <xdr:spPr>
        <a:xfrm>
          <a:off x="8515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70502</xdr:rowOff>
    </xdr:from>
    <xdr:ext cx="469744" cy="259045"/>
    <xdr:sp macro="" textlink="">
      <xdr:nvSpPr>
        <xdr:cNvPr id="371" name="n_3mainValue【福祉施設】&#10;一人当たり面積"/>
        <xdr:cNvSpPr txBox="1"/>
      </xdr:nvSpPr>
      <xdr:spPr>
        <a:xfrm>
          <a:off x="7626427"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0" name="テキスト ボックス 37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1" name="直線コネクタ 38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2" name="テキスト ボックス 38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3" name="直線コネクタ 38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4" name="テキスト ボックス 38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5" name="直線コネクタ 38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6" name="テキスト ボックス 38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7" name="直線コネクタ 38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8" name="テキスト ボックス 38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9" name="直線コネクタ 38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0" name="テキスト ボックス 38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1" name="直線コネクタ 39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2" name="テキスト ボックス 39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3" name="直線コネクタ 39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4" name="テキスト ボックス 39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112395</xdr:rowOff>
    </xdr:from>
    <xdr:to>
      <xdr:col>24</xdr:col>
      <xdr:colOff>62865</xdr:colOff>
      <xdr:row>108</xdr:row>
      <xdr:rowOff>146686</xdr:rowOff>
    </xdr:to>
    <xdr:cxnSp macro="">
      <xdr:nvCxnSpPr>
        <xdr:cNvPr id="396" name="直線コネクタ 395"/>
        <xdr:cNvCxnSpPr/>
      </xdr:nvCxnSpPr>
      <xdr:spPr>
        <a:xfrm flipV="1">
          <a:off x="4634865" y="17085945"/>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397" name="【市民会館】&#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398" name="直線コネクタ 397"/>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59072</xdr:rowOff>
    </xdr:from>
    <xdr:ext cx="405111" cy="259045"/>
    <xdr:sp macro="" textlink="">
      <xdr:nvSpPr>
        <xdr:cNvPr id="399" name="【市民会館】&#10;有形固定資産減価償却率最大値テキスト"/>
        <xdr:cNvSpPr txBox="1"/>
      </xdr:nvSpPr>
      <xdr:spPr>
        <a:xfrm>
          <a:off x="4673600" y="1686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112395</xdr:rowOff>
    </xdr:from>
    <xdr:to>
      <xdr:col>24</xdr:col>
      <xdr:colOff>152400</xdr:colOff>
      <xdr:row>99</xdr:row>
      <xdr:rowOff>112395</xdr:rowOff>
    </xdr:to>
    <xdr:cxnSp macro="">
      <xdr:nvCxnSpPr>
        <xdr:cNvPr id="400" name="直線コネクタ 399"/>
        <xdr:cNvCxnSpPr/>
      </xdr:nvCxnSpPr>
      <xdr:spPr>
        <a:xfrm>
          <a:off x="4546600" y="1708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12082</xdr:rowOff>
    </xdr:from>
    <xdr:ext cx="405111" cy="259045"/>
    <xdr:sp macro="" textlink="">
      <xdr:nvSpPr>
        <xdr:cNvPr id="401" name="【市民会館】&#10;有形固定資産減価償却率平均値テキスト"/>
        <xdr:cNvSpPr txBox="1"/>
      </xdr:nvSpPr>
      <xdr:spPr>
        <a:xfrm>
          <a:off x="4673600" y="17499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402" name="フローチャート: 判断 401"/>
        <xdr:cNvSpPr/>
      </xdr:nvSpPr>
      <xdr:spPr>
        <a:xfrm>
          <a:off x="45847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38736</xdr:rowOff>
    </xdr:from>
    <xdr:to>
      <xdr:col>20</xdr:col>
      <xdr:colOff>38100</xdr:colOff>
      <xdr:row>103</xdr:row>
      <xdr:rowOff>140336</xdr:rowOff>
    </xdr:to>
    <xdr:sp macro="" textlink="">
      <xdr:nvSpPr>
        <xdr:cNvPr id="403" name="フローチャート: 判断 402"/>
        <xdr:cNvSpPr/>
      </xdr:nvSpPr>
      <xdr:spPr>
        <a:xfrm>
          <a:off x="3746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153036</xdr:rowOff>
    </xdr:from>
    <xdr:to>
      <xdr:col>15</xdr:col>
      <xdr:colOff>101600</xdr:colOff>
      <xdr:row>103</xdr:row>
      <xdr:rowOff>83186</xdr:rowOff>
    </xdr:to>
    <xdr:sp macro="" textlink="">
      <xdr:nvSpPr>
        <xdr:cNvPr id="404" name="フローチャート: 判断 403"/>
        <xdr:cNvSpPr/>
      </xdr:nvSpPr>
      <xdr:spPr>
        <a:xfrm>
          <a:off x="2857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118745</xdr:rowOff>
    </xdr:from>
    <xdr:to>
      <xdr:col>10</xdr:col>
      <xdr:colOff>165100</xdr:colOff>
      <xdr:row>103</xdr:row>
      <xdr:rowOff>48895</xdr:rowOff>
    </xdr:to>
    <xdr:sp macro="" textlink="">
      <xdr:nvSpPr>
        <xdr:cNvPr id="405" name="フローチャート: 判断 404"/>
        <xdr:cNvSpPr/>
      </xdr:nvSpPr>
      <xdr:spPr>
        <a:xfrm>
          <a:off x="1968500" y="1760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406" name="フローチャート: 判断 405"/>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48261</xdr:rowOff>
    </xdr:from>
    <xdr:to>
      <xdr:col>24</xdr:col>
      <xdr:colOff>114300</xdr:colOff>
      <xdr:row>104</xdr:row>
      <xdr:rowOff>149861</xdr:rowOff>
    </xdr:to>
    <xdr:sp macro="" textlink="">
      <xdr:nvSpPr>
        <xdr:cNvPr id="412" name="楕円 411"/>
        <xdr:cNvSpPr/>
      </xdr:nvSpPr>
      <xdr:spPr>
        <a:xfrm>
          <a:off x="4584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26688</xdr:rowOff>
    </xdr:from>
    <xdr:ext cx="405111" cy="259045"/>
    <xdr:sp macro="" textlink="">
      <xdr:nvSpPr>
        <xdr:cNvPr id="413" name="【市民会館】&#10;有形固定資産減価償却率該当値テキスト"/>
        <xdr:cNvSpPr txBox="1"/>
      </xdr:nvSpPr>
      <xdr:spPr>
        <a:xfrm>
          <a:off x="4673600"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4445</xdr:rowOff>
    </xdr:from>
    <xdr:to>
      <xdr:col>20</xdr:col>
      <xdr:colOff>38100</xdr:colOff>
      <xdr:row>104</xdr:row>
      <xdr:rowOff>106045</xdr:rowOff>
    </xdr:to>
    <xdr:sp macro="" textlink="">
      <xdr:nvSpPr>
        <xdr:cNvPr id="414" name="楕円 413"/>
        <xdr:cNvSpPr/>
      </xdr:nvSpPr>
      <xdr:spPr>
        <a:xfrm>
          <a:off x="3746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55245</xdr:rowOff>
    </xdr:from>
    <xdr:to>
      <xdr:col>24</xdr:col>
      <xdr:colOff>63500</xdr:colOff>
      <xdr:row>104</xdr:row>
      <xdr:rowOff>99061</xdr:rowOff>
    </xdr:to>
    <xdr:cxnSp macro="">
      <xdr:nvCxnSpPr>
        <xdr:cNvPr id="415" name="直線コネクタ 414"/>
        <xdr:cNvCxnSpPr/>
      </xdr:nvCxnSpPr>
      <xdr:spPr>
        <a:xfrm>
          <a:off x="3797300" y="178860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141605</xdr:rowOff>
    </xdr:from>
    <xdr:to>
      <xdr:col>15</xdr:col>
      <xdr:colOff>101600</xdr:colOff>
      <xdr:row>104</xdr:row>
      <xdr:rowOff>71755</xdr:rowOff>
    </xdr:to>
    <xdr:sp macro="" textlink="">
      <xdr:nvSpPr>
        <xdr:cNvPr id="416" name="楕円 415"/>
        <xdr:cNvSpPr/>
      </xdr:nvSpPr>
      <xdr:spPr>
        <a:xfrm>
          <a:off x="2857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20955</xdr:rowOff>
    </xdr:from>
    <xdr:to>
      <xdr:col>19</xdr:col>
      <xdr:colOff>177800</xdr:colOff>
      <xdr:row>104</xdr:row>
      <xdr:rowOff>55245</xdr:rowOff>
    </xdr:to>
    <xdr:cxnSp macro="">
      <xdr:nvCxnSpPr>
        <xdr:cNvPr id="417" name="直線コネクタ 416"/>
        <xdr:cNvCxnSpPr/>
      </xdr:nvCxnSpPr>
      <xdr:spPr>
        <a:xfrm>
          <a:off x="2908300" y="178517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99695</xdr:rowOff>
    </xdr:from>
    <xdr:to>
      <xdr:col>10</xdr:col>
      <xdr:colOff>165100</xdr:colOff>
      <xdr:row>104</xdr:row>
      <xdr:rowOff>29845</xdr:rowOff>
    </xdr:to>
    <xdr:sp macro="" textlink="">
      <xdr:nvSpPr>
        <xdr:cNvPr id="418" name="楕円 417"/>
        <xdr:cNvSpPr/>
      </xdr:nvSpPr>
      <xdr:spPr>
        <a:xfrm>
          <a:off x="1968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150495</xdr:rowOff>
    </xdr:from>
    <xdr:to>
      <xdr:col>15</xdr:col>
      <xdr:colOff>50800</xdr:colOff>
      <xdr:row>104</xdr:row>
      <xdr:rowOff>20955</xdr:rowOff>
    </xdr:to>
    <xdr:cxnSp macro="">
      <xdr:nvCxnSpPr>
        <xdr:cNvPr id="419" name="直線コネクタ 418"/>
        <xdr:cNvCxnSpPr/>
      </xdr:nvCxnSpPr>
      <xdr:spPr>
        <a:xfrm>
          <a:off x="2019300" y="178098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63500</xdr:rowOff>
    </xdr:from>
    <xdr:to>
      <xdr:col>6</xdr:col>
      <xdr:colOff>38100</xdr:colOff>
      <xdr:row>103</xdr:row>
      <xdr:rowOff>165100</xdr:rowOff>
    </xdr:to>
    <xdr:sp macro="" textlink="">
      <xdr:nvSpPr>
        <xdr:cNvPr id="420" name="楕円 419"/>
        <xdr:cNvSpPr/>
      </xdr:nvSpPr>
      <xdr:spPr>
        <a:xfrm>
          <a:off x="1079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114300</xdr:rowOff>
    </xdr:from>
    <xdr:to>
      <xdr:col>10</xdr:col>
      <xdr:colOff>114300</xdr:colOff>
      <xdr:row>103</xdr:row>
      <xdr:rowOff>150495</xdr:rowOff>
    </xdr:to>
    <xdr:cxnSp macro="">
      <xdr:nvCxnSpPr>
        <xdr:cNvPr id="421" name="直線コネクタ 420"/>
        <xdr:cNvCxnSpPr/>
      </xdr:nvCxnSpPr>
      <xdr:spPr>
        <a:xfrm>
          <a:off x="1130300" y="177736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156863</xdr:rowOff>
    </xdr:from>
    <xdr:ext cx="405111" cy="259045"/>
    <xdr:sp macro="" textlink="">
      <xdr:nvSpPr>
        <xdr:cNvPr id="422" name="n_1aveValue【市民会館】&#10;有形固定資産減価償却率"/>
        <xdr:cNvSpPr txBox="1"/>
      </xdr:nvSpPr>
      <xdr:spPr>
        <a:xfrm>
          <a:off x="35820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99713</xdr:rowOff>
    </xdr:from>
    <xdr:ext cx="405111" cy="259045"/>
    <xdr:sp macro="" textlink="">
      <xdr:nvSpPr>
        <xdr:cNvPr id="423" name="n_2aveValue【市民会館】&#10;有形固定資産減価償却率"/>
        <xdr:cNvSpPr txBox="1"/>
      </xdr:nvSpPr>
      <xdr:spPr>
        <a:xfrm>
          <a:off x="2705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65422</xdr:rowOff>
    </xdr:from>
    <xdr:ext cx="405111" cy="259045"/>
    <xdr:sp macro="" textlink="">
      <xdr:nvSpPr>
        <xdr:cNvPr id="424" name="n_3aveValue【市民会館】&#10;有形固定資産減価償却率"/>
        <xdr:cNvSpPr txBox="1"/>
      </xdr:nvSpPr>
      <xdr:spPr>
        <a:xfrm>
          <a:off x="1816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2557</xdr:rowOff>
    </xdr:from>
    <xdr:ext cx="405111" cy="259045"/>
    <xdr:sp macro="" textlink="">
      <xdr:nvSpPr>
        <xdr:cNvPr id="425" name="n_4aveValue【市民会館】&#10;有形固定資産減価償却率"/>
        <xdr:cNvSpPr txBox="1"/>
      </xdr:nvSpPr>
      <xdr:spPr>
        <a:xfrm>
          <a:off x="927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97172</xdr:rowOff>
    </xdr:from>
    <xdr:ext cx="405111" cy="259045"/>
    <xdr:sp macro="" textlink="">
      <xdr:nvSpPr>
        <xdr:cNvPr id="426" name="n_1mainValue【市民会館】&#10;有形固定資産減価償却率"/>
        <xdr:cNvSpPr txBox="1"/>
      </xdr:nvSpPr>
      <xdr:spPr>
        <a:xfrm>
          <a:off x="3582044"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427" name="n_2mainValue【市民会館】&#10;有形固定資産減価償却率"/>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20972</xdr:rowOff>
    </xdr:from>
    <xdr:ext cx="405111" cy="259045"/>
    <xdr:sp macro="" textlink="">
      <xdr:nvSpPr>
        <xdr:cNvPr id="428" name="n_3mainValue【市民会館】&#10;有形固定資産減価償却率"/>
        <xdr:cNvSpPr txBox="1"/>
      </xdr:nvSpPr>
      <xdr:spPr>
        <a:xfrm>
          <a:off x="1816744"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156227</xdr:rowOff>
    </xdr:from>
    <xdr:ext cx="405111" cy="259045"/>
    <xdr:sp macro="" textlink="">
      <xdr:nvSpPr>
        <xdr:cNvPr id="429" name="n_4mainValue【市民会館】&#10;有形固定資産減価償却率"/>
        <xdr:cNvSpPr txBox="1"/>
      </xdr:nvSpPr>
      <xdr:spPr>
        <a:xfrm>
          <a:off x="9277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1" name="テキスト ボックス 44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3" name="テキスト ボックス 44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5" name="テキスト ボックス 44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47" name="テキスト ボックス 44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87630</xdr:rowOff>
    </xdr:to>
    <xdr:cxnSp macro="">
      <xdr:nvCxnSpPr>
        <xdr:cNvPr id="451" name="直線コネクタ 450"/>
        <xdr:cNvCxnSpPr/>
      </xdr:nvCxnSpPr>
      <xdr:spPr>
        <a:xfrm flipV="1">
          <a:off x="10476865" y="1729435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91457</xdr:rowOff>
    </xdr:from>
    <xdr:ext cx="469744" cy="259045"/>
    <xdr:sp macro="" textlink="">
      <xdr:nvSpPr>
        <xdr:cNvPr id="452" name="【市民会館】&#10;一人当たり面積最小値テキスト"/>
        <xdr:cNvSpPr txBox="1"/>
      </xdr:nvSpPr>
      <xdr:spPr>
        <a:xfrm>
          <a:off x="10515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87630</xdr:rowOff>
    </xdr:from>
    <xdr:to>
      <xdr:col>55</xdr:col>
      <xdr:colOff>88900</xdr:colOff>
      <xdr:row>107</xdr:row>
      <xdr:rowOff>87630</xdr:rowOff>
    </xdr:to>
    <xdr:cxnSp macro="">
      <xdr:nvCxnSpPr>
        <xdr:cNvPr id="453" name="直線コネクタ 452"/>
        <xdr:cNvCxnSpPr/>
      </xdr:nvCxnSpPr>
      <xdr:spPr>
        <a:xfrm>
          <a:off x="10388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54" name="【市民会館】&#10;一人当たり面積最大値テキスト"/>
        <xdr:cNvSpPr txBox="1"/>
      </xdr:nvSpPr>
      <xdr:spPr>
        <a:xfrm>
          <a:off x="10515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55" name="直線コネクタ 454"/>
        <xdr:cNvCxnSpPr/>
      </xdr:nvCxnSpPr>
      <xdr:spPr>
        <a:xfrm>
          <a:off x="10388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128288</xdr:rowOff>
    </xdr:from>
    <xdr:ext cx="469744" cy="259045"/>
    <xdr:sp macro="" textlink="">
      <xdr:nvSpPr>
        <xdr:cNvPr id="456" name="【市民会館】&#10;一人当たり面積平均値テキスト"/>
        <xdr:cNvSpPr txBox="1"/>
      </xdr:nvSpPr>
      <xdr:spPr>
        <a:xfrm>
          <a:off x="10515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57" name="フローチャート: 判断 456"/>
        <xdr:cNvSpPr/>
      </xdr:nvSpPr>
      <xdr:spPr>
        <a:xfrm>
          <a:off x="10426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2539</xdr:rowOff>
    </xdr:from>
    <xdr:to>
      <xdr:col>50</xdr:col>
      <xdr:colOff>165100</xdr:colOff>
      <xdr:row>106</xdr:row>
      <xdr:rowOff>104139</xdr:rowOff>
    </xdr:to>
    <xdr:sp macro="" textlink="">
      <xdr:nvSpPr>
        <xdr:cNvPr id="458" name="フローチャート: 判断 457"/>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7113</xdr:rowOff>
    </xdr:from>
    <xdr:to>
      <xdr:col>46</xdr:col>
      <xdr:colOff>38100</xdr:colOff>
      <xdr:row>106</xdr:row>
      <xdr:rowOff>108713</xdr:rowOff>
    </xdr:to>
    <xdr:sp macro="" textlink="">
      <xdr:nvSpPr>
        <xdr:cNvPr id="459" name="フローチャート: 判断 458"/>
        <xdr:cNvSpPr/>
      </xdr:nvSpPr>
      <xdr:spPr>
        <a:xfrm>
          <a:off x="8699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7113</xdr:rowOff>
    </xdr:from>
    <xdr:to>
      <xdr:col>41</xdr:col>
      <xdr:colOff>101600</xdr:colOff>
      <xdr:row>106</xdr:row>
      <xdr:rowOff>108713</xdr:rowOff>
    </xdr:to>
    <xdr:sp macro="" textlink="">
      <xdr:nvSpPr>
        <xdr:cNvPr id="460" name="フローチャート: 判断 459"/>
        <xdr:cNvSpPr/>
      </xdr:nvSpPr>
      <xdr:spPr>
        <a:xfrm>
          <a:off x="7810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29972</xdr:rowOff>
    </xdr:from>
    <xdr:to>
      <xdr:col>36</xdr:col>
      <xdr:colOff>165100</xdr:colOff>
      <xdr:row>106</xdr:row>
      <xdr:rowOff>131572</xdr:rowOff>
    </xdr:to>
    <xdr:sp macro="" textlink="">
      <xdr:nvSpPr>
        <xdr:cNvPr id="461" name="フローチャート: 判断 460"/>
        <xdr:cNvSpPr/>
      </xdr:nvSpPr>
      <xdr:spPr>
        <a:xfrm>
          <a:off x="692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61976</xdr:rowOff>
    </xdr:from>
    <xdr:to>
      <xdr:col>55</xdr:col>
      <xdr:colOff>50800</xdr:colOff>
      <xdr:row>106</xdr:row>
      <xdr:rowOff>163576</xdr:rowOff>
    </xdr:to>
    <xdr:sp macro="" textlink="">
      <xdr:nvSpPr>
        <xdr:cNvPr id="467" name="楕円 466"/>
        <xdr:cNvSpPr/>
      </xdr:nvSpPr>
      <xdr:spPr>
        <a:xfrm>
          <a:off x="104267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40403</xdr:rowOff>
    </xdr:from>
    <xdr:ext cx="469744" cy="259045"/>
    <xdr:sp macro="" textlink="">
      <xdr:nvSpPr>
        <xdr:cNvPr id="468" name="【市民会館】&#10;一人当たり面積該当値テキスト"/>
        <xdr:cNvSpPr txBox="1"/>
      </xdr:nvSpPr>
      <xdr:spPr>
        <a:xfrm>
          <a:off x="10515600"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66548</xdr:rowOff>
    </xdr:from>
    <xdr:to>
      <xdr:col>50</xdr:col>
      <xdr:colOff>165100</xdr:colOff>
      <xdr:row>106</xdr:row>
      <xdr:rowOff>168148</xdr:rowOff>
    </xdr:to>
    <xdr:sp macro="" textlink="">
      <xdr:nvSpPr>
        <xdr:cNvPr id="469" name="楕円 468"/>
        <xdr:cNvSpPr/>
      </xdr:nvSpPr>
      <xdr:spPr>
        <a:xfrm>
          <a:off x="9588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112776</xdr:rowOff>
    </xdr:from>
    <xdr:to>
      <xdr:col>55</xdr:col>
      <xdr:colOff>0</xdr:colOff>
      <xdr:row>106</xdr:row>
      <xdr:rowOff>117348</xdr:rowOff>
    </xdr:to>
    <xdr:cxnSp macro="">
      <xdr:nvCxnSpPr>
        <xdr:cNvPr id="470" name="直線コネクタ 469"/>
        <xdr:cNvCxnSpPr/>
      </xdr:nvCxnSpPr>
      <xdr:spPr>
        <a:xfrm flipV="1">
          <a:off x="9639300" y="18286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66548</xdr:rowOff>
    </xdr:from>
    <xdr:to>
      <xdr:col>46</xdr:col>
      <xdr:colOff>38100</xdr:colOff>
      <xdr:row>106</xdr:row>
      <xdr:rowOff>168148</xdr:rowOff>
    </xdr:to>
    <xdr:sp macro="" textlink="">
      <xdr:nvSpPr>
        <xdr:cNvPr id="471" name="楕円 470"/>
        <xdr:cNvSpPr/>
      </xdr:nvSpPr>
      <xdr:spPr>
        <a:xfrm>
          <a:off x="8699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117348</xdr:rowOff>
    </xdr:from>
    <xdr:to>
      <xdr:col>50</xdr:col>
      <xdr:colOff>114300</xdr:colOff>
      <xdr:row>106</xdr:row>
      <xdr:rowOff>117348</xdr:rowOff>
    </xdr:to>
    <xdr:cxnSp macro="">
      <xdr:nvCxnSpPr>
        <xdr:cNvPr id="472" name="直線コネクタ 471"/>
        <xdr:cNvCxnSpPr/>
      </xdr:nvCxnSpPr>
      <xdr:spPr>
        <a:xfrm>
          <a:off x="8750300" y="1829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66548</xdr:rowOff>
    </xdr:from>
    <xdr:to>
      <xdr:col>41</xdr:col>
      <xdr:colOff>101600</xdr:colOff>
      <xdr:row>106</xdr:row>
      <xdr:rowOff>168148</xdr:rowOff>
    </xdr:to>
    <xdr:sp macro="" textlink="">
      <xdr:nvSpPr>
        <xdr:cNvPr id="473" name="楕円 472"/>
        <xdr:cNvSpPr/>
      </xdr:nvSpPr>
      <xdr:spPr>
        <a:xfrm>
          <a:off x="7810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117348</xdr:rowOff>
    </xdr:from>
    <xdr:to>
      <xdr:col>45</xdr:col>
      <xdr:colOff>177800</xdr:colOff>
      <xdr:row>106</xdr:row>
      <xdr:rowOff>117348</xdr:rowOff>
    </xdr:to>
    <xdr:cxnSp macro="">
      <xdr:nvCxnSpPr>
        <xdr:cNvPr id="474" name="直線コネクタ 473"/>
        <xdr:cNvCxnSpPr/>
      </xdr:nvCxnSpPr>
      <xdr:spPr>
        <a:xfrm>
          <a:off x="7861300" y="1829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71120</xdr:rowOff>
    </xdr:from>
    <xdr:to>
      <xdr:col>36</xdr:col>
      <xdr:colOff>165100</xdr:colOff>
      <xdr:row>107</xdr:row>
      <xdr:rowOff>1270</xdr:rowOff>
    </xdr:to>
    <xdr:sp macro="" textlink="">
      <xdr:nvSpPr>
        <xdr:cNvPr id="475" name="楕円 474"/>
        <xdr:cNvSpPr/>
      </xdr:nvSpPr>
      <xdr:spPr>
        <a:xfrm>
          <a:off x="6921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117348</xdr:rowOff>
    </xdr:from>
    <xdr:to>
      <xdr:col>41</xdr:col>
      <xdr:colOff>50800</xdr:colOff>
      <xdr:row>106</xdr:row>
      <xdr:rowOff>121920</xdr:rowOff>
    </xdr:to>
    <xdr:cxnSp macro="">
      <xdr:nvCxnSpPr>
        <xdr:cNvPr id="476" name="直線コネクタ 475"/>
        <xdr:cNvCxnSpPr/>
      </xdr:nvCxnSpPr>
      <xdr:spPr>
        <a:xfrm flipV="1">
          <a:off x="6972300" y="18291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120666</xdr:rowOff>
    </xdr:from>
    <xdr:ext cx="469744" cy="259045"/>
    <xdr:sp macro="" textlink="">
      <xdr:nvSpPr>
        <xdr:cNvPr id="477" name="n_1aveValue【市民会館】&#10;一人当たり面積"/>
        <xdr:cNvSpPr txBox="1"/>
      </xdr:nvSpPr>
      <xdr:spPr>
        <a:xfrm>
          <a:off x="9391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125240</xdr:rowOff>
    </xdr:from>
    <xdr:ext cx="469744" cy="259045"/>
    <xdr:sp macro="" textlink="">
      <xdr:nvSpPr>
        <xdr:cNvPr id="478" name="n_2aveValue【市民会館】&#10;一人当たり面積"/>
        <xdr:cNvSpPr txBox="1"/>
      </xdr:nvSpPr>
      <xdr:spPr>
        <a:xfrm>
          <a:off x="8515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125240</xdr:rowOff>
    </xdr:from>
    <xdr:ext cx="469744" cy="259045"/>
    <xdr:sp macro="" textlink="">
      <xdr:nvSpPr>
        <xdr:cNvPr id="479" name="n_3aveValue【市民会館】&#10;一人当たり面積"/>
        <xdr:cNvSpPr txBox="1"/>
      </xdr:nvSpPr>
      <xdr:spPr>
        <a:xfrm>
          <a:off x="7626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148099</xdr:rowOff>
    </xdr:from>
    <xdr:ext cx="469744" cy="259045"/>
    <xdr:sp macro="" textlink="">
      <xdr:nvSpPr>
        <xdr:cNvPr id="480" name="n_4aveValue【市民会館】&#10;一人当たり面積"/>
        <xdr:cNvSpPr txBox="1"/>
      </xdr:nvSpPr>
      <xdr:spPr>
        <a:xfrm>
          <a:off x="6737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159275</xdr:rowOff>
    </xdr:from>
    <xdr:ext cx="469744" cy="259045"/>
    <xdr:sp macro="" textlink="">
      <xdr:nvSpPr>
        <xdr:cNvPr id="481" name="n_1mainValue【市民会館】&#10;一人当たり面積"/>
        <xdr:cNvSpPr txBox="1"/>
      </xdr:nvSpPr>
      <xdr:spPr>
        <a:xfrm>
          <a:off x="9391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159275</xdr:rowOff>
    </xdr:from>
    <xdr:ext cx="469744" cy="259045"/>
    <xdr:sp macro="" textlink="">
      <xdr:nvSpPr>
        <xdr:cNvPr id="482" name="n_2mainValue【市民会館】&#10;一人当たり面積"/>
        <xdr:cNvSpPr txBox="1"/>
      </xdr:nvSpPr>
      <xdr:spPr>
        <a:xfrm>
          <a:off x="8515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159275</xdr:rowOff>
    </xdr:from>
    <xdr:ext cx="469744" cy="259045"/>
    <xdr:sp macro="" textlink="">
      <xdr:nvSpPr>
        <xdr:cNvPr id="483" name="n_3mainValue【市民会館】&#10;一人当たり面積"/>
        <xdr:cNvSpPr txBox="1"/>
      </xdr:nvSpPr>
      <xdr:spPr>
        <a:xfrm>
          <a:off x="7626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163847</xdr:rowOff>
    </xdr:from>
    <xdr:ext cx="469744" cy="259045"/>
    <xdr:sp macro="" textlink="">
      <xdr:nvSpPr>
        <xdr:cNvPr id="484" name="n_4mainValue【市民会館】&#10;一人当たり面積"/>
        <xdr:cNvSpPr txBox="1"/>
      </xdr:nvSpPr>
      <xdr:spPr>
        <a:xfrm>
          <a:off x="6737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7" name="テキスト ボックス 49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7" name="テキスト ボックス 50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36</xdr:row>
      <xdr:rowOff>28847</xdr:rowOff>
    </xdr:from>
    <xdr:to>
      <xdr:col>85</xdr:col>
      <xdr:colOff>126364</xdr:colOff>
      <xdr:row>42</xdr:row>
      <xdr:rowOff>48441</xdr:rowOff>
    </xdr:to>
    <xdr:cxnSp macro="">
      <xdr:nvCxnSpPr>
        <xdr:cNvPr id="510" name="直線コネクタ 509"/>
        <xdr:cNvCxnSpPr/>
      </xdr:nvCxnSpPr>
      <xdr:spPr>
        <a:xfrm flipV="1">
          <a:off x="16318864" y="6201047"/>
          <a:ext cx="0" cy="104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511" name="【一般廃棄物処理施設】&#10;有形固定資産減価償却率最小値テキスト"/>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512" name="直線コネクタ 511"/>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146974</xdr:rowOff>
    </xdr:from>
    <xdr:ext cx="405111" cy="259045"/>
    <xdr:sp macro="" textlink="">
      <xdr:nvSpPr>
        <xdr:cNvPr id="513" name="【一般廃棄物処理施設】&#10;有形固定資産減価償却率最大値テキスト"/>
        <xdr:cNvSpPr txBox="1"/>
      </xdr:nvSpPr>
      <xdr:spPr>
        <a:xfrm>
          <a:off x="16357600" y="5976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28847</xdr:rowOff>
    </xdr:from>
    <xdr:to>
      <xdr:col>86</xdr:col>
      <xdr:colOff>25400</xdr:colOff>
      <xdr:row>36</xdr:row>
      <xdr:rowOff>28847</xdr:rowOff>
    </xdr:to>
    <xdr:cxnSp macro="">
      <xdr:nvCxnSpPr>
        <xdr:cNvPr id="514" name="直線コネクタ 513"/>
        <xdr:cNvCxnSpPr/>
      </xdr:nvCxnSpPr>
      <xdr:spPr>
        <a:xfrm>
          <a:off x="16230600" y="6201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10358</xdr:rowOff>
    </xdr:from>
    <xdr:ext cx="405111" cy="259045"/>
    <xdr:sp macro="" textlink="">
      <xdr:nvSpPr>
        <xdr:cNvPr id="515" name="【一般廃棄物処理施設】&#10;有形固定資産減価償却率平均値テキスト"/>
        <xdr:cNvSpPr txBox="1"/>
      </xdr:nvSpPr>
      <xdr:spPr>
        <a:xfrm>
          <a:off x="16357600" y="652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31931</xdr:rowOff>
    </xdr:from>
    <xdr:to>
      <xdr:col>85</xdr:col>
      <xdr:colOff>177800</xdr:colOff>
      <xdr:row>38</xdr:row>
      <xdr:rowOff>133531</xdr:rowOff>
    </xdr:to>
    <xdr:sp macro="" textlink="">
      <xdr:nvSpPr>
        <xdr:cNvPr id="516" name="フローチャート: 判断 515"/>
        <xdr:cNvSpPr/>
      </xdr:nvSpPr>
      <xdr:spPr>
        <a:xfrm>
          <a:off x="162687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517" name="フローチャート: 判断 516"/>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129903</xdr:rowOff>
    </xdr:from>
    <xdr:to>
      <xdr:col>76</xdr:col>
      <xdr:colOff>165100</xdr:colOff>
      <xdr:row>38</xdr:row>
      <xdr:rowOff>60053</xdr:rowOff>
    </xdr:to>
    <xdr:sp macro="" textlink="">
      <xdr:nvSpPr>
        <xdr:cNvPr id="518" name="フローチャート: 判断 517"/>
        <xdr:cNvSpPr/>
      </xdr:nvSpPr>
      <xdr:spPr>
        <a:xfrm>
          <a:off x="14541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126637</xdr:rowOff>
    </xdr:from>
    <xdr:to>
      <xdr:col>72</xdr:col>
      <xdr:colOff>38100</xdr:colOff>
      <xdr:row>38</xdr:row>
      <xdr:rowOff>56787</xdr:rowOff>
    </xdr:to>
    <xdr:sp macro="" textlink="">
      <xdr:nvSpPr>
        <xdr:cNvPr id="519" name="フローチャート: 判断 518"/>
        <xdr:cNvSpPr/>
      </xdr:nvSpPr>
      <xdr:spPr>
        <a:xfrm>
          <a:off x="13652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110308</xdr:rowOff>
    </xdr:from>
    <xdr:to>
      <xdr:col>67</xdr:col>
      <xdr:colOff>101600</xdr:colOff>
      <xdr:row>38</xdr:row>
      <xdr:rowOff>40458</xdr:rowOff>
    </xdr:to>
    <xdr:sp macro="" textlink="">
      <xdr:nvSpPr>
        <xdr:cNvPr id="520" name="フローチャート: 判断 519"/>
        <xdr:cNvSpPr/>
      </xdr:nvSpPr>
      <xdr:spPr>
        <a:xfrm>
          <a:off x="12763500" y="645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1" name="テキスト ボックス 5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2" name="テキスト ボックス 5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3" name="テキスト ボックス 5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4" name="テキスト ボックス 5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5" name="テキスト ボックス 5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129903</xdr:rowOff>
    </xdr:from>
    <xdr:to>
      <xdr:col>85</xdr:col>
      <xdr:colOff>177800</xdr:colOff>
      <xdr:row>37</xdr:row>
      <xdr:rowOff>60053</xdr:rowOff>
    </xdr:to>
    <xdr:sp macro="" textlink="">
      <xdr:nvSpPr>
        <xdr:cNvPr id="526" name="楕円 525"/>
        <xdr:cNvSpPr/>
      </xdr:nvSpPr>
      <xdr:spPr>
        <a:xfrm>
          <a:off x="162687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152780</xdr:rowOff>
    </xdr:from>
    <xdr:ext cx="405111" cy="259045"/>
    <xdr:sp macro="" textlink="">
      <xdr:nvSpPr>
        <xdr:cNvPr id="527" name="【一般廃棄物処理施設】&#10;有形固定資産減価償却率該当値テキスト"/>
        <xdr:cNvSpPr txBox="1"/>
      </xdr:nvSpPr>
      <xdr:spPr>
        <a:xfrm>
          <a:off x="16357600" y="6153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30299</xdr:rowOff>
    </xdr:from>
    <xdr:to>
      <xdr:col>81</xdr:col>
      <xdr:colOff>101600</xdr:colOff>
      <xdr:row>36</xdr:row>
      <xdr:rowOff>131899</xdr:rowOff>
    </xdr:to>
    <xdr:sp macro="" textlink="">
      <xdr:nvSpPr>
        <xdr:cNvPr id="528" name="楕円 527"/>
        <xdr:cNvSpPr/>
      </xdr:nvSpPr>
      <xdr:spPr>
        <a:xfrm>
          <a:off x="15430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81099</xdr:rowOff>
    </xdr:from>
    <xdr:to>
      <xdr:col>85</xdr:col>
      <xdr:colOff>127000</xdr:colOff>
      <xdr:row>37</xdr:row>
      <xdr:rowOff>9253</xdr:rowOff>
    </xdr:to>
    <xdr:cxnSp macro="">
      <xdr:nvCxnSpPr>
        <xdr:cNvPr id="529" name="直線コネクタ 528"/>
        <xdr:cNvCxnSpPr/>
      </xdr:nvCxnSpPr>
      <xdr:spPr>
        <a:xfrm>
          <a:off x="15481300" y="6253299"/>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9072</xdr:rowOff>
    </xdr:from>
    <xdr:to>
      <xdr:col>76</xdr:col>
      <xdr:colOff>165100</xdr:colOff>
      <xdr:row>36</xdr:row>
      <xdr:rowOff>110672</xdr:rowOff>
    </xdr:to>
    <xdr:sp macro="" textlink="">
      <xdr:nvSpPr>
        <xdr:cNvPr id="530" name="楕円 529"/>
        <xdr:cNvSpPr/>
      </xdr:nvSpPr>
      <xdr:spPr>
        <a:xfrm>
          <a:off x="14541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59872</xdr:rowOff>
    </xdr:from>
    <xdr:to>
      <xdr:col>81</xdr:col>
      <xdr:colOff>50800</xdr:colOff>
      <xdr:row>36</xdr:row>
      <xdr:rowOff>81099</xdr:rowOff>
    </xdr:to>
    <xdr:cxnSp macro="">
      <xdr:nvCxnSpPr>
        <xdr:cNvPr id="531" name="直線コネクタ 530"/>
        <xdr:cNvCxnSpPr/>
      </xdr:nvCxnSpPr>
      <xdr:spPr>
        <a:xfrm>
          <a:off x="14592300" y="623207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147864</xdr:rowOff>
    </xdr:from>
    <xdr:to>
      <xdr:col>72</xdr:col>
      <xdr:colOff>38100</xdr:colOff>
      <xdr:row>36</xdr:row>
      <xdr:rowOff>78014</xdr:rowOff>
    </xdr:to>
    <xdr:sp macro="" textlink="">
      <xdr:nvSpPr>
        <xdr:cNvPr id="532" name="楕円 531"/>
        <xdr:cNvSpPr/>
      </xdr:nvSpPr>
      <xdr:spPr>
        <a:xfrm>
          <a:off x="13652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27214</xdr:rowOff>
    </xdr:from>
    <xdr:to>
      <xdr:col>76</xdr:col>
      <xdr:colOff>114300</xdr:colOff>
      <xdr:row>36</xdr:row>
      <xdr:rowOff>59872</xdr:rowOff>
    </xdr:to>
    <xdr:cxnSp macro="">
      <xdr:nvCxnSpPr>
        <xdr:cNvPr id="533" name="直線コネクタ 532"/>
        <xdr:cNvCxnSpPr/>
      </xdr:nvCxnSpPr>
      <xdr:spPr>
        <a:xfrm>
          <a:off x="13703300" y="61994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66222</xdr:rowOff>
    </xdr:from>
    <xdr:to>
      <xdr:col>67</xdr:col>
      <xdr:colOff>101600</xdr:colOff>
      <xdr:row>33</xdr:row>
      <xdr:rowOff>167822</xdr:rowOff>
    </xdr:to>
    <xdr:sp macro="" textlink="">
      <xdr:nvSpPr>
        <xdr:cNvPr id="534" name="楕円 533"/>
        <xdr:cNvSpPr/>
      </xdr:nvSpPr>
      <xdr:spPr>
        <a:xfrm>
          <a:off x="12763500" y="57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117022</xdr:rowOff>
    </xdr:from>
    <xdr:to>
      <xdr:col>71</xdr:col>
      <xdr:colOff>177800</xdr:colOff>
      <xdr:row>36</xdr:row>
      <xdr:rowOff>27214</xdr:rowOff>
    </xdr:to>
    <xdr:cxnSp macro="">
      <xdr:nvCxnSpPr>
        <xdr:cNvPr id="535" name="直線コネクタ 534"/>
        <xdr:cNvCxnSpPr/>
      </xdr:nvCxnSpPr>
      <xdr:spPr>
        <a:xfrm>
          <a:off x="12814300" y="5774872"/>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536" name="n_1aveValue【一般廃棄物処理施設】&#10;有形固定資産減価償却率"/>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51180</xdr:rowOff>
    </xdr:from>
    <xdr:ext cx="405111" cy="259045"/>
    <xdr:sp macro="" textlink="">
      <xdr:nvSpPr>
        <xdr:cNvPr id="537" name="n_2aveValue【一般廃棄物処理施設】&#10;有形固定資産減価償却率"/>
        <xdr:cNvSpPr txBox="1"/>
      </xdr:nvSpPr>
      <xdr:spPr>
        <a:xfrm>
          <a:off x="143897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47914</xdr:rowOff>
    </xdr:from>
    <xdr:ext cx="405111" cy="259045"/>
    <xdr:sp macro="" textlink="">
      <xdr:nvSpPr>
        <xdr:cNvPr id="538" name="n_3aveValue【一般廃棄物処理施設】&#10;有形固定資産減価償却率"/>
        <xdr:cNvSpPr txBox="1"/>
      </xdr:nvSpPr>
      <xdr:spPr>
        <a:xfrm>
          <a:off x="13500744"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31586</xdr:rowOff>
    </xdr:from>
    <xdr:ext cx="405111" cy="259045"/>
    <xdr:sp macro="" textlink="">
      <xdr:nvSpPr>
        <xdr:cNvPr id="539" name="n_4aveValue【一般廃棄物処理施設】&#10;有形固定資産減価償却率"/>
        <xdr:cNvSpPr txBox="1"/>
      </xdr:nvSpPr>
      <xdr:spPr>
        <a:xfrm>
          <a:off x="12611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148426</xdr:rowOff>
    </xdr:from>
    <xdr:ext cx="405111" cy="259045"/>
    <xdr:sp macro="" textlink="">
      <xdr:nvSpPr>
        <xdr:cNvPr id="540" name="n_1mainValue【一般廃棄物処理施設】&#10;有形固定資産減価償却率"/>
        <xdr:cNvSpPr txBox="1"/>
      </xdr:nvSpPr>
      <xdr:spPr>
        <a:xfrm>
          <a:off x="152660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127199</xdr:rowOff>
    </xdr:from>
    <xdr:ext cx="405111" cy="259045"/>
    <xdr:sp macro="" textlink="">
      <xdr:nvSpPr>
        <xdr:cNvPr id="541" name="n_2mainValue【一般廃棄物処理施設】&#10;有形固定資産減価償却率"/>
        <xdr:cNvSpPr txBox="1"/>
      </xdr:nvSpPr>
      <xdr:spPr>
        <a:xfrm>
          <a:off x="14389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94541</xdr:rowOff>
    </xdr:from>
    <xdr:ext cx="405111" cy="259045"/>
    <xdr:sp macro="" textlink="">
      <xdr:nvSpPr>
        <xdr:cNvPr id="542" name="n_3mainValue【一般廃棄物処理施設】&#10;有形固定資産減価償却率"/>
        <xdr:cNvSpPr txBox="1"/>
      </xdr:nvSpPr>
      <xdr:spPr>
        <a:xfrm>
          <a:off x="13500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12899</xdr:rowOff>
    </xdr:from>
    <xdr:ext cx="340478" cy="259045"/>
    <xdr:sp macro="" textlink="">
      <xdr:nvSpPr>
        <xdr:cNvPr id="543" name="n_4mainValue【一般廃棄物処理施設】&#10;有形固定資産減価償却率"/>
        <xdr:cNvSpPr txBox="1"/>
      </xdr:nvSpPr>
      <xdr:spPr>
        <a:xfrm>
          <a:off x="12644061" y="549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4" name="直線コネクタ 55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5" name="テキスト ボックス 55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6" name="直線コネクタ 55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57" name="テキスト ボックス 55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8" name="直線コネクタ 55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59" name="テキスト ボックス 55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0" name="直線コネクタ 55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1" name="テキスト ボックス 56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2" name="直線コネクタ 56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3" name="テキスト ボックス 56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4" name="直線コネクタ 56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5" name="テキスト ボックス 56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32233</xdr:rowOff>
    </xdr:from>
    <xdr:to>
      <xdr:col>116</xdr:col>
      <xdr:colOff>62864</xdr:colOff>
      <xdr:row>42</xdr:row>
      <xdr:rowOff>76353</xdr:rowOff>
    </xdr:to>
    <xdr:cxnSp macro="">
      <xdr:nvCxnSpPr>
        <xdr:cNvPr id="569" name="直線コネクタ 568"/>
        <xdr:cNvCxnSpPr/>
      </xdr:nvCxnSpPr>
      <xdr:spPr>
        <a:xfrm flipV="1">
          <a:off x="22160864" y="5690083"/>
          <a:ext cx="0" cy="1587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80180</xdr:rowOff>
    </xdr:from>
    <xdr:ext cx="469744" cy="259045"/>
    <xdr:sp macro="" textlink="">
      <xdr:nvSpPr>
        <xdr:cNvPr id="570" name="【一般廃棄物処理施設】&#10;一人当たり有形固定資産（償却資産）額最小値テキスト"/>
        <xdr:cNvSpPr txBox="1"/>
      </xdr:nvSpPr>
      <xdr:spPr>
        <a:xfrm>
          <a:off x="22199600" y="728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76353</xdr:rowOff>
    </xdr:from>
    <xdr:to>
      <xdr:col>116</xdr:col>
      <xdr:colOff>152400</xdr:colOff>
      <xdr:row>42</xdr:row>
      <xdr:rowOff>76353</xdr:rowOff>
    </xdr:to>
    <xdr:cxnSp macro="">
      <xdr:nvCxnSpPr>
        <xdr:cNvPr id="571" name="直線コネクタ 570"/>
        <xdr:cNvCxnSpPr/>
      </xdr:nvCxnSpPr>
      <xdr:spPr>
        <a:xfrm>
          <a:off x="22072600" y="727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150360</xdr:rowOff>
    </xdr:from>
    <xdr:ext cx="599010" cy="259045"/>
    <xdr:sp macro="" textlink="">
      <xdr:nvSpPr>
        <xdr:cNvPr id="572" name="【一般廃棄物処理施設】&#10;一人当たり有形固定資産（償却資産）額最大値テキスト"/>
        <xdr:cNvSpPr txBox="1"/>
      </xdr:nvSpPr>
      <xdr:spPr>
        <a:xfrm>
          <a:off x="22199600" y="54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32233</xdr:rowOff>
    </xdr:from>
    <xdr:to>
      <xdr:col>116</xdr:col>
      <xdr:colOff>152400</xdr:colOff>
      <xdr:row>33</xdr:row>
      <xdr:rowOff>32233</xdr:rowOff>
    </xdr:to>
    <xdr:cxnSp macro="">
      <xdr:nvCxnSpPr>
        <xdr:cNvPr id="573" name="直線コネクタ 572"/>
        <xdr:cNvCxnSpPr/>
      </xdr:nvCxnSpPr>
      <xdr:spPr>
        <a:xfrm>
          <a:off x="22072600" y="56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77349</xdr:rowOff>
    </xdr:from>
    <xdr:ext cx="534377" cy="259045"/>
    <xdr:sp macro="" textlink="">
      <xdr:nvSpPr>
        <xdr:cNvPr id="574" name="【一般廃棄物処理施設】&#10;一人当たり有形固定資産（償却資産）額平均値テキスト"/>
        <xdr:cNvSpPr txBox="1"/>
      </xdr:nvSpPr>
      <xdr:spPr>
        <a:xfrm>
          <a:off x="22199600" y="6420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98922</xdr:rowOff>
    </xdr:from>
    <xdr:to>
      <xdr:col>116</xdr:col>
      <xdr:colOff>114300</xdr:colOff>
      <xdr:row>38</xdr:row>
      <xdr:rowOff>29073</xdr:rowOff>
    </xdr:to>
    <xdr:sp macro="" textlink="">
      <xdr:nvSpPr>
        <xdr:cNvPr id="575" name="フローチャート: 判断 574"/>
        <xdr:cNvSpPr/>
      </xdr:nvSpPr>
      <xdr:spPr>
        <a:xfrm>
          <a:off x="22110700" y="64425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68094</xdr:rowOff>
    </xdr:from>
    <xdr:to>
      <xdr:col>112</xdr:col>
      <xdr:colOff>38100</xdr:colOff>
      <xdr:row>37</xdr:row>
      <xdr:rowOff>169694</xdr:rowOff>
    </xdr:to>
    <xdr:sp macro="" textlink="">
      <xdr:nvSpPr>
        <xdr:cNvPr id="576" name="フローチャート: 判断 575"/>
        <xdr:cNvSpPr/>
      </xdr:nvSpPr>
      <xdr:spPr>
        <a:xfrm>
          <a:off x="21272500" y="641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83410</xdr:rowOff>
    </xdr:from>
    <xdr:to>
      <xdr:col>107</xdr:col>
      <xdr:colOff>101600</xdr:colOff>
      <xdr:row>38</xdr:row>
      <xdr:rowOff>13560</xdr:rowOff>
    </xdr:to>
    <xdr:sp macro="" textlink="">
      <xdr:nvSpPr>
        <xdr:cNvPr id="577" name="フローチャート: 判断 576"/>
        <xdr:cNvSpPr/>
      </xdr:nvSpPr>
      <xdr:spPr>
        <a:xfrm>
          <a:off x="20383500" y="642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113389</xdr:rowOff>
    </xdr:from>
    <xdr:to>
      <xdr:col>102</xdr:col>
      <xdr:colOff>165100</xdr:colOff>
      <xdr:row>38</xdr:row>
      <xdr:rowOff>43539</xdr:rowOff>
    </xdr:to>
    <xdr:sp macro="" textlink="">
      <xdr:nvSpPr>
        <xdr:cNvPr id="578" name="フローチャート: 判断 577"/>
        <xdr:cNvSpPr/>
      </xdr:nvSpPr>
      <xdr:spPr>
        <a:xfrm>
          <a:off x="19494500" y="645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143956</xdr:rowOff>
    </xdr:from>
    <xdr:to>
      <xdr:col>98</xdr:col>
      <xdr:colOff>38100</xdr:colOff>
      <xdr:row>38</xdr:row>
      <xdr:rowOff>74106</xdr:rowOff>
    </xdr:to>
    <xdr:sp macro="" textlink="">
      <xdr:nvSpPr>
        <xdr:cNvPr id="579" name="フローチャート: 判断 578"/>
        <xdr:cNvSpPr/>
      </xdr:nvSpPr>
      <xdr:spPr>
        <a:xfrm>
          <a:off x="18605500" y="648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46845</xdr:rowOff>
    </xdr:from>
    <xdr:to>
      <xdr:col>116</xdr:col>
      <xdr:colOff>114300</xdr:colOff>
      <xdr:row>37</xdr:row>
      <xdr:rowOff>148445</xdr:rowOff>
    </xdr:to>
    <xdr:sp macro="" textlink="">
      <xdr:nvSpPr>
        <xdr:cNvPr id="585" name="楕円 584"/>
        <xdr:cNvSpPr/>
      </xdr:nvSpPr>
      <xdr:spPr>
        <a:xfrm>
          <a:off x="22110700" y="639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69722</xdr:rowOff>
    </xdr:from>
    <xdr:ext cx="534377" cy="259045"/>
    <xdr:sp macro="" textlink="">
      <xdr:nvSpPr>
        <xdr:cNvPr id="586" name="【一般廃棄物処理施設】&#10;一人当たり有形固定資産（償却資産）額該当値テキスト"/>
        <xdr:cNvSpPr txBox="1"/>
      </xdr:nvSpPr>
      <xdr:spPr>
        <a:xfrm>
          <a:off x="22199600" y="624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154984</xdr:rowOff>
    </xdr:from>
    <xdr:to>
      <xdr:col>112</xdr:col>
      <xdr:colOff>38100</xdr:colOff>
      <xdr:row>38</xdr:row>
      <xdr:rowOff>85134</xdr:rowOff>
    </xdr:to>
    <xdr:sp macro="" textlink="">
      <xdr:nvSpPr>
        <xdr:cNvPr id="587" name="楕円 586"/>
        <xdr:cNvSpPr/>
      </xdr:nvSpPr>
      <xdr:spPr>
        <a:xfrm>
          <a:off x="21272500" y="64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97645</xdr:rowOff>
    </xdr:from>
    <xdr:to>
      <xdr:col>116</xdr:col>
      <xdr:colOff>63500</xdr:colOff>
      <xdr:row>38</xdr:row>
      <xdr:rowOff>34334</xdr:rowOff>
    </xdr:to>
    <xdr:cxnSp macro="">
      <xdr:nvCxnSpPr>
        <xdr:cNvPr id="588" name="直線コネクタ 587"/>
        <xdr:cNvCxnSpPr/>
      </xdr:nvCxnSpPr>
      <xdr:spPr>
        <a:xfrm flipV="1">
          <a:off x="21323300" y="6441295"/>
          <a:ext cx="838200" cy="10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9279</xdr:rowOff>
    </xdr:from>
    <xdr:to>
      <xdr:col>107</xdr:col>
      <xdr:colOff>101600</xdr:colOff>
      <xdr:row>38</xdr:row>
      <xdr:rowOff>110879</xdr:rowOff>
    </xdr:to>
    <xdr:sp macro="" textlink="">
      <xdr:nvSpPr>
        <xdr:cNvPr id="589" name="楕円 588"/>
        <xdr:cNvSpPr/>
      </xdr:nvSpPr>
      <xdr:spPr>
        <a:xfrm>
          <a:off x="20383500" y="652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34334</xdr:rowOff>
    </xdr:from>
    <xdr:to>
      <xdr:col>111</xdr:col>
      <xdr:colOff>177800</xdr:colOff>
      <xdr:row>38</xdr:row>
      <xdr:rowOff>60079</xdr:rowOff>
    </xdr:to>
    <xdr:cxnSp macro="">
      <xdr:nvCxnSpPr>
        <xdr:cNvPr id="590" name="直線コネクタ 589"/>
        <xdr:cNvCxnSpPr/>
      </xdr:nvCxnSpPr>
      <xdr:spPr>
        <a:xfrm flipV="1">
          <a:off x="20434300" y="6549434"/>
          <a:ext cx="889000" cy="2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12011</xdr:rowOff>
    </xdr:from>
    <xdr:to>
      <xdr:col>102</xdr:col>
      <xdr:colOff>165100</xdr:colOff>
      <xdr:row>38</xdr:row>
      <xdr:rowOff>113611</xdr:rowOff>
    </xdr:to>
    <xdr:sp macro="" textlink="">
      <xdr:nvSpPr>
        <xdr:cNvPr id="591" name="楕円 590"/>
        <xdr:cNvSpPr/>
      </xdr:nvSpPr>
      <xdr:spPr>
        <a:xfrm>
          <a:off x="19494500" y="652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60079</xdr:rowOff>
    </xdr:from>
    <xdr:to>
      <xdr:col>107</xdr:col>
      <xdr:colOff>50800</xdr:colOff>
      <xdr:row>38</xdr:row>
      <xdr:rowOff>62811</xdr:rowOff>
    </xdr:to>
    <xdr:cxnSp macro="">
      <xdr:nvCxnSpPr>
        <xdr:cNvPr id="592" name="直線コネクタ 591"/>
        <xdr:cNvCxnSpPr/>
      </xdr:nvCxnSpPr>
      <xdr:spPr>
        <a:xfrm flipV="1">
          <a:off x="19545300" y="6575179"/>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97692</xdr:rowOff>
    </xdr:from>
    <xdr:to>
      <xdr:col>98</xdr:col>
      <xdr:colOff>38100</xdr:colOff>
      <xdr:row>40</xdr:row>
      <xdr:rowOff>27842</xdr:rowOff>
    </xdr:to>
    <xdr:sp macro="" textlink="">
      <xdr:nvSpPr>
        <xdr:cNvPr id="593" name="楕円 592"/>
        <xdr:cNvSpPr/>
      </xdr:nvSpPr>
      <xdr:spPr>
        <a:xfrm>
          <a:off x="18605500" y="678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62811</xdr:rowOff>
    </xdr:from>
    <xdr:to>
      <xdr:col>102</xdr:col>
      <xdr:colOff>114300</xdr:colOff>
      <xdr:row>39</xdr:row>
      <xdr:rowOff>148492</xdr:rowOff>
    </xdr:to>
    <xdr:cxnSp macro="">
      <xdr:nvCxnSpPr>
        <xdr:cNvPr id="594" name="直線コネクタ 593"/>
        <xdr:cNvCxnSpPr/>
      </xdr:nvCxnSpPr>
      <xdr:spPr>
        <a:xfrm flipV="1">
          <a:off x="18656300" y="6577911"/>
          <a:ext cx="889000" cy="25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14771</xdr:rowOff>
    </xdr:from>
    <xdr:ext cx="534377" cy="259045"/>
    <xdr:sp macro="" textlink="">
      <xdr:nvSpPr>
        <xdr:cNvPr id="595" name="n_1aveValue【一般廃棄物処理施設】&#10;一人当たり有形固定資産（償却資産）額"/>
        <xdr:cNvSpPr txBox="1"/>
      </xdr:nvSpPr>
      <xdr:spPr>
        <a:xfrm>
          <a:off x="21043411" y="618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30087</xdr:rowOff>
    </xdr:from>
    <xdr:ext cx="534377" cy="259045"/>
    <xdr:sp macro="" textlink="">
      <xdr:nvSpPr>
        <xdr:cNvPr id="596" name="n_2aveValue【一般廃棄物処理施設】&#10;一人当たり有形固定資産（償却資産）額"/>
        <xdr:cNvSpPr txBox="1"/>
      </xdr:nvSpPr>
      <xdr:spPr>
        <a:xfrm>
          <a:off x="20167111" y="620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60066</xdr:rowOff>
    </xdr:from>
    <xdr:ext cx="534377" cy="259045"/>
    <xdr:sp macro="" textlink="">
      <xdr:nvSpPr>
        <xdr:cNvPr id="597" name="n_3aveValue【一般廃棄物処理施設】&#10;一人当たり有形固定資産（償却資産）額"/>
        <xdr:cNvSpPr txBox="1"/>
      </xdr:nvSpPr>
      <xdr:spPr>
        <a:xfrm>
          <a:off x="19278111" y="623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90633</xdr:rowOff>
    </xdr:from>
    <xdr:ext cx="534377" cy="259045"/>
    <xdr:sp macro="" textlink="">
      <xdr:nvSpPr>
        <xdr:cNvPr id="598" name="n_4aveValue【一般廃棄物処理施設】&#10;一人当たり有形固定資産（償却資産）額"/>
        <xdr:cNvSpPr txBox="1"/>
      </xdr:nvSpPr>
      <xdr:spPr>
        <a:xfrm>
          <a:off x="18389111" y="626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76261</xdr:rowOff>
    </xdr:from>
    <xdr:ext cx="534377" cy="259045"/>
    <xdr:sp macro="" textlink="">
      <xdr:nvSpPr>
        <xdr:cNvPr id="599" name="n_1mainValue【一般廃棄物処理施設】&#10;一人当たり有形固定資産（償却資産）額"/>
        <xdr:cNvSpPr txBox="1"/>
      </xdr:nvSpPr>
      <xdr:spPr>
        <a:xfrm>
          <a:off x="21043411" y="659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102006</xdr:rowOff>
    </xdr:from>
    <xdr:ext cx="534377" cy="259045"/>
    <xdr:sp macro="" textlink="">
      <xdr:nvSpPr>
        <xdr:cNvPr id="600" name="n_2mainValue【一般廃棄物処理施設】&#10;一人当たり有形固定資産（償却資産）額"/>
        <xdr:cNvSpPr txBox="1"/>
      </xdr:nvSpPr>
      <xdr:spPr>
        <a:xfrm>
          <a:off x="20167111" y="661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104738</xdr:rowOff>
    </xdr:from>
    <xdr:ext cx="534377" cy="259045"/>
    <xdr:sp macro="" textlink="">
      <xdr:nvSpPr>
        <xdr:cNvPr id="601" name="n_3mainValue【一般廃棄物処理施設】&#10;一人当たり有形固定資産（償却資産）額"/>
        <xdr:cNvSpPr txBox="1"/>
      </xdr:nvSpPr>
      <xdr:spPr>
        <a:xfrm>
          <a:off x="19278111" y="661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18969</xdr:rowOff>
    </xdr:from>
    <xdr:ext cx="534377" cy="259045"/>
    <xdr:sp macro="" textlink="">
      <xdr:nvSpPr>
        <xdr:cNvPr id="602" name="n_4mainValue【一般廃棄物処理施設】&#10;一人当たり有形固定資産（償却資産）額"/>
        <xdr:cNvSpPr txBox="1"/>
      </xdr:nvSpPr>
      <xdr:spPr>
        <a:xfrm>
          <a:off x="18389111" y="687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4" name="直線コネクタ 61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5" name="テキスト ボックス 61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6" name="直線コネクタ 61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7" name="テキスト ボックス 61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8" name="直線コネクタ 61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9" name="テキスト ボックス 61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0" name="直線コネクタ 61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1" name="テキスト ボックス 62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64008</xdr:rowOff>
    </xdr:from>
    <xdr:to>
      <xdr:col>85</xdr:col>
      <xdr:colOff>126364</xdr:colOff>
      <xdr:row>63</xdr:row>
      <xdr:rowOff>80010</xdr:rowOff>
    </xdr:to>
    <xdr:cxnSp macro="">
      <xdr:nvCxnSpPr>
        <xdr:cNvPr id="625" name="直線コネクタ 624"/>
        <xdr:cNvCxnSpPr/>
      </xdr:nvCxnSpPr>
      <xdr:spPr>
        <a:xfrm flipV="1">
          <a:off x="16318864" y="9836658"/>
          <a:ext cx="0" cy="104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626" name="【保健センター・保健所】&#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627" name="直線コネクタ 626"/>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10685</xdr:rowOff>
    </xdr:from>
    <xdr:ext cx="405111" cy="259045"/>
    <xdr:sp macro="" textlink="">
      <xdr:nvSpPr>
        <xdr:cNvPr id="628" name="【保健センター・保健所】&#10;有形固定資産減価償却率最大値テキスト"/>
        <xdr:cNvSpPr txBox="1"/>
      </xdr:nvSpPr>
      <xdr:spPr>
        <a:xfrm>
          <a:off x="16357600" y="9611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64008</xdr:rowOff>
    </xdr:from>
    <xdr:to>
      <xdr:col>86</xdr:col>
      <xdr:colOff>25400</xdr:colOff>
      <xdr:row>57</xdr:row>
      <xdr:rowOff>64008</xdr:rowOff>
    </xdr:to>
    <xdr:cxnSp macro="">
      <xdr:nvCxnSpPr>
        <xdr:cNvPr id="629" name="直線コネクタ 628"/>
        <xdr:cNvCxnSpPr/>
      </xdr:nvCxnSpPr>
      <xdr:spPr>
        <a:xfrm>
          <a:off x="16230600" y="983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9923</xdr:rowOff>
    </xdr:from>
    <xdr:ext cx="405111" cy="259045"/>
    <xdr:sp macro="" textlink="">
      <xdr:nvSpPr>
        <xdr:cNvPr id="630" name="【保健センター・保健所】&#10;有形固定資産減価償却率平均値テキスト"/>
        <xdr:cNvSpPr txBox="1"/>
      </xdr:nvSpPr>
      <xdr:spPr>
        <a:xfrm>
          <a:off x="16357600" y="10125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31496</xdr:rowOff>
    </xdr:from>
    <xdr:to>
      <xdr:col>85</xdr:col>
      <xdr:colOff>177800</xdr:colOff>
      <xdr:row>59</xdr:row>
      <xdr:rowOff>133096</xdr:rowOff>
    </xdr:to>
    <xdr:sp macro="" textlink="">
      <xdr:nvSpPr>
        <xdr:cNvPr id="631" name="フローチャート: 判断 630"/>
        <xdr:cNvSpPr/>
      </xdr:nvSpPr>
      <xdr:spPr>
        <a:xfrm>
          <a:off x="16268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170942</xdr:rowOff>
    </xdr:from>
    <xdr:to>
      <xdr:col>81</xdr:col>
      <xdr:colOff>101600</xdr:colOff>
      <xdr:row>59</xdr:row>
      <xdr:rowOff>101092</xdr:rowOff>
    </xdr:to>
    <xdr:sp macro="" textlink="">
      <xdr:nvSpPr>
        <xdr:cNvPr id="632" name="フローチャート: 判断 631"/>
        <xdr:cNvSpPr/>
      </xdr:nvSpPr>
      <xdr:spPr>
        <a:xfrm>
          <a:off x="154305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24638</xdr:rowOff>
    </xdr:from>
    <xdr:to>
      <xdr:col>76</xdr:col>
      <xdr:colOff>165100</xdr:colOff>
      <xdr:row>59</xdr:row>
      <xdr:rowOff>126238</xdr:rowOff>
    </xdr:to>
    <xdr:sp macro="" textlink="">
      <xdr:nvSpPr>
        <xdr:cNvPr id="633" name="フローチャート: 判断 632"/>
        <xdr:cNvSpPr/>
      </xdr:nvSpPr>
      <xdr:spPr>
        <a:xfrm>
          <a:off x="14541500" y="1014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148082</xdr:rowOff>
    </xdr:from>
    <xdr:to>
      <xdr:col>72</xdr:col>
      <xdr:colOff>38100</xdr:colOff>
      <xdr:row>59</xdr:row>
      <xdr:rowOff>78232</xdr:rowOff>
    </xdr:to>
    <xdr:sp macro="" textlink="">
      <xdr:nvSpPr>
        <xdr:cNvPr id="634" name="フローチャート: 判断 633"/>
        <xdr:cNvSpPr/>
      </xdr:nvSpPr>
      <xdr:spPr>
        <a:xfrm>
          <a:off x="136525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635" name="フローチャート: 判断 634"/>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13208</xdr:rowOff>
    </xdr:from>
    <xdr:to>
      <xdr:col>85</xdr:col>
      <xdr:colOff>177800</xdr:colOff>
      <xdr:row>57</xdr:row>
      <xdr:rowOff>114808</xdr:rowOff>
    </xdr:to>
    <xdr:sp macro="" textlink="">
      <xdr:nvSpPr>
        <xdr:cNvPr id="641" name="楕円 640"/>
        <xdr:cNvSpPr/>
      </xdr:nvSpPr>
      <xdr:spPr>
        <a:xfrm>
          <a:off x="162687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137685</xdr:rowOff>
    </xdr:from>
    <xdr:ext cx="405111" cy="259045"/>
    <xdr:sp macro="" textlink="">
      <xdr:nvSpPr>
        <xdr:cNvPr id="642" name="【保健センター・保健所】&#10;有形固定資産減価償却率該当値テキスト"/>
        <xdr:cNvSpPr txBox="1"/>
      </xdr:nvSpPr>
      <xdr:spPr>
        <a:xfrm>
          <a:off x="16357600" y="97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161798</xdr:rowOff>
    </xdr:from>
    <xdr:to>
      <xdr:col>81</xdr:col>
      <xdr:colOff>101600</xdr:colOff>
      <xdr:row>57</xdr:row>
      <xdr:rowOff>91948</xdr:rowOff>
    </xdr:to>
    <xdr:sp macro="" textlink="">
      <xdr:nvSpPr>
        <xdr:cNvPr id="643" name="楕円 642"/>
        <xdr:cNvSpPr/>
      </xdr:nvSpPr>
      <xdr:spPr>
        <a:xfrm>
          <a:off x="15430500" y="97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41148</xdr:rowOff>
    </xdr:from>
    <xdr:to>
      <xdr:col>85</xdr:col>
      <xdr:colOff>127000</xdr:colOff>
      <xdr:row>57</xdr:row>
      <xdr:rowOff>64008</xdr:rowOff>
    </xdr:to>
    <xdr:cxnSp macro="">
      <xdr:nvCxnSpPr>
        <xdr:cNvPr id="644" name="直線コネクタ 643"/>
        <xdr:cNvCxnSpPr/>
      </xdr:nvCxnSpPr>
      <xdr:spPr>
        <a:xfrm>
          <a:off x="15481300" y="981379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152654</xdr:rowOff>
    </xdr:from>
    <xdr:to>
      <xdr:col>76</xdr:col>
      <xdr:colOff>165100</xdr:colOff>
      <xdr:row>56</xdr:row>
      <xdr:rowOff>82804</xdr:rowOff>
    </xdr:to>
    <xdr:sp macro="" textlink="">
      <xdr:nvSpPr>
        <xdr:cNvPr id="645" name="楕円 644"/>
        <xdr:cNvSpPr/>
      </xdr:nvSpPr>
      <xdr:spPr>
        <a:xfrm>
          <a:off x="14541500" y="95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32004</xdr:rowOff>
    </xdr:from>
    <xdr:to>
      <xdr:col>81</xdr:col>
      <xdr:colOff>50800</xdr:colOff>
      <xdr:row>57</xdr:row>
      <xdr:rowOff>41148</xdr:rowOff>
    </xdr:to>
    <xdr:cxnSp macro="">
      <xdr:nvCxnSpPr>
        <xdr:cNvPr id="646" name="直線コネクタ 645"/>
        <xdr:cNvCxnSpPr/>
      </xdr:nvCxnSpPr>
      <xdr:spPr>
        <a:xfrm>
          <a:off x="14592300" y="9633204"/>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104648</xdr:rowOff>
    </xdr:from>
    <xdr:to>
      <xdr:col>72</xdr:col>
      <xdr:colOff>38100</xdr:colOff>
      <xdr:row>56</xdr:row>
      <xdr:rowOff>34798</xdr:rowOff>
    </xdr:to>
    <xdr:sp macro="" textlink="">
      <xdr:nvSpPr>
        <xdr:cNvPr id="647" name="楕円 646"/>
        <xdr:cNvSpPr/>
      </xdr:nvSpPr>
      <xdr:spPr>
        <a:xfrm>
          <a:off x="13652500" y="95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155448</xdr:rowOff>
    </xdr:from>
    <xdr:to>
      <xdr:col>76</xdr:col>
      <xdr:colOff>114300</xdr:colOff>
      <xdr:row>56</xdr:row>
      <xdr:rowOff>32004</xdr:rowOff>
    </xdr:to>
    <xdr:cxnSp macro="">
      <xdr:nvCxnSpPr>
        <xdr:cNvPr id="648" name="直線コネクタ 647"/>
        <xdr:cNvCxnSpPr/>
      </xdr:nvCxnSpPr>
      <xdr:spPr>
        <a:xfrm>
          <a:off x="13703300" y="95851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49784</xdr:rowOff>
    </xdr:from>
    <xdr:to>
      <xdr:col>67</xdr:col>
      <xdr:colOff>101600</xdr:colOff>
      <xdr:row>55</xdr:row>
      <xdr:rowOff>151384</xdr:rowOff>
    </xdr:to>
    <xdr:sp macro="" textlink="">
      <xdr:nvSpPr>
        <xdr:cNvPr id="649" name="楕円 648"/>
        <xdr:cNvSpPr/>
      </xdr:nvSpPr>
      <xdr:spPr>
        <a:xfrm>
          <a:off x="12763500" y="94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100584</xdr:rowOff>
    </xdr:from>
    <xdr:to>
      <xdr:col>71</xdr:col>
      <xdr:colOff>177800</xdr:colOff>
      <xdr:row>55</xdr:row>
      <xdr:rowOff>155448</xdr:rowOff>
    </xdr:to>
    <xdr:cxnSp macro="">
      <xdr:nvCxnSpPr>
        <xdr:cNvPr id="650" name="直線コネクタ 649"/>
        <xdr:cNvCxnSpPr/>
      </xdr:nvCxnSpPr>
      <xdr:spPr>
        <a:xfrm>
          <a:off x="12814300" y="953033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92219</xdr:rowOff>
    </xdr:from>
    <xdr:ext cx="405111" cy="259045"/>
    <xdr:sp macro="" textlink="">
      <xdr:nvSpPr>
        <xdr:cNvPr id="651" name="n_1aveValue【保健センター・保健所】&#10;有形固定資産減価償却率"/>
        <xdr:cNvSpPr txBox="1"/>
      </xdr:nvSpPr>
      <xdr:spPr>
        <a:xfrm>
          <a:off x="15266044" y="10207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117365</xdr:rowOff>
    </xdr:from>
    <xdr:ext cx="405111" cy="259045"/>
    <xdr:sp macro="" textlink="">
      <xdr:nvSpPr>
        <xdr:cNvPr id="652" name="n_2aveValue【保健センター・保健所】&#10;有形固定資産減価償却率"/>
        <xdr:cNvSpPr txBox="1"/>
      </xdr:nvSpPr>
      <xdr:spPr>
        <a:xfrm>
          <a:off x="14389744" y="10232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69359</xdr:rowOff>
    </xdr:from>
    <xdr:ext cx="405111" cy="259045"/>
    <xdr:sp macro="" textlink="">
      <xdr:nvSpPr>
        <xdr:cNvPr id="653" name="n_3aveValue【保健センター・保健所】&#10;有形固定資産減価償却率"/>
        <xdr:cNvSpPr txBox="1"/>
      </xdr:nvSpPr>
      <xdr:spPr>
        <a:xfrm>
          <a:off x="13500744" y="1018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76217</xdr:rowOff>
    </xdr:from>
    <xdr:ext cx="405111" cy="259045"/>
    <xdr:sp macro="" textlink="">
      <xdr:nvSpPr>
        <xdr:cNvPr id="654" name="n_4aveValue【保健センター・保健所】&#10;有形固定資産減価償却率"/>
        <xdr:cNvSpPr txBox="1"/>
      </xdr:nvSpPr>
      <xdr:spPr>
        <a:xfrm>
          <a:off x="12611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108475</xdr:rowOff>
    </xdr:from>
    <xdr:ext cx="405111" cy="259045"/>
    <xdr:sp macro="" textlink="">
      <xdr:nvSpPr>
        <xdr:cNvPr id="655" name="n_1mainValue【保健センター・保健所】&#10;有形固定資産減価償却率"/>
        <xdr:cNvSpPr txBox="1"/>
      </xdr:nvSpPr>
      <xdr:spPr>
        <a:xfrm>
          <a:off x="15266044" y="953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99331</xdr:rowOff>
    </xdr:from>
    <xdr:ext cx="405111" cy="259045"/>
    <xdr:sp macro="" textlink="">
      <xdr:nvSpPr>
        <xdr:cNvPr id="656" name="n_2mainValue【保健センター・保健所】&#10;有形固定資産減価償却率"/>
        <xdr:cNvSpPr txBox="1"/>
      </xdr:nvSpPr>
      <xdr:spPr>
        <a:xfrm>
          <a:off x="14389744" y="935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51325</xdr:rowOff>
    </xdr:from>
    <xdr:ext cx="405111" cy="259045"/>
    <xdr:sp macro="" textlink="">
      <xdr:nvSpPr>
        <xdr:cNvPr id="657" name="n_3mainValue【保健センター・保健所】&#10;有形固定資産減価償却率"/>
        <xdr:cNvSpPr txBox="1"/>
      </xdr:nvSpPr>
      <xdr:spPr>
        <a:xfrm>
          <a:off x="13500744" y="930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167911</xdr:rowOff>
    </xdr:from>
    <xdr:ext cx="405111" cy="259045"/>
    <xdr:sp macro="" textlink="">
      <xdr:nvSpPr>
        <xdr:cNvPr id="658" name="n_4mainValue【保健センター・保健所】&#10;有形固定資産減価償却率"/>
        <xdr:cNvSpPr txBox="1"/>
      </xdr:nvSpPr>
      <xdr:spPr>
        <a:xfrm>
          <a:off x="12611744" y="9254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108857</xdr:rowOff>
    </xdr:to>
    <xdr:cxnSp macro="">
      <xdr:nvCxnSpPr>
        <xdr:cNvPr id="684" name="直線コネクタ 683"/>
        <xdr:cNvCxnSpPr/>
      </xdr:nvCxnSpPr>
      <xdr:spPr>
        <a:xfrm flipV="1">
          <a:off x="22160864" y="9677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85"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86" name="直線コネクタ 685"/>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687"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688" name="直線コネクタ 687"/>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96355</xdr:rowOff>
    </xdr:from>
    <xdr:ext cx="469744" cy="259045"/>
    <xdr:sp macro="" textlink="">
      <xdr:nvSpPr>
        <xdr:cNvPr id="689" name="【保健センター・保健所】&#10;一人当たり面積平均値テキスト"/>
        <xdr:cNvSpPr txBox="1"/>
      </xdr:nvSpPr>
      <xdr:spPr>
        <a:xfrm>
          <a:off x="22199600" y="1072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90" name="フローチャート: 判断 689"/>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117928</xdr:rowOff>
    </xdr:from>
    <xdr:to>
      <xdr:col>112</xdr:col>
      <xdr:colOff>38100</xdr:colOff>
      <xdr:row>63</xdr:row>
      <xdr:rowOff>48078</xdr:rowOff>
    </xdr:to>
    <xdr:sp macro="" textlink="">
      <xdr:nvSpPr>
        <xdr:cNvPr id="691" name="フローチャート: 判断 690"/>
        <xdr:cNvSpPr/>
      </xdr:nvSpPr>
      <xdr:spPr>
        <a:xfrm>
          <a:off x="212725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692" name="フローチャート: 判断 691"/>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693" name="フローチャート: 判断 692"/>
        <xdr:cNvSpPr/>
      </xdr:nvSpPr>
      <xdr:spPr>
        <a:xfrm>
          <a:off x="19494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907</xdr:rowOff>
    </xdr:from>
    <xdr:to>
      <xdr:col>98</xdr:col>
      <xdr:colOff>38100</xdr:colOff>
      <xdr:row>63</xdr:row>
      <xdr:rowOff>102507</xdr:rowOff>
    </xdr:to>
    <xdr:sp macro="" textlink="">
      <xdr:nvSpPr>
        <xdr:cNvPr id="694" name="フローチャート: 判断 693"/>
        <xdr:cNvSpPr/>
      </xdr:nvSpPr>
      <xdr:spPr>
        <a:xfrm>
          <a:off x="18605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74385</xdr:rowOff>
    </xdr:from>
    <xdr:to>
      <xdr:col>116</xdr:col>
      <xdr:colOff>114300</xdr:colOff>
      <xdr:row>63</xdr:row>
      <xdr:rowOff>4535</xdr:rowOff>
    </xdr:to>
    <xdr:sp macro="" textlink="">
      <xdr:nvSpPr>
        <xdr:cNvPr id="700" name="楕円 699"/>
        <xdr:cNvSpPr/>
      </xdr:nvSpPr>
      <xdr:spPr>
        <a:xfrm>
          <a:off x="221107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97262</xdr:rowOff>
    </xdr:from>
    <xdr:ext cx="469744" cy="259045"/>
    <xdr:sp macro="" textlink="">
      <xdr:nvSpPr>
        <xdr:cNvPr id="701" name="【保健センター・保健所】&#10;一人当たり面積該当値テキスト"/>
        <xdr:cNvSpPr txBox="1"/>
      </xdr:nvSpPr>
      <xdr:spPr>
        <a:xfrm>
          <a:off x="22199600" y="1055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74385</xdr:rowOff>
    </xdr:from>
    <xdr:to>
      <xdr:col>112</xdr:col>
      <xdr:colOff>38100</xdr:colOff>
      <xdr:row>63</xdr:row>
      <xdr:rowOff>4535</xdr:rowOff>
    </xdr:to>
    <xdr:sp macro="" textlink="">
      <xdr:nvSpPr>
        <xdr:cNvPr id="702" name="楕円 701"/>
        <xdr:cNvSpPr/>
      </xdr:nvSpPr>
      <xdr:spPr>
        <a:xfrm>
          <a:off x="21272500" y="107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125185</xdr:rowOff>
    </xdr:from>
    <xdr:to>
      <xdr:col>116</xdr:col>
      <xdr:colOff>63500</xdr:colOff>
      <xdr:row>62</xdr:row>
      <xdr:rowOff>125185</xdr:rowOff>
    </xdr:to>
    <xdr:cxnSp macro="">
      <xdr:nvCxnSpPr>
        <xdr:cNvPr id="703" name="直線コネクタ 702"/>
        <xdr:cNvCxnSpPr/>
      </xdr:nvCxnSpPr>
      <xdr:spPr>
        <a:xfrm>
          <a:off x="21323300" y="107550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85272</xdr:rowOff>
    </xdr:from>
    <xdr:to>
      <xdr:col>107</xdr:col>
      <xdr:colOff>101600</xdr:colOff>
      <xdr:row>63</xdr:row>
      <xdr:rowOff>15422</xdr:rowOff>
    </xdr:to>
    <xdr:sp macro="" textlink="">
      <xdr:nvSpPr>
        <xdr:cNvPr id="704" name="楕円 703"/>
        <xdr:cNvSpPr/>
      </xdr:nvSpPr>
      <xdr:spPr>
        <a:xfrm>
          <a:off x="20383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125185</xdr:rowOff>
    </xdr:from>
    <xdr:to>
      <xdr:col>111</xdr:col>
      <xdr:colOff>177800</xdr:colOff>
      <xdr:row>62</xdr:row>
      <xdr:rowOff>136072</xdr:rowOff>
    </xdr:to>
    <xdr:cxnSp macro="">
      <xdr:nvCxnSpPr>
        <xdr:cNvPr id="705" name="直線コネクタ 704"/>
        <xdr:cNvCxnSpPr/>
      </xdr:nvCxnSpPr>
      <xdr:spPr>
        <a:xfrm flipV="1">
          <a:off x="20434300" y="107550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85272</xdr:rowOff>
    </xdr:from>
    <xdr:to>
      <xdr:col>102</xdr:col>
      <xdr:colOff>165100</xdr:colOff>
      <xdr:row>63</xdr:row>
      <xdr:rowOff>15422</xdr:rowOff>
    </xdr:to>
    <xdr:sp macro="" textlink="">
      <xdr:nvSpPr>
        <xdr:cNvPr id="706" name="楕円 705"/>
        <xdr:cNvSpPr/>
      </xdr:nvSpPr>
      <xdr:spPr>
        <a:xfrm>
          <a:off x="19494500" y="107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136072</xdr:rowOff>
    </xdr:from>
    <xdr:to>
      <xdr:col>107</xdr:col>
      <xdr:colOff>50800</xdr:colOff>
      <xdr:row>62</xdr:row>
      <xdr:rowOff>136072</xdr:rowOff>
    </xdr:to>
    <xdr:cxnSp macro="">
      <xdr:nvCxnSpPr>
        <xdr:cNvPr id="707" name="直線コネクタ 706"/>
        <xdr:cNvCxnSpPr/>
      </xdr:nvCxnSpPr>
      <xdr:spPr>
        <a:xfrm>
          <a:off x="19545300" y="10765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87993</xdr:rowOff>
    </xdr:from>
    <xdr:to>
      <xdr:col>98</xdr:col>
      <xdr:colOff>38100</xdr:colOff>
      <xdr:row>64</xdr:row>
      <xdr:rowOff>18143</xdr:rowOff>
    </xdr:to>
    <xdr:sp macro="" textlink="">
      <xdr:nvSpPr>
        <xdr:cNvPr id="708" name="楕円 707"/>
        <xdr:cNvSpPr/>
      </xdr:nvSpPr>
      <xdr:spPr>
        <a:xfrm>
          <a:off x="18605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136072</xdr:rowOff>
    </xdr:from>
    <xdr:to>
      <xdr:col>102</xdr:col>
      <xdr:colOff>114300</xdr:colOff>
      <xdr:row>63</xdr:row>
      <xdr:rowOff>138793</xdr:rowOff>
    </xdr:to>
    <xdr:cxnSp macro="">
      <xdr:nvCxnSpPr>
        <xdr:cNvPr id="709" name="直線コネクタ 708"/>
        <xdr:cNvCxnSpPr/>
      </xdr:nvCxnSpPr>
      <xdr:spPr>
        <a:xfrm flipV="1">
          <a:off x="18656300" y="10765972"/>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39205</xdr:rowOff>
    </xdr:from>
    <xdr:ext cx="469744" cy="259045"/>
    <xdr:sp macro="" textlink="">
      <xdr:nvSpPr>
        <xdr:cNvPr id="710" name="n_1aveValue【保健センター・保健所】&#10;一人当たり面積"/>
        <xdr:cNvSpPr txBox="1"/>
      </xdr:nvSpPr>
      <xdr:spPr>
        <a:xfrm>
          <a:off x="21075727" y="108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711" name="n_2aveValue【保健センター・保健所】&#10;一人当たり面積"/>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50092</xdr:rowOff>
    </xdr:from>
    <xdr:ext cx="469744" cy="259045"/>
    <xdr:sp macro="" textlink="">
      <xdr:nvSpPr>
        <xdr:cNvPr id="712" name="n_3aveValue【保健センター・保健所】&#10;一人当たり面積"/>
        <xdr:cNvSpPr txBox="1"/>
      </xdr:nvSpPr>
      <xdr:spPr>
        <a:xfrm>
          <a:off x="19310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119034</xdr:rowOff>
    </xdr:from>
    <xdr:ext cx="469744" cy="259045"/>
    <xdr:sp macro="" textlink="">
      <xdr:nvSpPr>
        <xdr:cNvPr id="713" name="n_4aveValue【保健センター・保健所】&#10;一人当たり面積"/>
        <xdr:cNvSpPr txBox="1"/>
      </xdr:nvSpPr>
      <xdr:spPr>
        <a:xfrm>
          <a:off x="18421427" y="1057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21062</xdr:rowOff>
    </xdr:from>
    <xdr:ext cx="469744" cy="259045"/>
    <xdr:sp macro="" textlink="">
      <xdr:nvSpPr>
        <xdr:cNvPr id="714" name="n_1mainValue【保健センター・保健所】&#10;一人当たり面積"/>
        <xdr:cNvSpPr txBox="1"/>
      </xdr:nvSpPr>
      <xdr:spPr>
        <a:xfrm>
          <a:off x="21075727" y="104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31949</xdr:rowOff>
    </xdr:from>
    <xdr:ext cx="469744" cy="259045"/>
    <xdr:sp macro="" textlink="">
      <xdr:nvSpPr>
        <xdr:cNvPr id="715" name="n_2mainValue【保健センター・保健所】&#10;一人当たり面積"/>
        <xdr:cNvSpPr txBox="1"/>
      </xdr:nvSpPr>
      <xdr:spPr>
        <a:xfrm>
          <a:off x="20199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31949</xdr:rowOff>
    </xdr:from>
    <xdr:ext cx="469744" cy="259045"/>
    <xdr:sp macro="" textlink="">
      <xdr:nvSpPr>
        <xdr:cNvPr id="716" name="n_3mainValue【保健センター・保健所】&#10;一人当たり面積"/>
        <xdr:cNvSpPr txBox="1"/>
      </xdr:nvSpPr>
      <xdr:spPr>
        <a:xfrm>
          <a:off x="19310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9270</xdr:rowOff>
    </xdr:from>
    <xdr:ext cx="469744" cy="259045"/>
    <xdr:sp macro="" textlink="">
      <xdr:nvSpPr>
        <xdr:cNvPr id="717" name="n_4mainValue【保健センター・保健所】&#10;一人当たり面積"/>
        <xdr:cNvSpPr txBox="1"/>
      </xdr:nvSpPr>
      <xdr:spPr>
        <a:xfrm>
          <a:off x="18421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9" name="直線コネクタ 72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0" name="テキスト ボックス 729"/>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1" name="直線コネクタ 73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2" name="テキスト ボックス 73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3" name="直線コネクタ 73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4" name="テキスト ボックス 73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5" name="直線コネクタ 73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6" name="テキスト ボックス 73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38" name="テキスト ボックス 73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129539</xdr:rowOff>
    </xdr:from>
    <xdr:to>
      <xdr:col>85</xdr:col>
      <xdr:colOff>126364</xdr:colOff>
      <xdr:row>85</xdr:row>
      <xdr:rowOff>8382</xdr:rowOff>
    </xdr:to>
    <xdr:cxnSp macro="">
      <xdr:nvCxnSpPr>
        <xdr:cNvPr id="740" name="直線コネクタ 739"/>
        <xdr:cNvCxnSpPr/>
      </xdr:nvCxnSpPr>
      <xdr:spPr>
        <a:xfrm flipV="1">
          <a:off x="16318864" y="13331189"/>
          <a:ext cx="0" cy="125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12209</xdr:rowOff>
    </xdr:from>
    <xdr:ext cx="405111" cy="259045"/>
    <xdr:sp macro="" textlink="">
      <xdr:nvSpPr>
        <xdr:cNvPr id="741" name="【消防施設】&#10;有形固定資産減価償却率最小値テキスト"/>
        <xdr:cNvSpPr txBox="1"/>
      </xdr:nvSpPr>
      <xdr:spPr>
        <a:xfrm>
          <a:off x="16357600" y="1458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8382</xdr:rowOff>
    </xdr:from>
    <xdr:to>
      <xdr:col>86</xdr:col>
      <xdr:colOff>25400</xdr:colOff>
      <xdr:row>85</xdr:row>
      <xdr:rowOff>8382</xdr:rowOff>
    </xdr:to>
    <xdr:cxnSp macro="">
      <xdr:nvCxnSpPr>
        <xdr:cNvPr id="742" name="直線コネクタ 741"/>
        <xdr:cNvCxnSpPr/>
      </xdr:nvCxnSpPr>
      <xdr:spPr>
        <a:xfrm>
          <a:off x="16230600" y="14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76216</xdr:rowOff>
    </xdr:from>
    <xdr:ext cx="405111" cy="259045"/>
    <xdr:sp macro="" textlink="">
      <xdr:nvSpPr>
        <xdr:cNvPr id="743" name="【消防施設】&#10;有形固定資産減価償却率最大値テキスト"/>
        <xdr:cNvSpPr txBox="1"/>
      </xdr:nvSpPr>
      <xdr:spPr>
        <a:xfrm>
          <a:off x="16357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129539</xdr:rowOff>
    </xdr:from>
    <xdr:to>
      <xdr:col>86</xdr:col>
      <xdr:colOff>25400</xdr:colOff>
      <xdr:row>77</xdr:row>
      <xdr:rowOff>129539</xdr:rowOff>
    </xdr:to>
    <xdr:cxnSp macro="">
      <xdr:nvCxnSpPr>
        <xdr:cNvPr id="744" name="直線コネクタ 743"/>
        <xdr:cNvCxnSpPr/>
      </xdr:nvCxnSpPr>
      <xdr:spPr>
        <a:xfrm>
          <a:off x="16230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44466</xdr:rowOff>
    </xdr:from>
    <xdr:ext cx="405111" cy="259045"/>
    <xdr:sp macro="" textlink="">
      <xdr:nvSpPr>
        <xdr:cNvPr id="745" name="【消防施設】&#10;有形固定資産減価償却率平均値テキスト"/>
        <xdr:cNvSpPr txBox="1"/>
      </xdr:nvSpPr>
      <xdr:spPr>
        <a:xfrm>
          <a:off x="16357600" y="13760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746" name="フローチャート: 判断 745"/>
        <xdr:cNvSpPr/>
      </xdr:nvSpPr>
      <xdr:spPr>
        <a:xfrm>
          <a:off x="162687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1015</xdr:rowOff>
    </xdr:from>
    <xdr:to>
      <xdr:col>81</xdr:col>
      <xdr:colOff>101600</xdr:colOff>
      <xdr:row>81</xdr:row>
      <xdr:rowOff>102615</xdr:rowOff>
    </xdr:to>
    <xdr:sp macro="" textlink="">
      <xdr:nvSpPr>
        <xdr:cNvPr id="747" name="フローチャート: 判断 746"/>
        <xdr:cNvSpPr/>
      </xdr:nvSpPr>
      <xdr:spPr>
        <a:xfrm>
          <a:off x="15430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1015</xdr:rowOff>
    </xdr:from>
    <xdr:to>
      <xdr:col>76</xdr:col>
      <xdr:colOff>165100</xdr:colOff>
      <xdr:row>81</xdr:row>
      <xdr:rowOff>102615</xdr:rowOff>
    </xdr:to>
    <xdr:sp macro="" textlink="">
      <xdr:nvSpPr>
        <xdr:cNvPr id="748" name="フローチャート: 判断 747"/>
        <xdr:cNvSpPr/>
      </xdr:nvSpPr>
      <xdr:spPr>
        <a:xfrm>
          <a:off x="14541500" y="1388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135889</xdr:rowOff>
    </xdr:from>
    <xdr:to>
      <xdr:col>72</xdr:col>
      <xdr:colOff>38100</xdr:colOff>
      <xdr:row>81</xdr:row>
      <xdr:rowOff>66039</xdr:rowOff>
    </xdr:to>
    <xdr:sp macro="" textlink="">
      <xdr:nvSpPr>
        <xdr:cNvPr id="749" name="フローチャート: 判断 748"/>
        <xdr:cNvSpPr/>
      </xdr:nvSpPr>
      <xdr:spPr>
        <a:xfrm>
          <a:off x="13652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92456</xdr:rowOff>
    </xdr:from>
    <xdr:to>
      <xdr:col>67</xdr:col>
      <xdr:colOff>101600</xdr:colOff>
      <xdr:row>81</xdr:row>
      <xdr:rowOff>22606</xdr:rowOff>
    </xdr:to>
    <xdr:sp macro="" textlink="">
      <xdr:nvSpPr>
        <xdr:cNvPr id="750" name="フローチャート: 判断 749"/>
        <xdr:cNvSpPr/>
      </xdr:nvSpPr>
      <xdr:spPr>
        <a:xfrm>
          <a:off x="12763500" y="1380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30735</xdr:rowOff>
    </xdr:from>
    <xdr:to>
      <xdr:col>85</xdr:col>
      <xdr:colOff>177800</xdr:colOff>
      <xdr:row>81</xdr:row>
      <xdr:rowOff>132335</xdr:rowOff>
    </xdr:to>
    <xdr:sp macro="" textlink="">
      <xdr:nvSpPr>
        <xdr:cNvPr id="756" name="楕円 755"/>
        <xdr:cNvSpPr/>
      </xdr:nvSpPr>
      <xdr:spPr>
        <a:xfrm>
          <a:off x="162687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9162</xdr:rowOff>
    </xdr:from>
    <xdr:ext cx="405111" cy="259045"/>
    <xdr:sp macro="" textlink="">
      <xdr:nvSpPr>
        <xdr:cNvPr id="757" name="【消防施設】&#10;有形固定資産減価償却率該当値テキスト"/>
        <xdr:cNvSpPr txBox="1"/>
      </xdr:nvSpPr>
      <xdr:spPr>
        <a:xfrm>
          <a:off x="16357600" y="1389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28448</xdr:rowOff>
    </xdr:from>
    <xdr:to>
      <xdr:col>81</xdr:col>
      <xdr:colOff>101600</xdr:colOff>
      <xdr:row>80</xdr:row>
      <xdr:rowOff>130048</xdr:rowOff>
    </xdr:to>
    <xdr:sp macro="" textlink="">
      <xdr:nvSpPr>
        <xdr:cNvPr id="758" name="楕円 757"/>
        <xdr:cNvSpPr/>
      </xdr:nvSpPr>
      <xdr:spPr>
        <a:xfrm>
          <a:off x="15430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79248</xdr:rowOff>
    </xdr:from>
    <xdr:to>
      <xdr:col>85</xdr:col>
      <xdr:colOff>127000</xdr:colOff>
      <xdr:row>81</xdr:row>
      <xdr:rowOff>81535</xdr:rowOff>
    </xdr:to>
    <xdr:cxnSp macro="">
      <xdr:nvCxnSpPr>
        <xdr:cNvPr id="759" name="直線コネクタ 758"/>
        <xdr:cNvCxnSpPr/>
      </xdr:nvCxnSpPr>
      <xdr:spPr>
        <a:xfrm>
          <a:off x="15481300" y="13795248"/>
          <a:ext cx="8382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81026</xdr:rowOff>
    </xdr:from>
    <xdr:to>
      <xdr:col>76</xdr:col>
      <xdr:colOff>165100</xdr:colOff>
      <xdr:row>82</xdr:row>
      <xdr:rowOff>11176</xdr:rowOff>
    </xdr:to>
    <xdr:sp macro="" textlink="">
      <xdr:nvSpPr>
        <xdr:cNvPr id="760" name="楕円 759"/>
        <xdr:cNvSpPr/>
      </xdr:nvSpPr>
      <xdr:spPr>
        <a:xfrm>
          <a:off x="14541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79248</xdr:rowOff>
    </xdr:from>
    <xdr:to>
      <xdr:col>81</xdr:col>
      <xdr:colOff>50800</xdr:colOff>
      <xdr:row>81</xdr:row>
      <xdr:rowOff>131826</xdr:rowOff>
    </xdr:to>
    <xdr:cxnSp macro="">
      <xdr:nvCxnSpPr>
        <xdr:cNvPr id="761" name="直線コネクタ 760"/>
        <xdr:cNvCxnSpPr/>
      </xdr:nvCxnSpPr>
      <xdr:spPr>
        <a:xfrm flipV="1">
          <a:off x="14592300" y="1379524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44450</xdr:rowOff>
    </xdr:from>
    <xdr:to>
      <xdr:col>72</xdr:col>
      <xdr:colOff>38100</xdr:colOff>
      <xdr:row>81</xdr:row>
      <xdr:rowOff>146050</xdr:rowOff>
    </xdr:to>
    <xdr:sp macro="" textlink="">
      <xdr:nvSpPr>
        <xdr:cNvPr id="762" name="楕円 761"/>
        <xdr:cNvSpPr/>
      </xdr:nvSpPr>
      <xdr:spPr>
        <a:xfrm>
          <a:off x="1365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81</xdr:row>
      <xdr:rowOff>131826</xdr:rowOff>
    </xdr:to>
    <xdr:cxnSp macro="">
      <xdr:nvCxnSpPr>
        <xdr:cNvPr id="763" name="直線コネクタ 762"/>
        <xdr:cNvCxnSpPr/>
      </xdr:nvCxnSpPr>
      <xdr:spPr>
        <a:xfrm>
          <a:off x="13703300" y="139827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140463</xdr:rowOff>
    </xdr:from>
    <xdr:to>
      <xdr:col>67</xdr:col>
      <xdr:colOff>101600</xdr:colOff>
      <xdr:row>80</xdr:row>
      <xdr:rowOff>70613</xdr:rowOff>
    </xdr:to>
    <xdr:sp macro="" textlink="">
      <xdr:nvSpPr>
        <xdr:cNvPr id="764" name="楕円 763"/>
        <xdr:cNvSpPr/>
      </xdr:nvSpPr>
      <xdr:spPr>
        <a:xfrm>
          <a:off x="12763500" y="136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19813</xdr:rowOff>
    </xdr:from>
    <xdr:to>
      <xdr:col>71</xdr:col>
      <xdr:colOff>177800</xdr:colOff>
      <xdr:row>81</xdr:row>
      <xdr:rowOff>95250</xdr:rowOff>
    </xdr:to>
    <xdr:cxnSp macro="">
      <xdr:nvCxnSpPr>
        <xdr:cNvPr id="765" name="直線コネクタ 764"/>
        <xdr:cNvCxnSpPr/>
      </xdr:nvCxnSpPr>
      <xdr:spPr>
        <a:xfrm>
          <a:off x="12814300" y="13735813"/>
          <a:ext cx="8890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93742</xdr:rowOff>
    </xdr:from>
    <xdr:ext cx="405111" cy="259045"/>
    <xdr:sp macro="" textlink="">
      <xdr:nvSpPr>
        <xdr:cNvPr id="766" name="n_1aveValue【消防施設】&#10;有形固定資産減価償却率"/>
        <xdr:cNvSpPr txBox="1"/>
      </xdr:nvSpPr>
      <xdr:spPr>
        <a:xfrm>
          <a:off x="15266044"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119142</xdr:rowOff>
    </xdr:from>
    <xdr:ext cx="405111" cy="259045"/>
    <xdr:sp macro="" textlink="">
      <xdr:nvSpPr>
        <xdr:cNvPr id="767" name="n_2aveValue【消防施設】&#10;有形固定資産減価償却率"/>
        <xdr:cNvSpPr txBox="1"/>
      </xdr:nvSpPr>
      <xdr:spPr>
        <a:xfrm>
          <a:off x="143897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82566</xdr:rowOff>
    </xdr:from>
    <xdr:ext cx="405111" cy="259045"/>
    <xdr:sp macro="" textlink="">
      <xdr:nvSpPr>
        <xdr:cNvPr id="768" name="n_3aveValue【消防施設】&#10;有形固定資産減価償却率"/>
        <xdr:cNvSpPr txBox="1"/>
      </xdr:nvSpPr>
      <xdr:spPr>
        <a:xfrm>
          <a:off x="13500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13733</xdr:rowOff>
    </xdr:from>
    <xdr:ext cx="405111" cy="259045"/>
    <xdr:sp macro="" textlink="">
      <xdr:nvSpPr>
        <xdr:cNvPr id="769" name="n_4aveValue【消防施設】&#10;有形固定資産減価償却率"/>
        <xdr:cNvSpPr txBox="1"/>
      </xdr:nvSpPr>
      <xdr:spPr>
        <a:xfrm>
          <a:off x="12611744" y="1390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146575</xdr:rowOff>
    </xdr:from>
    <xdr:ext cx="405111" cy="259045"/>
    <xdr:sp macro="" textlink="">
      <xdr:nvSpPr>
        <xdr:cNvPr id="770" name="n_1mainValue【消防施設】&#10;有形固定資産減価償却率"/>
        <xdr:cNvSpPr txBox="1"/>
      </xdr:nvSpPr>
      <xdr:spPr>
        <a:xfrm>
          <a:off x="15266044" y="1351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2303</xdr:rowOff>
    </xdr:from>
    <xdr:ext cx="405111" cy="259045"/>
    <xdr:sp macro="" textlink="">
      <xdr:nvSpPr>
        <xdr:cNvPr id="771" name="n_2mainValue【消防施設】&#10;有形固定資産減価償却率"/>
        <xdr:cNvSpPr txBox="1"/>
      </xdr:nvSpPr>
      <xdr:spPr>
        <a:xfrm>
          <a:off x="14389744" y="1406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772" name="n_3mainValue【消防施設】&#10;有形固定資産減価償却率"/>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87140</xdr:rowOff>
    </xdr:from>
    <xdr:ext cx="405111" cy="259045"/>
    <xdr:sp macro="" textlink="">
      <xdr:nvSpPr>
        <xdr:cNvPr id="773" name="n_4mainValue【消防施設】&#10;有形固定資産減価償却率"/>
        <xdr:cNvSpPr txBox="1"/>
      </xdr:nvSpPr>
      <xdr:spPr>
        <a:xfrm>
          <a:off x="12611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104394</xdr:rowOff>
    </xdr:from>
    <xdr:to>
      <xdr:col>116</xdr:col>
      <xdr:colOff>62864</xdr:colOff>
      <xdr:row>85</xdr:row>
      <xdr:rowOff>35813</xdr:rowOff>
    </xdr:to>
    <xdr:cxnSp macro="">
      <xdr:nvCxnSpPr>
        <xdr:cNvPr id="795" name="直線コネクタ 794"/>
        <xdr:cNvCxnSpPr/>
      </xdr:nvCxnSpPr>
      <xdr:spPr>
        <a:xfrm flipV="1">
          <a:off x="22160864" y="13648944"/>
          <a:ext cx="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796" name="【消防施設】&#10;一人当たり面積最小値テキスト"/>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797" name="直線コネクタ 796"/>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51071</xdr:rowOff>
    </xdr:from>
    <xdr:ext cx="469744" cy="259045"/>
    <xdr:sp macro="" textlink="">
      <xdr:nvSpPr>
        <xdr:cNvPr id="798" name="【消防施設】&#10;一人当たり面積最大値テキスト"/>
        <xdr:cNvSpPr txBox="1"/>
      </xdr:nvSpPr>
      <xdr:spPr>
        <a:xfrm>
          <a:off x="22199600" y="1342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104394</xdr:rowOff>
    </xdr:from>
    <xdr:to>
      <xdr:col>116</xdr:col>
      <xdr:colOff>152400</xdr:colOff>
      <xdr:row>79</xdr:row>
      <xdr:rowOff>104394</xdr:rowOff>
    </xdr:to>
    <xdr:cxnSp macro="">
      <xdr:nvCxnSpPr>
        <xdr:cNvPr id="799" name="直線コネクタ 798"/>
        <xdr:cNvCxnSpPr/>
      </xdr:nvCxnSpPr>
      <xdr:spPr>
        <a:xfrm>
          <a:off x="22072600" y="1364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00"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01" name="フローチャート: 判断 800"/>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02" name="フローチャート: 判断 801"/>
        <xdr:cNvSpPr/>
      </xdr:nvSpPr>
      <xdr:spPr>
        <a:xfrm>
          <a:off x="21272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803" name="フローチャート: 判断 802"/>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804" name="フローチャート: 判断 803"/>
        <xdr:cNvSpPr/>
      </xdr:nvSpPr>
      <xdr:spPr>
        <a:xfrm>
          <a:off x="19494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154178</xdr:rowOff>
    </xdr:from>
    <xdr:to>
      <xdr:col>98</xdr:col>
      <xdr:colOff>38100</xdr:colOff>
      <xdr:row>84</xdr:row>
      <xdr:rowOff>84328</xdr:rowOff>
    </xdr:to>
    <xdr:sp macro="" textlink="">
      <xdr:nvSpPr>
        <xdr:cNvPr id="805" name="フローチャート: 判断 804"/>
        <xdr:cNvSpPr/>
      </xdr:nvSpPr>
      <xdr:spPr>
        <a:xfrm>
          <a:off x="18605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811" name="楕円 810"/>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142257</xdr:rowOff>
    </xdr:from>
    <xdr:ext cx="469744" cy="259045"/>
    <xdr:sp macro="" textlink="">
      <xdr:nvSpPr>
        <xdr:cNvPr id="812" name="【消防施設】&#10;一人当たり面積該当値テキスト"/>
        <xdr:cNvSpPr txBox="1"/>
      </xdr:nvSpPr>
      <xdr:spPr>
        <a:xfrm>
          <a:off x="22199600" y="1437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74168</xdr:rowOff>
    </xdr:from>
    <xdr:to>
      <xdr:col>112</xdr:col>
      <xdr:colOff>38100</xdr:colOff>
      <xdr:row>85</xdr:row>
      <xdr:rowOff>4318</xdr:rowOff>
    </xdr:to>
    <xdr:sp macro="" textlink="">
      <xdr:nvSpPr>
        <xdr:cNvPr id="813" name="楕円 812"/>
        <xdr:cNvSpPr/>
      </xdr:nvSpPr>
      <xdr:spPr>
        <a:xfrm>
          <a:off x="21272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124968</xdr:rowOff>
    </xdr:to>
    <xdr:cxnSp macro="">
      <xdr:nvCxnSpPr>
        <xdr:cNvPr id="814" name="直線コネクタ 813"/>
        <xdr:cNvCxnSpPr/>
      </xdr:nvCxnSpPr>
      <xdr:spPr>
        <a:xfrm flipV="1">
          <a:off x="21323300" y="145084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815" name="楕円 814"/>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106680</xdr:rowOff>
    </xdr:from>
    <xdr:to>
      <xdr:col>111</xdr:col>
      <xdr:colOff>177800</xdr:colOff>
      <xdr:row>84</xdr:row>
      <xdr:rowOff>124968</xdr:rowOff>
    </xdr:to>
    <xdr:cxnSp macro="">
      <xdr:nvCxnSpPr>
        <xdr:cNvPr id="816" name="直線コネクタ 815"/>
        <xdr:cNvCxnSpPr/>
      </xdr:nvCxnSpPr>
      <xdr:spPr>
        <a:xfrm>
          <a:off x="20434300" y="14508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817" name="楕円 816"/>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84</xdr:row>
      <xdr:rowOff>106680</xdr:rowOff>
    </xdr:to>
    <xdr:cxnSp macro="">
      <xdr:nvCxnSpPr>
        <xdr:cNvPr id="818" name="直線コネクタ 817"/>
        <xdr:cNvCxnSpPr/>
      </xdr:nvCxnSpPr>
      <xdr:spPr>
        <a:xfrm>
          <a:off x="19545300" y="1450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30735</xdr:rowOff>
    </xdr:from>
    <xdr:to>
      <xdr:col>98</xdr:col>
      <xdr:colOff>38100</xdr:colOff>
      <xdr:row>85</xdr:row>
      <xdr:rowOff>132335</xdr:rowOff>
    </xdr:to>
    <xdr:sp macro="" textlink="">
      <xdr:nvSpPr>
        <xdr:cNvPr id="819" name="楕円 818"/>
        <xdr:cNvSpPr/>
      </xdr:nvSpPr>
      <xdr:spPr>
        <a:xfrm>
          <a:off x="18605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106680</xdr:rowOff>
    </xdr:from>
    <xdr:to>
      <xdr:col>102</xdr:col>
      <xdr:colOff>114300</xdr:colOff>
      <xdr:row>85</xdr:row>
      <xdr:rowOff>81535</xdr:rowOff>
    </xdr:to>
    <xdr:cxnSp macro="">
      <xdr:nvCxnSpPr>
        <xdr:cNvPr id="820" name="直線コネクタ 819"/>
        <xdr:cNvCxnSpPr/>
      </xdr:nvCxnSpPr>
      <xdr:spPr>
        <a:xfrm flipV="1">
          <a:off x="18656300" y="14508480"/>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59707</xdr:rowOff>
    </xdr:from>
    <xdr:ext cx="469744" cy="259045"/>
    <xdr:sp macro="" textlink="">
      <xdr:nvSpPr>
        <xdr:cNvPr id="821" name="n_1aveValue【消防施設】&#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822" name="n_2aveValue【消防施設】&#10;一人当たり面積"/>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68851</xdr:rowOff>
    </xdr:from>
    <xdr:ext cx="469744" cy="259045"/>
    <xdr:sp macro="" textlink="">
      <xdr:nvSpPr>
        <xdr:cNvPr id="823" name="n_3aveValue【消防施設】&#10;一人当たり面積"/>
        <xdr:cNvSpPr txBox="1"/>
      </xdr:nvSpPr>
      <xdr:spPr>
        <a:xfrm>
          <a:off x="19310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100855</xdr:rowOff>
    </xdr:from>
    <xdr:ext cx="469744" cy="259045"/>
    <xdr:sp macro="" textlink="">
      <xdr:nvSpPr>
        <xdr:cNvPr id="824" name="n_4aveValue【消防施設】&#10;一人当たり面積"/>
        <xdr:cNvSpPr txBox="1"/>
      </xdr:nvSpPr>
      <xdr:spPr>
        <a:xfrm>
          <a:off x="18421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166895</xdr:rowOff>
    </xdr:from>
    <xdr:ext cx="469744" cy="259045"/>
    <xdr:sp macro="" textlink="">
      <xdr:nvSpPr>
        <xdr:cNvPr id="825" name="n_1mainValue【消防施設】&#10;一人当たり面積"/>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826" name="n_2mainValue【消防施設】&#10;一人当たり面積"/>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148607</xdr:rowOff>
    </xdr:from>
    <xdr:ext cx="469744" cy="259045"/>
    <xdr:sp macro="" textlink="">
      <xdr:nvSpPr>
        <xdr:cNvPr id="827" name="n_3mainValue【消防施設】&#10;一人当たり面積"/>
        <xdr:cNvSpPr txBox="1"/>
      </xdr:nvSpPr>
      <xdr:spPr>
        <a:xfrm>
          <a:off x="19310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123462</xdr:rowOff>
    </xdr:from>
    <xdr:ext cx="469744" cy="259045"/>
    <xdr:sp macro="" textlink="">
      <xdr:nvSpPr>
        <xdr:cNvPr id="828" name="n_4mainValue【消防施設】&#10;一人当たり面積"/>
        <xdr:cNvSpPr txBox="1"/>
      </xdr:nvSpPr>
      <xdr:spPr>
        <a:xfrm>
          <a:off x="18421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0" name="直線コネクタ 83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1" name="テキスト ボックス 84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2" name="直線コネクタ 84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3" name="テキスト ボックス 84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4" name="直線コネクタ 84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5" name="テキスト ボックス 84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6" name="直線コネクタ 84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47" name="テキスト ボックス 846"/>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142494</xdr:rowOff>
    </xdr:from>
    <xdr:to>
      <xdr:col>85</xdr:col>
      <xdr:colOff>126364</xdr:colOff>
      <xdr:row>107</xdr:row>
      <xdr:rowOff>128778</xdr:rowOff>
    </xdr:to>
    <xdr:cxnSp macro="">
      <xdr:nvCxnSpPr>
        <xdr:cNvPr id="851" name="直線コネクタ 850"/>
        <xdr:cNvCxnSpPr/>
      </xdr:nvCxnSpPr>
      <xdr:spPr>
        <a:xfrm flipV="1">
          <a:off x="16318864" y="171160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132605</xdr:rowOff>
    </xdr:from>
    <xdr:ext cx="405111" cy="259045"/>
    <xdr:sp macro="" textlink="">
      <xdr:nvSpPr>
        <xdr:cNvPr id="852" name="【庁舎】&#10;有形固定資産減価償却率最小値テキスト"/>
        <xdr:cNvSpPr txBox="1"/>
      </xdr:nvSpPr>
      <xdr:spPr>
        <a:xfrm>
          <a:off x="16357600" y="1847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128778</xdr:rowOff>
    </xdr:from>
    <xdr:to>
      <xdr:col>86</xdr:col>
      <xdr:colOff>25400</xdr:colOff>
      <xdr:row>107</xdr:row>
      <xdr:rowOff>128778</xdr:rowOff>
    </xdr:to>
    <xdr:cxnSp macro="">
      <xdr:nvCxnSpPr>
        <xdr:cNvPr id="853" name="直線コネクタ 852"/>
        <xdr:cNvCxnSpPr/>
      </xdr:nvCxnSpPr>
      <xdr:spPr>
        <a:xfrm>
          <a:off x="16230600" y="1847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89171</xdr:rowOff>
    </xdr:from>
    <xdr:ext cx="405111" cy="259045"/>
    <xdr:sp macro="" textlink="">
      <xdr:nvSpPr>
        <xdr:cNvPr id="854" name="【庁舎】&#10;有形固定資産減価償却率最大値テキスト"/>
        <xdr:cNvSpPr txBox="1"/>
      </xdr:nvSpPr>
      <xdr:spPr>
        <a:xfrm>
          <a:off x="16357600" y="1689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142494</xdr:rowOff>
    </xdr:from>
    <xdr:to>
      <xdr:col>86</xdr:col>
      <xdr:colOff>25400</xdr:colOff>
      <xdr:row>99</xdr:row>
      <xdr:rowOff>142494</xdr:rowOff>
    </xdr:to>
    <xdr:cxnSp macro="">
      <xdr:nvCxnSpPr>
        <xdr:cNvPr id="855" name="直線コネクタ 854"/>
        <xdr:cNvCxnSpPr/>
      </xdr:nvCxnSpPr>
      <xdr:spPr>
        <a:xfrm>
          <a:off x="16230600" y="1711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64279</xdr:rowOff>
    </xdr:from>
    <xdr:ext cx="405111" cy="259045"/>
    <xdr:sp macro="" textlink="">
      <xdr:nvSpPr>
        <xdr:cNvPr id="856" name="【庁舎】&#10;有形固定資産減価償却率平均値テキスト"/>
        <xdr:cNvSpPr txBox="1"/>
      </xdr:nvSpPr>
      <xdr:spPr>
        <a:xfrm>
          <a:off x="16357600" y="175521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41402</xdr:rowOff>
    </xdr:from>
    <xdr:to>
      <xdr:col>85</xdr:col>
      <xdr:colOff>177800</xdr:colOff>
      <xdr:row>103</xdr:row>
      <xdr:rowOff>143002</xdr:rowOff>
    </xdr:to>
    <xdr:sp macro="" textlink="">
      <xdr:nvSpPr>
        <xdr:cNvPr id="857" name="フローチャート: 判断 856"/>
        <xdr:cNvSpPr/>
      </xdr:nvSpPr>
      <xdr:spPr>
        <a:xfrm>
          <a:off x="16268700" y="1770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58" name="フローチャート: 判断 857"/>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859" name="フローチャート: 判断 858"/>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135128</xdr:rowOff>
    </xdr:from>
    <xdr:to>
      <xdr:col>72</xdr:col>
      <xdr:colOff>38100</xdr:colOff>
      <xdr:row>104</xdr:row>
      <xdr:rowOff>65278</xdr:rowOff>
    </xdr:to>
    <xdr:sp macro="" textlink="">
      <xdr:nvSpPr>
        <xdr:cNvPr id="860" name="フローチャート: 判断 859"/>
        <xdr:cNvSpPr/>
      </xdr:nvSpPr>
      <xdr:spPr>
        <a:xfrm>
          <a:off x="13652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153415</xdr:rowOff>
    </xdr:from>
    <xdr:to>
      <xdr:col>67</xdr:col>
      <xdr:colOff>101600</xdr:colOff>
      <xdr:row>105</xdr:row>
      <xdr:rowOff>83565</xdr:rowOff>
    </xdr:to>
    <xdr:sp macro="" textlink="">
      <xdr:nvSpPr>
        <xdr:cNvPr id="861" name="フローチャート: 判断 860"/>
        <xdr:cNvSpPr/>
      </xdr:nvSpPr>
      <xdr:spPr>
        <a:xfrm>
          <a:off x="1276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66548</xdr:rowOff>
    </xdr:from>
    <xdr:to>
      <xdr:col>85</xdr:col>
      <xdr:colOff>177800</xdr:colOff>
      <xdr:row>106</xdr:row>
      <xdr:rowOff>168148</xdr:rowOff>
    </xdr:to>
    <xdr:sp macro="" textlink="">
      <xdr:nvSpPr>
        <xdr:cNvPr id="867" name="楕円 866"/>
        <xdr:cNvSpPr/>
      </xdr:nvSpPr>
      <xdr:spPr>
        <a:xfrm>
          <a:off x="162687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44975</xdr:rowOff>
    </xdr:from>
    <xdr:ext cx="405111" cy="259045"/>
    <xdr:sp macro="" textlink="">
      <xdr:nvSpPr>
        <xdr:cNvPr id="868" name="【庁舎】&#10;有形固定資産減価償却率該当値テキスト"/>
        <xdr:cNvSpPr txBox="1"/>
      </xdr:nvSpPr>
      <xdr:spPr>
        <a:xfrm>
          <a:off x="16357600"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39115</xdr:rowOff>
    </xdr:from>
    <xdr:to>
      <xdr:col>81</xdr:col>
      <xdr:colOff>101600</xdr:colOff>
      <xdr:row>106</xdr:row>
      <xdr:rowOff>140715</xdr:rowOff>
    </xdr:to>
    <xdr:sp macro="" textlink="">
      <xdr:nvSpPr>
        <xdr:cNvPr id="869" name="楕円 868"/>
        <xdr:cNvSpPr/>
      </xdr:nvSpPr>
      <xdr:spPr>
        <a:xfrm>
          <a:off x="15430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89915</xdr:rowOff>
    </xdr:from>
    <xdr:to>
      <xdr:col>85</xdr:col>
      <xdr:colOff>127000</xdr:colOff>
      <xdr:row>106</xdr:row>
      <xdr:rowOff>117348</xdr:rowOff>
    </xdr:to>
    <xdr:cxnSp macro="">
      <xdr:nvCxnSpPr>
        <xdr:cNvPr id="870" name="直線コネクタ 869"/>
        <xdr:cNvCxnSpPr/>
      </xdr:nvCxnSpPr>
      <xdr:spPr>
        <a:xfrm>
          <a:off x="15481300" y="182636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91694</xdr:rowOff>
    </xdr:from>
    <xdr:to>
      <xdr:col>76</xdr:col>
      <xdr:colOff>165100</xdr:colOff>
      <xdr:row>107</xdr:row>
      <xdr:rowOff>21844</xdr:rowOff>
    </xdr:to>
    <xdr:sp macro="" textlink="">
      <xdr:nvSpPr>
        <xdr:cNvPr id="871" name="楕円 870"/>
        <xdr:cNvSpPr/>
      </xdr:nvSpPr>
      <xdr:spPr>
        <a:xfrm>
          <a:off x="14541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89915</xdr:rowOff>
    </xdr:from>
    <xdr:to>
      <xdr:col>81</xdr:col>
      <xdr:colOff>50800</xdr:colOff>
      <xdr:row>106</xdr:row>
      <xdr:rowOff>142494</xdr:rowOff>
    </xdr:to>
    <xdr:cxnSp macro="">
      <xdr:nvCxnSpPr>
        <xdr:cNvPr id="872" name="直線コネクタ 871"/>
        <xdr:cNvCxnSpPr/>
      </xdr:nvCxnSpPr>
      <xdr:spPr>
        <a:xfrm flipV="1">
          <a:off x="14592300" y="18263615"/>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75692</xdr:rowOff>
    </xdr:from>
    <xdr:to>
      <xdr:col>72</xdr:col>
      <xdr:colOff>38100</xdr:colOff>
      <xdr:row>107</xdr:row>
      <xdr:rowOff>5842</xdr:rowOff>
    </xdr:to>
    <xdr:sp macro="" textlink="">
      <xdr:nvSpPr>
        <xdr:cNvPr id="873" name="楕円 872"/>
        <xdr:cNvSpPr/>
      </xdr:nvSpPr>
      <xdr:spPr>
        <a:xfrm>
          <a:off x="13652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126492</xdr:rowOff>
    </xdr:from>
    <xdr:to>
      <xdr:col>76</xdr:col>
      <xdr:colOff>114300</xdr:colOff>
      <xdr:row>106</xdr:row>
      <xdr:rowOff>142494</xdr:rowOff>
    </xdr:to>
    <xdr:cxnSp macro="">
      <xdr:nvCxnSpPr>
        <xdr:cNvPr id="874" name="直線コネクタ 873"/>
        <xdr:cNvCxnSpPr/>
      </xdr:nvCxnSpPr>
      <xdr:spPr>
        <a:xfrm>
          <a:off x="13703300" y="1830019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64263</xdr:rowOff>
    </xdr:from>
    <xdr:to>
      <xdr:col>67</xdr:col>
      <xdr:colOff>101600</xdr:colOff>
      <xdr:row>106</xdr:row>
      <xdr:rowOff>165863</xdr:rowOff>
    </xdr:to>
    <xdr:sp macro="" textlink="">
      <xdr:nvSpPr>
        <xdr:cNvPr id="875" name="楕円 874"/>
        <xdr:cNvSpPr/>
      </xdr:nvSpPr>
      <xdr:spPr>
        <a:xfrm>
          <a:off x="12763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115063</xdr:rowOff>
    </xdr:from>
    <xdr:to>
      <xdr:col>71</xdr:col>
      <xdr:colOff>177800</xdr:colOff>
      <xdr:row>106</xdr:row>
      <xdr:rowOff>126492</xdr:rowOff>
    </xdr:to>
    <xdr:cxnSp macro="">
      <xdr:nvCxnSpPr>
        <xdr:cNvPr id="876" name="直線コネクタ 875"/>
        <xdr:cNvCxnSpPr/>
      </xdr:nvCxnSpPr>
      <xdr:spPr>
        <a:xfrm>
          <a:off x="12814300" y="18288763"/>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877" name="n_1aveValue【庁舎】&#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878" name="n_2aveValue【庁舎】&#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81805</xdr:rowOff>
    </xdr:from>
    <xdr:ext cx="405111" cy="259045"/>
    <xdr:sp macro="" textlink="">
      <xdr:nvSpPr>
        <xdr:cNvPr id="879" name="n_3aveValue【庁舎】&#10;有形固定資産減価償却率"/>
        <xdr:cNvSpPr txBox="1"/>
      </xdr:nvSpPr>
      <xdr:spPr>
        <a:xfrm>
          <a:off x="13500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100092</xdr:rowOff>
    </xdr:from>
    <xdr:ext cx="405111" cy="259045"/>
    <xdr:sp macro="" textlink="">
      <xdr:nvSpPr>
        <xdr:cNvPr id="880" name="n_4aveValue【庁舎】&#10;有形固定資産減価償却率"/>
        <xdr:cNvSpPr txBox="1"/>
      </xdr:nvSpPr>
      <xdr:spPr>
        <a:xfrm>
          <a:off x="12611744" y="177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131842</xdr:rowOff>
    </xdr:from>
    <xdr:ext cx="405111" cy="259045"/>
    <xdr:sp macro="" textlink="">
      <xdr:nvSpPr>
        <xdr:cNvPr id="881" name="n_1mainValue【庁舎】&#10;有形固定資産減価償却率"/>
        <xdr:cNvSpPr txBox="1"/>
      </xdr:nvSpPr>
      <xdr:spPr>
        <a:xfrm>
          <a:off x="15266044" y="1830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12971</xdr:rowOff>
    </xdr:from>
    <xdr:ext cx="405111" cy="259045"/>
    <xdr:sp macro="" textlink="">
      <xdr:nvSpPr>
        <xdr:cNvPr id="882" name="n_2mainValue【庁舎】&#10;有形固定資産減価償却率"/>
        <xdr:cNvSpPr txBox="1"/>
      </xdr:nvSpPr>
      <xdr:spPr>
        <a:xfrm>
          <a:off x="14389744" y="1835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168419</xdr:rowOff>
    </xdr:from>
    <xdr:ext cx="405111" cy="259045"/>
    <xdr:sp macro="" textlink="">
      <xdr:nvSpPr>
        <xdr:cNvPr id="883" name="n_3mainValue【庁舎】&#10;有形固定資産減価償却率"/>
        <xdr:cNvSpPr txBox="1"/>
      </xdr:nvSpPr>
      <xdr:spPr>
        <a:xfrm>
          <a:off x="13500744" y="1834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156990</xdr:rowOff>
    </xdr:from>
    <xdr:ext cx="405111" cy="259045"/>
    <xdr:sp macro="" textlink="">
      <xdr:nvSpPr>
        <xdr:cNvPr id="884" name="n_4mainValue【庁舎】&#10;有形固定資産減価償却率"/>
        <xdr:cNvSpPr txBox="1"/>
      </xdr:nvSpPr>
      <xdr:spPr>
        <a:xfrm>
          <a:off x="12611744" y="1833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5" name="テキスト ボックス 89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96" name="直線コネクタ 8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7" name="テキスト ボックス 8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8" name="直線コネクタ 8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9" name="テキスト ボックス 8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0" name="直線コネクタ 8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1" name="テキスト ボックス 9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2" name="直線コネクタ 9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3" name="テキスト ボックス 9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25908</xdr:rowOff>
    </xdr:from>
    <xdr:to>
      <xdr:col>116</xdr:col>
      <xdr:colOff>62864</xdr:colOff>
      <xdr:row>108</xdr:row>
      <xdr:rowOff>76200</xdr:rowOff>
    </xdr:to>
    <xdr:cxnSp macro="">
      <xdr:nvCxnSpPr>
        <xdr:cNvPr id="907" name="直線コネクタ 906"/>
        <xdr:cNvCxnSpPr/>
      </xdr:nvCxnSpPr>
      <xdr:spPr>
        <a:xfrm flipV="1">
          <a:off x="22160864" y="17170908"/>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908"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09" name="直線コネクタ 908"/>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144035</xdr:rowOff>
    </xdr:from>
    <xdr:ext cx="469744" cy="259045"/>
    <xdr:sp macro="" textlink="">
      <xdr:nvSpPr>
        <xdr:cNvPr id="910" name="【庁舎】&#10;一人当たり面積最大値テキスト"/>
        <xdr:cNvSpPr txBox="1"/>
      </xdr:nvSpPr>
      <xdr:spPr>
        <a:xfrm>
          <a:off x="22199600" y="169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25908</xdr:rowOff>
    </xdr:from>
    <xdr:to>
      <xdr:col>116</xdr:col>
      <xdr:colOff>152400</xdr:colOff>
      <xdr:row>100</xdr:row>
      <xdr:rowOff>25908</xdr:rowOff>
    </xdr:to>
    <xdr:cxnSp macro="">
      <xdr:nvCxnSpPr>
        <xdr:cNvPr id="911" name="直線コネクタ 910"/>
        <xdr:cNvCxnSpPr/>
      </xdr:nvCxnSpPr>
      <xdr:spPr>
        <a:xfrm>
          <a:off x="22072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64279</xdr:rowOff>
    </xdr:from>
    <xdr:ext cx="469744" cy="259045"/>
    <xdr:sp macro="" textlink="">
      <xdr:nvSpPr>
        <xdr:cNvPr id="912" name="【庁舎】&#10;一人当たり面積平均値テキスト"/>
        <xdr:cNvSpPr txBox="1"/>
      </xdr:nvSpPr>
      <xdr:spPr>
        <a:xfrm>
          <a:off x="22199600" y="17895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13" name="フローチャート: 判断 912"/>
        <xdr:cNvSpPr/>
      </xdr:nvSpPr>
      <xdr:spPr>
        <a:xfrm>
          <a:off x="221107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64263</xdr:rowOff>
    </xdr:from>
    <xdr:to>
      <xdr:col>112</xdr:col>
      <xdr:colOff>38100</xdr:colOff>
      <xdr:row>105</xdr:row>
      <xdr:rowOff>165863</xdr:rowOff>
    </xdr:to>
    <xdr:sp macro="" textlink="">
      <xdr:nvSpPr>
        <xdr:cNvPr id="914" name="フローチャート: 判断 913"/>
        <xdr:cNvSpPr/>
      </xdr:nvSpPr>
      <xdr:spPr>
        <a:xfrm>
          <a:off x="21272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155702</xdr:rowOff>
    </xdr:from>
    <xdr:to>
      <xdr:col>107</xdr:col>
      <xdr:colOff>101600</xdr:colOff>
      <xdr:row>106</xdr:row>
      <xdr:rowOff>85852</xdr:rowOff>
    </xdr:to>
    <xdr:sp macro="" textlink="">
      <xdr:nvSpPr>
        <xdr:cNvPr id="915" name="フローチャート: 判断 914"/>
        <xdr:cNvSpPr/>
      </xdr:nvSpPr>
      <xdr:spPr>
        <a:xfrm>
          <a:off x="20383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155702</xdr:rowOff>
    </xdr:from>
    <xdr:to>
      <xdr:col>102</xdr:col>
      <xdr:colOff>165100</xdr:colOff>
      <xdr:row>106</xdr:row>
      <xdr:rowOff>85852</xdr:rowOff>
    </xdr:to>
    <xdr:sp macro="" textlink="">
      <xdr:nvSpPr>
        <xdr:cNvPr id="916" name="フローチャート: 判断 915"/>
        <xdr:cNvSpPr/>
      </xdr:nvSpPr>
      <xdr:spPr>
        <a:xfrm>
          <a:off x="19494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17" name="フローチャート: 判断 916"/>
        <xdr:cNvSpPr/>
      </xdr:nvSpPr>
      <xdr:spPr>
        <a:xfrm>
          <a:off x="18605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68835</xdr:rowOff>
    </xdr:from>
    <xdr:to>
      <xdr:col>116</xdr:col>
      <xdr:colOff>114300</xdr:colOff>
      <xdr:row>107</xdr:row>
      <xdr:rowOff>170435</xdr:rowOff>
    </xdr:to>
    <xdr:sp macro="" textlink="">
      <xdr:nvSpPr>
        <xdr:cNvPr id="923" name="楕円 922"/>
        <xdr:cNvSpPr/>
      </xdr:nvSpPr>
      <xdr:spPr>
        <a:xfrm>
          <a:off x="221107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47262</xdr:rowOff>
    </xdr:from>
    <xdr:ext cx="469744" cy="259045"/>
    <xdr:sp macro="" textlink="">
      <xdr:nvSpPr>
        <xdr:cNvPr id="924" name="【庁舎】&#10;一人当たり面積該当値テキスト"/>
        <xdr:cNvSpPr txBox="1"/>
      </xdr:nvSpPr>
      <xdr:spPr>
        <a:xfrm>
          <a:off x="22199600"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64263</xdr:rowOff>
    </xdr:from>
    <xdr:to>
      <xdr:col>112</xdr:col>
      <xdr:colOff>38100</xdr:colOff>
      <xdr:row>107</xdr:row>
      <xdr:rowOff>165863</xdr:rowOff>
    </xdr:to>
    <xdr:sp macro="" textlink="">
      <xdr:nvSpPr>
        <xdr:cNvPr id="925" name="楕円 924"/>
        <xdr:cNvSpPr/>
      </xdr:nvSpPr>
      <xdr:spPr>
        <a:xfrm>
          <a:off x="21272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115063</xdr:rowOff>
    </xdr:from>
    <xdr:to>
      <xdr:col>116</xdr:col>
      <xdr:colOff>63500</xdr:colOff>
      <xdr:row>107</xdr:row>
      <xdr:rowOff>119635</xdr:rowOff>
    </xdr:to>
    <xdr:cxnSp macro="">
      <xdr:nvCxnSpPr>
        <xdr:cNvPr id="926" name="直線コネクタ 925"/>
        <xdr:cNvCxnSpPr/>
      </xdr:nvCxnSpPr>
      <xdr:spPr>
        <a:xfrm>
          <a:off x="21323300" y="184602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68835</xdr:rowOff>
    </xdr:from>
    <xdr:to>
      <xdr:col>107</xdr:col>
      <xdr:colOff>101600</xdr:colOff>
      <xdr:row>107</xdr:row>
      <xdr:rowOff>170435</xdr:rowOff>
    </xdr:to>
    <xdr:sp macro="" textlink="">
      <xdr:nvSpPr>
        <xdr:cNvPr id="927" name="楕円 926"/>
        <xdr:cNvSpPr/>
      </xdr:nvSpPr>
      <xdr:spPr>
        <a:xfrm>
          <a:off x="20383500" y="1841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115063</xdr:rowOff>
    </xdr:from>
    <xdr:to>
      <xdr:col>111</xdr:col>
      <xdr:colOff>177800</xdr:colOff>
      <xdr:row>107</xdr:row>
      <xdr:rowOff>119635</xdr:rowOff>
    </xdr:to>
    <xdr:cxnSp macro="">
      <xdr:nvCxnSpPr>
        <xdr:cNvPr id="928" name="直線コネクタ 927"/>
        <xdr:cNvCxnSpPr/>
      </xdr:nvCxnSpPr>
      <xdr:spPr>
        <a:xfrm flipV="1">
          <a:off x="20434300" y="18460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64263</xdr:rowOff>
    </xdr:from>
    <xdr:to>
      <xdr:col>102</xdr:col>
      <xdr:colOff>165100</xdr:colOff>
      <xdr:row>107</xdr:row>
      <xdr:rowOff>165863</xdr:rowOff>
    </xdr:to>
    <xdr:sp macro="" textlink="">
      <xdr:nvSpPr>
        <xdr:cNvPr id="929" name="楕円 928"/>
        <xdr:cNvSpPr/>
      </xdr:nvSpPr>
      <xdr:spPr>
        <a:xfrm>
          <a:off x="19494500" y="184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115063</xdr:rowOff>
    </xdr:from>
    <xdr:to>
      <xdr:col>107</xdr:col>
      <xdr:colOff>50800</xdr:colOff>
      <xdr:row>107</xdr:row>
      <xdr:rowOff>119635</xdr:rowOff>
    </xdr:to>
    <xdr:cxnSp macro="">
      <xdr:nvCxnSpPr>
        <xdr:cNvPr id="930" name="直線コネクタ 929"/>
        <xdr:cNvCxnSpPr/>
      </xdr:nvCxnSpPr>
      <xdr:spPr>
        <a:xfrm>
          <a:off x="19545300" y="184602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23113</xdr:rowOff>
    </xdr:from>
    <xdr:to>
      <xdr:col>98</xdr:col>
      <xdr:colOff>38100</xdr:colOff>
      <xdr:row>107</xdr:row>
      <xdr:rowOff>124713</xdr:rowOff>
    </xdr:to>
    <xdr:sp macro="" textlink="">
      <xdr:nvSpPr>
        <xdr:cNvPr id="931" name="楕円 930"/>
        <xdr:cNvSpPr/>
      </xdr:nvSpPr>
      <xdr:spPr>
        <a:xfrm>
          <a:off x="18605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73913</xdr:rowOff>
    </xdr:from>
    <xdr:to>
      <xdr:col>102</xdr:col>
      <xdr:colOff>114300</xdr:colOff>
      <xdr:row>107</xdr:row>
      <xdr:rowOff>115063</xdr:rowOff>
    </xdr:to>
    <xdr:cxnSp macro="">
      <xdr:nvCxnSpPr>
        <xdr:cNvPr id="932" name="直線コネクタ 931"/>
        <xdr:cNvCxnSpPr/>
      </xdr:nvCxnSpPr>
      <xdr:spPr>
        <a:xfrm>
          <a:off x="18656300" y="184190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10940</xdr:rowOff>
    </xdr:from>
    <xdr:ext cx="469744" cy="259045"/>
    <xdr:sp macro="" textlink="">
      <xdr:nvSpPr>
        <xdr:cNvPr id="933" name="n_1aveValue【庁舎】&#10;一人当たり面積"/>
        <xdr:cNvSpPr txBox="1"/>
      </xdr:nvSpPr>
      <xdr:spPr>
        <a:xfrm>
          <a:off x="21075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102379</xdr:rowOff>
    </xdr:from>
    <xdr:ext cx="469744" cy="259045"/>
    <xdr:sp macro="" textlink="">
      <xdr:nvSpPr>
        <xdr:cNvPr id="934" name="n_2aveValue【庁舎】&#10;一人当たり面積"/>
        <xdr:cNvSpPr txBox="1"/>
      </xdr:nvSpPr>
      <xdr:spPr>
        <a:xfrm>
          <a:off x="20199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102379</xdr:rowOff>
    </xdr:from>
    <xdr:ext cx="469744" cy="259045"/>
    <xdr:sp macro="" textlink="">
      <xdr:nvSpPr>
        <xdr:cNvPr id="935" name="n_3aveValue【庁舎】&#10;一人当たり面積"/>
        <xdr:cNvSpPr txBox="1"/>
      </xdr:nvSpPr>
      <xdr:spPr>
        <a:xfrm>
          <a:off x="19310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143527</xdr:rowOff>
    </xdr:from>
    <xdr:ext cx="469744" cy="259045"/>
    <xdr:sp macro="" textlink="">
      <xdr:nvSpPr>
        <xdr:cNvPr id="936" name="n_4aveValue【庁舎】&#10;一人当たり面積"/>
        <xdr:cNvSpPr txBox="1"/>
      </xdr:nvSpPr>
      <xdr:spPr>
        <a:xfrm>
          <a:off x="18421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156990</xdr:rowOff>
    </xdr:from>
    <xdr:ext cx="469744" cy="259045"/>
    <xdr:sp macro="" textlink="">
      <xdr:nvSpPr>
        <xdr:cNvPr id="937" name="n_1mainValue【庁舎】&#10;一人当たり面積"/>
        <xdr:cNvSpPr txBox="1"/>
      </xdr:nvSpPr>
      <xdr:spPr>
        <a:xfrm>
          <a:off x="210757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161562</xdr:rowOff>
    </xdr:from>
    <xdr:ext cx="469744" cy="259045"/>
    <xdr:sp macro="" textlink="">
      <xdr:nvSpPr>
        <xdr:cNvPr id="938" name="n_2mainValue【庁舎】&#10;一人当たり面積"/>
        <xdr:cNvSpPr txBox="1"/>
      </xdr:nvSpPr>
      <xdr:spPr>
        <a:xfrm>
          <a:off x="20199427" y="1850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156990</xdr:rowOff>
    </xdr:from>
    <xdr:ext cx="469744" cy="259045"/>
    <xdr:sp macro="" textlink="">
      <xdr:nvSpPr>
        <xdr:cNvPr id="939" name="n_3mainValue【庁舎】&#10;一人当たり面積"/>
        <xdr:cNvSpPr txBox="1"/>
      </xdr:nvSpPr>
      <xdr:spPr>
        <a:xfrm>
          <a:off x="19310427" y="1850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115840</xdr:rowOff>
    </xdr:from>
    <xdr:ext cx="469744" cy="259045"/>
    <xdr:sp macro="" textlink="">
      <xdr:nvSpPr>
        <xdr:cNvPr id="940" name="n_4mainValue【庁舎】&#10;一人当たり面積"/>
        <xdr:cNvSpPr txBox="1"/>
      </xdr:nvSpPr>
      <xdr:spPr>
        <a:xfrm>
          <a:off x="18421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近年、施設の建て替えや大規模改修を実施したため一般廃棄物処理施設、保健センター、図書館の有形固定資産減価償却率が上位に位置している。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庁舎については空調設備の更新をしたため</a:t>
          </a:r>
          <a:r>
            <a:rPr kumimoji="1" lang="ja-JP" altLang="en-US" sz="1100">
              <a:solidFill>
                <a:schemeClr val="dk1"/>
              </a:solidFill>
              <a:effectLst/>
              <a:latin typeface="+mn-lt"/>
              <a:ea typeface="+mn-ea"/>
              <a:cs typeface="+mn-cs"/>
            </a:rPr>
            <a:t>一時的に</a:t>
          </a:r>
          <a:r>
            <a:rPr kumimoji="1" lang="ja-JP" altLang="ja-JP" sz="1100">
              <a:solidFill>
                <a:schemeClr val="dk1"/>
              </a:solidFill>
              <a:effectLst/>
              <a:latin typeface="+mn-lt"/>
              <a:ea typeface="+mn-ea"/>
              <a:cs typeface="+mn-cs"/>
            </a:rPr>
            <a:t>有形固定資産減価償却率の改善が見られ</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減価償却率は高位に留まっている状況にある。</a:t>
          </a:r>
          <a:endParaRPr lang="ja-JP" altLang="ja-JP" sz="1400">
            <a:effectLst/>
          </a:endParaRPr>
        </a:p>
        <a:p>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福祉</a:t>
          </a:r>
          <a:r>
            <a:rPr kumimoji="1" lang="ja-JP" altLang="ja-JP" sz="1100">
              <a:solidFill>
                <a:schemeClr val="dk1"/>
              </a:solidFill>
              <a:effectLst/>
              <a:latin typeface="+mn-lt"/>
              <a:ea typeface="+mn-ea"/>
              <a:cs typeface="+mn-cs"/>
            </a:rPr>
            <a:t>施設の有形固定資産減価償却率が改善しているのは、</a:t>
          </a:r>
          <a:r>
            <a:rPr kumimoji="1" lang="ja-JP" altLang="en-US" sz="1100">
              <a:solidFill>
                <a:schemeClr val="dk1"/>
              </a:solidFill>
              <a:effectLst/>
              <a:latin typeface="+mn-lt"/>
              <a:ea typeface="+mn-ea"/>
              <a:cs typeface="+mn-cs"/>
            </a:rPr>
            <a:t>第二隣保館受変電設備</a:t>
          </a:r>
          <a:r>
            <a:rPr kumimoji="1" lang="ja-JP" altLang="ja-JP" sz="1100">
              <a:solidFill>
                <a:schemeClr val="dk1"/>
              </a:solidFill>
              <a:effectLst/>
              <a:latin typeface="+mn-lt"/>
              <a:ea typeface="+mn-ea"/>
              <a:cs typeface="+mn-cs"/>
            </a:rPr>
            <a:t>の更新を行ったことによる影響であると思われる。</a:t>
          </a:r>
          <a:r>
            <a:rPr kumimoji="1" lang="ja-JP" altLang="en-US" sz="1100">
              <a:solidFill>
                <a:schemeClr val="dk1"/>
              </a:solidFill>
              <a:effectLst/>
              <a:latin typeface="+mn-lt"/>
              <a:ea typeface="+mn-ea"/>
              <a:cs typeface="+mn-cs"/>
            </a:rPr>
            <a:t>ただ、依然として</a:t>
          </a:r>
          <a:r>
            <a:rPr kumimoji="1" lang="ja-JP" altLang="ja-JP" sz="1100">
              <a:solidFill>
                <a:schemeClr val="dk1"/>
              </a:solidFill>
              <a:effectLst/>
              <a:latin typeface="+mn-lt"/>
              <a:ea typeface="+mn-ea"/>
              <a:cs typeface="+mn-cs"/>
            </a:rPr>
            <a:t>有形固定資産減価償却率は高い数値を示して</a:t>
          </a:r>
          <a:r>
            <a:rPr kumimoji="1" lang="ja-JP" altLang="en-US" sz="1100">
              <a:solidFill>
                <a:schemeClr val="dk1"/>
              </a:solidFill>
              <a:effectLst/>
              <a:latin typeface="+mn-lt"/>
              <a:ea typeface="+mn-ea"/>
              <a:cs typeface="+mn-cs"/>
            </a:rPr>
            <a:t>いる。これは隣保館が建設されてから</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年以上経過しているためで、今後も施設の長寿命化を図ることを目指して、老朽箇所の改修を取り組む予定となっている。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161,998
157,442
623.58
91,452,386
88,512,335
2,741,998
44,172,122
44,043,544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当市経年比較において、平成</a:t>
          </a:r>
          <a:r>
            <a:rPr kumimoji="1" lang="en-US" altLang="ja-JP" sz="1100">
              <a:latin typeface="+mn-ea"/>
              <a:ea typeface="+mn-ea"/>
            </a:rPr>
            <a:t>29</a:t>
          </a:r>
          <a:r>
            <a:rPr kumimoji="1" lang="ja-JP" altLang="en-US" sz="1100">
              <a:latin typeface="+mn-ea"/>
              <a:ea typeface="+mn-ea"/>
            </a:rPr>
            <a:t>年度より僅かな低下傾向にあり、単年度指標においては、</a:t>
          </a:r>
          <a:r>
            <a:rPr kumimoji="1" lang="en-US" altLang="ja-JP" sz="1100">
              <a:latin typeface="+mn-ea"/>
              <a:ea typeface="+mn-ea"/>
            </a:rPr>
            <a:t>H30</a:t>
          </a:r>
          <a:r>
            <a:rPr kumimoji="1" lang="ja-JP" altLang="en-US" sz="1100">
              <a:latin typeface="+mn-ea"/>
              <a:ea typeface="+mn-ea"/>
            </a:rPr>
            <a:t>：</a:t>
          </a:r>
          <a:r>
            <a:rPr kumimoji="1" lang="en-US" altLang="ja-JP" sz="1100">
              <a:latin typeface="+mn-ea"/>
              <a:ea typeface="+mn-ea"/>
            </a:rPr>
            <a:t>0.604</a:t>
          </a:r>
          <a:r>
            <a:rPr kumimoji="1" lang="ja-JP" altLang="en-US" sz="1100">
              <a:latin typeface="+mn-ea"/>
              <a:ea typeface="+mn-ea"/>
            </a:rPr>
            <a:t>、</a:t>
          </a:r>
          <a:r>
            <a:rPr kumimoji="1" lang="en-US" altLang="ja-JP" sz="1100">
              <a:latin typeface="+mn-ea"/>
              <a:ea typeface="+mn-ea"/>
            </a:rPr>
            <a:t>R01</a:t>
          </a:r>
          <a:r>
            <a:rPr kumimoji="1" lang="ja-JP" altLang="en-US" sz="1100">
              <a:latin typeface="+mn-ea"/>
              <a:ea typeface="+mn-ea"/>
            </a:rPr>
            <a:t>：</a:t>
          </a:r>
          <a:r>
            <a:rPr kumimoji="1" lang="en-US" altLang="ja-JP" sz="1100">
              <a:latin typeface="+mn-ea"/>
              <a:ea typeface="+mn-ea"/>
            </a:rPr>
            <a:t>0.574</a:t>
          </a:r>
          <a:r>
            <a:rPr kumimoji="1" lang="ja-JP" altLang="en-US" sz="1100">
              <a:latin typeface="+mn-ea"/>
              <a:ea typeface="+mn-ea"/>
            </a:rPr>
            <a:t>、</a:t>
          </a:r>
          <a:r>
            <a:rPr kumimoji="1" lang="en-US" altLang="ja-JP" sz="1100">
              <a:latin typeface="+mn-ea"/>
              <a:ea typeface="+mn-ea"/>
            </a:rPr>
            <a:t>R02</a:t>
          </a:r>
          <a:r>
            <a:rPr kumimoji="1" lang="ja-JP" altLang="en-US" sz="1100">
              <a:latin typeface="+mn-ea"/>
              <a:ea typeface="+mn-ea"/>
            </a:rPr>
            <a:t>：</a:t>
          </a:r>
          <a:r>
            <a:rPr kumimoji="1" lang="en-US" altLang="ja-JP" sz="1100">
              <a:latin typeface="+mn-ea"/>
              <a:ea typeface="+mn-ea"/>
            </a:rPr>
            <a:t>0.571</a:t>
          </a:r>
          <a:r>
            <a:rPr kumimoji="1" lang="ja-JP" altLang="en-US" sz="1100">
              <a:latin typeface="+mn-ea"/>
              <a:ea typeface="+mn-ea"/>
            </a:rPr>
            <a:t>と下がっている。</a:t>
          </a:r>
          <a:endParaRPr kumimoji="1" lang="en-US" altLang="ja-JP" sz="1100">
            <a:latin typeface="+mn-ea"/>
            <a:ea typeface="+mn-ea"/>
          </a:endParaRPr>
        </a:p>
        <a:p>
          <a:r>
            <a:rPr kumimoji="1" lang="ja-JP" altLang="en-US" sz="1100">
              <a:latin typeface="+mn-ea"/>
              <a:ea typeface="+mn-ea"/>
            </a:rPr>
            <a:t>　平成</a:t>
          </a:r>
          <a:r>
            <a:rPr kumimoji="1" lang="en-US" altLang="ja-JP" sz="1100">
              <a:latin typeface="+mn-ea"/>
              <a:ea typeface="+mn-ea"/>
            </a:rPr>
            <a:t>29</a:t>
          </a:r>
          <a:r>
            <a:rPr kumimoji="1" lang="ja-JP" altLang="en-US" sz="1100">
              <a:latin typeface="+mn-ea"/>
              <a:ea typeface="+mn-ea"/>
            </a:rPr>
            <a:t>年度から令和元年度までを合併特例事業債を財源とした集中投資期間とし、投資的経費が伸びるとともに、その市債の償還を短期間に実施する短期償還を借入翌年から実施している。令和</a:t>
          </a:r>
          <a:r>
            <a:rPr kumimoji="1" lang="en-US" altLang="ja-JP" sz="1100">
              <a:latin typeface="+mn-ea"/>
              <a:ea typeface="+mn-ea"/>
            </a:rPr>
            <a:t>2</a:t>
          </a:r>
          <a:r>
            <a:rPr kumimoji="1" lang="ja-JP" altLang="en-US" sz="1100">
              <a:latin typeface="+mn-ea"/>
              <a:ea typeface="+mn-ea"/>
            </a:rPr>
            <a:t>年度は短期償還実施の</a:t>
          </a:r>
          <a:r>
            <a:rPr kumimoji="1" lang="en-US" altLang="ja-JP" sz="1100">
              <a:latin typeface="+mn-ea"/>
              <a:ea typeface="+mn-ea"/>
            </a:rPr>
            <a:t>3</a:t>
          </a:r>
          <a:r>
            <a:rPr kumimoji="1" lang="ja-JP" altLang="en-US" sz="1100">
              <a:latin typeface="+mn-ea"/>
              <a:ea typeface="+mn-ea"/>
            </a:rPr>
            <a:t>年目で期間中最大の償還額となる年度であることから一時的に財政力指数は悪化したが、短期償還終了後は過去の数値付近に回帰すると思われる。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71664</xdr:rowOff>
    </xdr:from>
    <xdr:to>
      <xdr:col>23</xdr:col>
      <xdr:colOff>133350</xdr:colOff>
      <xdr:row>44</xdr:row>
      <xdr:rowOff>61685</xdr:rowOff>
    </xdr:to>
    <xdr:cxnSp macro="">
      <xdr:nvCxnSpPr>
        <xdr:cNvPr id="66" name="直線コネクタ 65"/>
        <xdr:cNvCxnSpPr/>
      </xdr:nvCxnSpPr>
      <xdr:spPr>
        <a:xfrm flipV="1">
          <a:off x="4953000" y="6243864"/>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158041</xdr:rowOff>
    </xdr:from>
    <xdr:ext cx="762000" cy="259045"/>
    <xdr:sp macro="" textlink="">
      <xdr:nvSpPr>
        <xdr:cNvPr id="69"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71664</xdr:rowOff>
    </xdr:from>
    <xdr:to>
      <xdr:col>24</xdr:col>
      <xdr:colOff>12700</xdr:colOff>
      <xdr:row>36</xdr:row>
      <xdr:rowOff>71664</xdr:rowOff>
    </xdr:to>
    <xdr:cxnSp macro="">
      <xdr:nvCxnSpPr>
        <xdr:cNvPr id="70" name="直線コネクタ 69"/>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164193</xdr:rowOff>
    </xdr:to>
    <xdr:cxnSp macro="">
      <xdr:nvCxnSpPr>
        <xdr:cNvPr id="71" name="直線コネクタ 70"/>
        <xdr:cNvCxnSpPr/>
      </xdr:nvCxnSpPr>
      <xdr:spPr>
        <a:xfrm>
          <a:off x="4114800" y="75020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144434</xdr:rowOff>
    </xdr:from>
    <xdr:ext cx="762000" cy="259045"/>
    <xdr:sp macro="" textlink="">
      <xdr:nvSpPr>
        <xdr:cNvPr id="72"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73" name="フローチャート: 判断 72"/>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129722</xdr:rowOff>
    </xdr:to>
    <xdr:cxnSp macro="">
      <xdr:nvCxnSpPr>
        <xdr:cNvPr id="74" name="直線コネクタ 73"/>
        <xdr:cNvCxnSpPr/>
      </xdr:nvCxnSpPr>
      <xdr:spPr>
        <a:xfrm>
          <a:off x="3225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112485</xdr:rowOff>
    </xdr:to>
    <xdr:cxnSp macro="">
      <xdr:nvCxnSpPr>
        <xdr:cNvPr id="77" name="直線コネクタ 76"/>
        <xdr:cNvCxnSpPr/>
      </xdr:nvCxnSpPr>
      <xdr:spPr>
        <a:xfrm>
          <a:off x="2336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78015</xdr:rowOff>
    </xdr:from>
    <xdr:to>
      <xdr:col>11</xdr:col>
      <xdr:colOff>31750</xdr:colOff>
      <xdr:row>43</xdr:row>
      <xdr:rowOff>95250</xdr:rowOff>
    </xdr:to>
    <xdr:cxnSp macro="">
      <xdr:nvCxnSpPr>
        <xdr:cNvPr id="80" name="直線コネクタ 79"/>
        <xdr:cNvCxnSpPr/>
      </xdr:nvCxnSpPr>
      <xdr:spPr>
        <a:xfrm>
          <a:off x="1447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2" name="テキスト ボックス 81"/>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4" name="テキスト ボックス 83"/>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1"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2" name="楕円 91"/>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3" name="テキスト ボックス 92"/>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4" name="楕円 93"/>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5" name="テキスト ボックス 94"/>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98" name="楕円 97"/>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99" name="テキスト ボックス 98"/>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mn-ea"/>
              <a:ea typeface="+mn-ea"/>
            </a:rPr>
            <a:t>　令和</a:t>
          </a:r>
          <a:r>
            <a:rPr kumimoji="1" lang="en-US" altLang="ja-JP" sz="1050">
              <a:latin typeface="+mn-ea"/>
              <a:ea typeface="+mn-ea"/>
            </a:rPr>
            <a:t>2</a:t>
          </a:r>
          <a:r>
            <a:rPr kumimoji="1" lang="ja-JP" altLang="en-US" sz="1050">
              <a:latin typeface="+mn-ea"/>
              <a:ea typeface="+mn-ea"/>
            </a:rPr>
            <a:t>年度は、分子においては主に物件費</a:t>
          </a:r>
          <a:r>
            <a:rPr kumimoji="1" lang="en-US" altLang="ja-JP" sz="1050">
              <a:latin typeface="+mn-ea"/>
              <a:ea typeface="+mn-ea"/>
            </a:rPr>
            <a:t>992,294</a:t>
          </a:r>
          <a:r>
            <a:rPr kumimoji="1" lang="ja-JP" altLang="en-US" sz="1050">
              <a:latin typeface="+mn-ea"/>
              <a:ea typeface="+mn-ea"/>
            </a:rPr>
            <a:t>千円減、扶助費</a:t>
          </a:r>
          <a:r>
            <a:rPr kumimoji="1" lang="en-US" altLang="ja-JP" sz="1050">
              <a:latin typeface="+mn-ea"/>
              <a:ea typeface="+mn-ea"/>
            </a:rPr>
            <a:t>452,793</a:t>
          </a:r>
          <a:r>
            <a:rPr kumimoji="1" lang="ja-JP" altLang="en-US" sz="1050">
              <a:latin typeface="+mn-ea"/>
              <a:ea typeface="+mn-ea"/>
            </a:rPr>
            <a:t>千円減、補助費等</a:t>
          </a:r>
          <a:r>
            <a:rPr kumimoji="1" lang="en-US" altLang="ja-JP" sz="1050">
              <a:latin typeface="+mn-ea"/>
              <a:ea typeface="+mn-ea"/>
            </a:rPr>
            <a:t>424,822</a:t>
          </a:r>
          <a:r>
            <a:rPr kumimoji="1" lang="ja-JP" altLang="en-US" sz="1050">
              <a:latin typeface="+mn-ea"/>
              <a:ea typeface="+mn-ea"/>
            </a:rPr>
            <a:t>千円減、公債費</a:t>
          </a:r>
          <a:r>
            <a:rPr kumimoji="1" lang="en-US" altLang="ja-JP" sz="1050">
              <a:latin typeface="+mn-ea"/>
              <a:ea typeface="+mn-ea"/>
            </a:rPr>
            <a:t>206,643</a:t>
          </a:r>
          <a:r>
            <a:rPr kumimoji="1" lang="ja-JP" altLang="en-US" sz="1050">
              <a:latin typeface="+mn-ea"/>
              <a:ea typeface="+mn-ea"/>
            </a:rPr>
            <a:t>千円減、人件費</a:t>
          </a:r>
          <a:r>
            <a:rPr kumimoji="1" lang="en-US" altLang="ja-JP" sz="1050">
              <a:latin typeface="+mn-ea"/>
              <a:ea typeface="+mn-ea"/>
            </a:rPr>
            <a:t>1,154,259</a:t>
          </a:r>
          <a:r>
            <a:rPr kumimoji="1" lang="ja-JP" altLang="en-US" sz="1050">
              <a:latin typeface="+mn-ea"/>
              <a:ea typeface="+mn-ea"/>
            </a:rPr>
            <a:t>千円増等。分母では地方交付税</a:t>
          </a:r>
          <a:r>
            <a:rPr kumimoji="1" lang="en-US" altLang="ja-JP" sz="1050">
              <a:latin typeface="+mn-ea"/>
              <a:ea typeface="+mn-ea"/>
            </a:rPr>
            <a:t>1,069,043</a:t>
          </a:r>
          <a:r>
            <a:rPr kumimoji="1" lang="ja-JP" altLang="en-US" sz="1050">
              <a:latin typeface="+mn-ea"/>
              <a:ea typeface="+mn-ea"/>
            </a:rPr>
            <a:t>千円増、地方消費税交付金</a:t>
          </a:r>
          <a:r>
            <a:rPr kumimoji="1" lang="en-US" altLang="ja-JP" sz="1050">
              <a:latin typeface="+mn-ea"/>
              <a:ea typeface="+mn-ea"/>
            </a:rPr>
            <a:t>651,776</a:t>
          </a:r>
          <a:r>
            <a:rPr kumimoji="1" lang="ja-JP" altLang="en-US" sz="1050">
              <a:latin typeface="+mn-ea"/>
              <a:ea typeface="+mn-ea"/>
            </a:rPr>
            <a:t>千円増、地方税</a:t>
          </a:r>
          <a:r>
            <a:rPr kumimoji="1" lang="en-US" altLang="ja-JP" sz="1050">
              <a:latin typeface="+mn-ea"/>
              <a:ea typeface="+mn-ea"/>
            </a:rPr>
            <a:t>178,003</a:t>
          </a:r>
          <a:r>
            <a:rPr kumimoji="1" lang="ja-JP" altLang="en-US" sz="1050">
              <a:latin typeface="+mn-ea"/>
              <a:ea typeface="+mn-ea"/>
            </a:rPr>
            <a:t>千円増、法人事業税交付金</a:t>
          </a:r>
          <a:r>
            <a:rPr kumimoji="1" lang="en-US" altLang="ja-JP" sz="1050">
              <a:latin typeface="+mn-ea"/>
              <a:ea typeface="+mn-ea"/>
            </a:rPr>
            <a:t>132,151</a:t>
          </a:r>
          <a:r>
            <a:rPr kumimoji="1" lang="ja-JP" altLang="en-US" sz="1050">
              <a:latin typeface="+mn-ea"/>
              <a:ea typeface="+mn-ea"/>
            </a:rPr>
            <a:t>千円増、地方特例交付金</a:t>
          </a:r>
          <a:r>
            <a:rPr kumimoji="1" lang="en-US" altLang="ja-JP" sz="1050">
              <a:latin typeface="+mn-ea"/>
              <a:ea typeface="+mn-ea"/>
            </a:rPr>
            <a:t>307,989</a:t>
          </a:r>
          <a:r>
            <a:rPr kumimoji="1" lang="ja-JP" altLang="en-US" sz="1050">
              <a:latin typeface="+mn-ea"/>
              <a:ea typeface="+mn-ea"/>
            </a:rPr>
            <a:t>千円減等による。</a:t>
          </a:r>
          <a:endParaRPr kumimoji="1" lang="en-US" altLang="ja-JP" sz="1050">
            <a:latin typeface="+mn-ea"/>
            <a:ea typeface="+mn-ea"/>
          </a:endParaRPr>
        </a:p>
        <a:p>
          <a:r>
            <a:rPr kumimoji="1" lang="ja-JP" altLang="en-US" sz="1050">
              <a:latin typeface="+mn-ea"/>
              <a:ea typeface="+mn-ea"/>
            </a:rPr>
            <a:t>　令和元年度から引き続き、数値は大きく変動しているが、これは公債費において合併特例事業債の短期償還分は臨時的なもので計上的な経費から除外していることによるものであり、短期償還終了後は短期償還以前の状況に戻るものと想定している。</a:t>
          </a:r>
          <a:endParaRPr kumimoji="1" lang="en-US" altLang="ja-JP" sz="1050">
            <a:latin typeface="+mn-ea"/>
            <a:ea typeface="+mn-ea"/>
          </a:endParaRPr>
        </a:p>
        <a:p>
          <a:endParaRPr kumimoji="1" lang="ja-JP" altLang="en-US" sz="1100">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34290</xdr:rowOff>
    </xdr:to>
    <xdr:cxnSp macro="">
      <xdr:nvCxnSpPr>
        <xdr:cNvPr id="129" name="直線コネクタ 128"/>
        <xdr:cNvCxnSpPr/>
      </xdr:nvCxnSpPr>
      <xdr:spPr>
        <a:xfrm flipV="1">
          <a:off x="4953000" y="9934363"/>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30" name="財政構造の弾力性最小値テキスト"/>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31" name="直線コネクタ 130"/>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2"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3" name="直線コネクタ 132"/>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70696</xdr:rowOff>
    </xdr:from>
    <xdr:to>
      <xdr:col>23</xdr:col>
      <xdr:colOff>133350</xdr:colOff>
      <xdr:row>61</xdr:row>
      <xdr:rowOff>14817</xdr:rowOff>
    </xdr:to>
    <xdr:cxnSp macro="">
      <xdr:nvCxnSpPr>
        <xdr:cNvPr id="134" name="直線コネクタ 133"/>
        <xdr:cNvCxnSpPr/>
      </xdr:nvCxnSpPr>
      <xdr:spPr>
        <a:xfrm flipV="1">
          <a:off x="4114800" y="10014796"/>
          <a:ext cx="838200" cy="4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5"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6" name="フローチャート: 判断 135"/>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63</xdr:row>
      <xdr:rowOff>41910</xdr:rowOff>
    </xdr:to>
    <xdr:cxnSp macro="">
      <xdr:nvCxnSpPr>
        <xdr:cNvPr id="137" name="直線コネクタ 136"/>
        <xdr:cNvCxnSpPr/>
      </xdr:nvCxnSpPr>
      <xdr:spPr>
        <a:xfrm flipV="1">
          <a:off x="3225800" y="10473267"/>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49954</xdr:rowOff>
    </xdr:from>
    <xdr:to>
      <xdr:col>19</xdr:col>
      <xdr:colOff>184150</xdr:colOff>
      <xdr:row>62</xdr:row>
      <xdr:rowOff>151554</xdr:rowOff>
    </xdr:to>
    <xdr:sp macro="" textlink="">
      <xdr:nvSpPr>
        <xdr:cNvPr id="138" name="フローチャート: 判断 137"/>
        <xdr:cNvSpPr/>
      </xdr:nvSpPr>
      <xdr:spPr>
        <a:xfrm>
          <a:off x="4064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136331</xdr:rowOff>
    </xdr:from>
    <xdr:ext cx="736600" cy="259045"/>
    <xdr:sp macro="" textlink="">
      <xdr:nvSpPr>
        <xdr:cNvPr id="139" name="テキスト ボックス 138"/>
        <xdr:cNvSpPr txBox="1"/>
      </xdr:nvSpPr>
      <xdr:spPr>
        <a:xfrm>
          <a:off x="3733800" y="1076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92710</xdr:rowOff>
    </xdr:from>
    <xdr:to>
      <xdr:col>15</xdr:col>
      <xdr:colOff>82550</xdr:colOff>
      <xdr:row>63</xdr:row>
      <xdr:rowOff>41910</xdr:rowOff>
    </xdr:to>
    <xdr:cxnSp macro="">
      <xdr:nvCxnSpPr>
        <xdr:cNvPr id="140" name="直線コネクタ 139"/>
        <xdr:cNvCxnSpPr/>
      </xdr:nvCxnSpPr>
      <xdr:spPr>
        <a:xfrm>
          <a:off x="2336800" y="1072261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62</xdr:row>
      <xdr:rowOff>149013</xdr:rowOff>
    </xdr:to>
    <xdr:cxnSp macro="">
      <xdr:nvCxnSpPr>
        <xdr:cNvPr id="143" name="直線コネクタ 142"/>
        <xdr:cNvCxnSpPr/>
      </xdr:nvCxnSpPr>
      <xdr:spPr>
        <a:xfrm flipV="1">
          <a:off x="1447800" y="1072261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74083</xdr:rowOff>
    </xdr:from>
    <xdr:to>
      <xdr:col>11</xdr:col>
      <xdr:colOff>82550</xdr:colOff>
      <xdr:row>63</xdr:row>
      <xdr:rowOff>4233</xdr:rowOff>
    </xdr:to>
    <xdr:sp macro="" textlink="">
      <xdr:nvSpPr>
        <xdr:cNvPr id="144" name="フローチャート: 判断 143"/>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160460</xdr:rowOff>
    </xdr:from>
    <xdr:ext cx="762000" cy="259045"/>
    <xdr:sp macro="" textlink="">
      <xdr:nvSpPr>
        <xdr:cNvPr id="145" name="テキスト ボックス 144"/>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6" name="フローチャート: 判断 145"/>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7" name="テキスト ボックス 146"/>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19896</xdr:rowOff>
    </xdr:from>
    <xdr:to>
      <xdr:col>23</xdr:col>
      <xdr:colOff>184150</xdr:colOff>
      <xdr:row>58</xdr:row>
      <xdr:rowOff>121496</xdr:rowOff>
    </xdr:to>
    <xdr:sp macro="" textlink="">
      <xdr:nvSpPr>
        <xdr:cNvPr id="153" name="楕円 152"/>
        <xdr:cNvSpPr/>
      </xdr:nvSpPr>
      <xdr:spPr>
        <a:xfrm>
          <a:off x="4902200" y="996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112623</xdr:rowOff>
    </xdr:from>
    <xdr:ext cx="762000" cy="259045"/>
    <xdr:sp macro="" textlink="">
      <xdr:nvSpPr>
        <xdr:cNvPr id="154" name="財政構造の弾力性該当値テキスト"/>
        <xdr:cNvSpPr txBox="1"/>
      </xdr:nvSpPr>
      <xdr:spPr>
        <a:xfrm>
          <a:off x="5041900" y="98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135467</xdr:rowOff>
    </xdr:from>
    <xdr:to>
      <xdr:col>19</xdr:col>
      <xdr:colOff>184150</xdr:colOff>
      <xdr:row>61</xdr:row>
      <xdr:rowOff>65617</xdr:rowOff>
    </xdr:to>
    <xdr:sp macro="" textlink="">
      <xdr:nvSpPr>
        <xdr:cNvPr id="155" name="楕円 154"/>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75794</xdr:rowOff>
    </xdr:from>
    <xdr:ext cx="736600" cy="259045"/>
    <xdr:sp macro="" textlink="">
      <xdr:nvSpPr>
        <xdr:cNvPr id="156" name="テキスト ボックス 155"/>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7" name="楕円 156"/>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8" name="テキスト ボックス 157"/>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41910</xdr:rowOff>
    </xdr:from>
    <xdr:to>
      <xdr:col>11</xdr:col>
      <xdr:colOff>82550</xdr:colOff>
      <xdr:row>62</xdr:row>
      <xdr:rowOff>143510</xdr:rowOff>
    </xdr:to>
    <xdr:sp macro="" textlink="">
      <xdr:nvSpPr>
        <xdr:cNvPr id="159" name="楕円 158"/>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153687</xdr:rowOff>
    </xdr:from>
    <xdr:ext cx="762000" cy="259045"/>
    <xdr:sp macro="" textlink="">
      <xdr:nvSpPr>
        <xdr:cNvPr id="160" name="テキスト ボックス 159"/>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98213</xdr:rowOff>
    </xdr:from>
    <xdr:to>
      <xdr:col>7</xdr:col>
      <xdr:colOff>31750</xdr:colOff>
      <xdr:row>63</xdr:row>
      <xdr:rowOff>28363</xdr:rowOff>
    </xdr:to>
    <xdr:sp macro="" textlink="">
      <xdr:nvSpPr>
        <xdr:cNvPr id="161" name="楕円 160"/>
        <xdr:cNvSpPr/>
      </xdr:nvSpPr>
      <xdr:spPr>
        <a:xfrm>
          <a:off x="1397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13140</xdr:rowOff>
    </xdr:from>
    <xdr:ext cx="762000" cy="259045"/>
    <xdr:sp macro="" textlink="">
      <xdr:nvSpPr>
        <xdr:cNvPr id="162" name="テキスト ボックス 161"/>
        <xdr:cNvSpPr txBox="1"/>
      </xdr:nvSpPr>
      <xdr:spPr>
        <a:xfrm>
          <a:off x="1066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[123,293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人件費は、常勤職員にかかる時間外勤務手当の減や支給月数の減に伴う期末勤勉手当の減があったものの、会計年度任用職員制度の導入に伴い、これまで物件費としていた非常勤職員の賃金等が人件費へ移行したこと、また、同制度の導入等により非常勤職員への支給総額が増加したことにより、全体としては増加し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21937</xdr:rowOff>
    </xdr:from>
    <xdr:to>
      <xdr:col>23</xdr:col>
      <xdr:colOff>133350</xdr:colOff>
      <xdr:row>88</xdr:row>
      <xdr:rowOff>134364</xdr:rowOff>
    </xdr:to>
    <xdr:cxnSp macro="">
      <xdr:nvCxnSpPr>
        <xdr:cNvPr id="192" name="直線コネクタ 191"/>
        <xdr:cNvCxnSpPr/>
      </xdr:nvCxnSpPr>
      <xdr:spPr>
        <a:xfrm flipV="1">
          <a:off x="4953000" y="14080837"/>
          <a:ext cx="0" cy="11411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106441</xdr:rowOff>
    </xdr:from>
    <xdr:ext cx="762000" cy="259045"/>
    <xdr:sp macro="" textlink="">
      <xdr:nvSpPr>
        <xdr:cNvPr id="193" name="人件費・物件費等の状況最小値テキスト"/>
        <xdr:cNvSpPr txBox="1"/>
      </xdr:nvSpPr>
      <xdr:spPr>
        <a:xfrm>
          <a:off x="5041900" y="1519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134364</xdr:rowOff>
    </xdr:from>
    <xdr:to>
      <xdr:col>24</xdr:col>
      <xdr:colOff>12700</xdr:colOff>
      <xdr:row>88</xdr:row>
      <xdr:rowOff>134364</xdr:rowOff>
    </xdr:to>
    <xdr:cxnSp macro="">
      <xdr:nvCxnSpPr>
        <xdr:cNvPr id="194" name="直線コネクタ 193"/>
        <xdr:cNvCxnSpPr/>
      </xdr:nvCxnSpPr>
      <xdr:spPr>
        <a:xfrm>
          <a:off x="4864100" y="1522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108314</xdr:rowOff>
    </xdr:from>
    <xdr:ext cx="762000" cy="259045"/>
    <xdr:sp macro="" textlink="">
      <xdr:nvSpPr>
        <xdr:cNvPr id="195" name="人件費・物件費等の状況最大値テキスト"/>
        <xdr:cNvSpPr txBox="1"/>
      </xdr:nvSpPr>
      <xdr:spPr>
        <a:xfrm>
          <a:off x="5041900" y="1382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21937</xdr:rowOff>
    </xdr:from>
    <xdr:to>
      <xdr:col>24</xdr:col>
      <xdr:colOff>12700</xdr:colOff>
      <xdr:row>82</xdr:row>
      <xdr:rowOff>21937</xdr:rowOff>
    </xdr:to>
    <xdr:cxnSp macro="">
      <xdr:nvCxnSpPr>
        <xdr:cNvPr id="196" name="直線コネクタ 195"/>
        <xdr:cNvCxnSpPr/>
      </xdr:nvCxnSpPr>
      <xdr:spPr>
        <a:xfrm>
          <a:off x="4864100" y="14080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18841</xdr:rowOff>
    </xdr:from>
    <xdr:to>
      <xdr:col>23</xdr:col>
      <xdr:colOff>133350</xdr:colOff>
      <xdr:row>85</xdr:row>
      <xdr:rowOff>97966</xdr:rowOff>
    </xdr:to>
    <xdr:cxnSp macro="">
      <xdr:nvCxnSpPr>
        <xdr:cNvPr id="197" name="直線コネクタ 196"/>
        <xdr:cNvCxnSpPr/>
      </xdr:nvCxnSpPr>
      <xdr:spPr>
        <a:xfrm>
          <a:off x="4114800" y="14592091"/>
          <a:ext cx="838200" cy="7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73235</xdr:rowOff>
    </xdr:from>
    <xdr:ext cx="762000" cy="259045"/>
    <xdr:sp macro="" textlink="">
      <xdr:nvSpPr>
        <xdr:cNvPr id="198" name="人件費・物件費等の状況平均値テキスト"/>
        <xdr:cNvSpPr txBox="1"/>
      </xdr:nvSpPr>
      <xdr:spPr>
        <a:xfrm>
          <a:off x="5041900" y="1464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101158</xdr:rowOff>
    </xdr:from>
    <xdr:to>
      <xdr:col>23</xdr:col>
      <xdr:colOff>184150</xdr:colOff>
      <xdr:row>86</xdr:row>
      <xdr:rowOff>31308</xdr:rowOff>
    </xdr:to>
    <xdr:sp macro="" textlink="">
      <xdr:nvSpPr>
        <xdr:cNvPr id="199" name="フローチャート: 判断 198"/>
        <xdr:cNvSpPr/>
      </xdr:nvSpPr>
      <xdr:spPr>
        <a:xfrm>
          <a:off x="4902200" y="146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46878</xdr:rowOff>
    </xdr:from>
    <xdr:to>
      <xdr:col>19</xdr:col>
      <xdr:colOff>133350</xdr:colOff>
      <xdr:row>85</xdr:row>
      <xdr:rowOff>18841</xdr:rowOff>
    </xdr:to>
    <xdr:cxnSp macro="">
      <xdr:nvCxnSpPr>
        <xdr:cNvPr id="200" name="直線コネクタ 199"/>
        <xdr:cNvCxnSpPr/>
      </xdr:nvCxnSpPr>
      <xdr:spPr>
        <a:xfrm>
          <a:off x="3225800" y="14448678"/>
          <a:ext cx="889000" cy="14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86847</xdr:rowOff>
    </xdr:from>
    <xdr:to>
      <xdr:col>19</xdr:col>
      <xdr:colOff>184150</xdr:colOff>
      <xdr:row>85</xdr:row>
      <xdr:rowOff>16997</xdr:rowOff>
    </xdr:to>
    <xdr:sp macro="" textlink="">
      <xdr:nvSpPr>
        <xdr:cNvPr id="201" name="フローチャート: 判断 200"/>
        <xdr:cNvSpPr/>
      </xdr:nvSpPr>
      <xdr:spPr>
        <a:xfrm>
          <a:off x="40640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27174</xdr:rowOff>
    </xdr:from>
    <xdr:ext cx="736600" cy="259045"/>
    <xdr:sp macro="" textlink="">
      <xdr:nvSpPr>
        <xdr:cNvPr id="202" name="テキスト ボックス 201"/>
        <xdr:cNvSpPr txBox="1"/>
      </xdr:nvSpPr>
      <xdr:spPr>
        <a:xfrm>
          <a:off x="3733800" y="14257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163974</xdr:rowOff>
    </xdr:from>
    <xdr:to>
      <xdr:col>15</xdr:col>
      <xdr:colOff>82550</xdr:colOff>
      <xdr:row>84</xdr:row>
      <xdr:rowOff>46878</xdr:rowOff>
    </xdr:to>
    <xdr:cxnSp macro="">
      <xdr:nvCxnSpPr>
        <xdr:cNvPr id="203" name="直線コネクタ 202"/>
        <xdr:cNvCxnSpPr/>
      </xdr:nvCxnSpPr>
      <xdr:spPr>
        <a:xfrm>
          <a:off x="2336800" y="14394324"/>
          <a:ext cx="889000" cy="5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161234</xdr:rowOff>
    </xdr:from>
    <xdr:to>
      <xdr:col>15</xdr:col>
      <xdr:colOff>133350</xdr:colOff>
      <xdr:row>84</xdr:row>
      <xdr:rowOff>91384</xdr:rowOff>
    </xdr:to>
    <xdr:sp macro="" textlink="">
      <xdr:nvSpPr>
        <xdr:cNvPr id="204" name="フローチャート: 判断 203"/>
        <xdr:cNvSpPr/>
      </xdr:nvSpPr>
      <xdr:spPr>
        <a:xfrm>
          <a:off x="3175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101561</xdr:rowOff>
    </xdr:from>
    <xdr:ext cx="762000" cy="259045"/>
    <xdr:sp macro="" textlink="">
      <xdr:nvSpPr>
        <xdr:cNvPr id="205" name="テキスト ボックス 204"/>
        <xdr:cNvSpPr txBox="1"/>
      </xdr:nvSpPr>
      <xdr:spPr>
        <a:xfrm>
          <a:off x="2844800" y="1416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110024</xdr:rowOff>
    </xdr:from>
    <xdr:to>
      <xdr:col>11</xdr:col>
      <xdr:colOff>31750</xdr:colOff>
      <xdr:row>83</xdr:row>
      <xdr:rowOff>163974</xdr:rowOff>
    </xdr:to>
    <xdr:cxnSp macro="">
      <xdr:nvCxnSpPr>
        <xdr:cNvPr id="206" name="直線コネクタ 205"/>
        <xdr:cNvCxnSpPr/>
      </xdr:nvCxnSpPr>
      <xdr:spPr>
        <a:xfrm>
          <a:off x="1447800" y="14340374"/>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153412</xdr:rowOff>
    </xdr:from>
    <xdr:to>
      <xdr:col>11</xdr:col>
      <xdr:colOff>82550</xdr:colOff>
      <xdr:row>84</xdr:row>
      <xdr:rowOff>83562</xdr:rowOff>
    </xdr:to>
    <xdr:sp macro="" textlink="">
      <xdr:nvSpPr>
        <xdr:cNvPr id="207" name="フローチャート: 判断 206"/>
        <xdr:cNvSpPr/>
      </xdr:nvSpPr>
      <xdr:spPr>
        <a:xfrm>
          <a:off x="2286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68339</xdr:rowOff>
    </xdr:from>
    <xdr:ext cx="762000" cy="259045"/>
    <xdr:sp macro="" textlink="">
      <xdr:nvSpPr>
        <xdr:cNvPr id="208" name="テキスト ボックス 207"/>
        <xdr:cNvSpPr txBox="1"/>
      </xdr:nvSpPr>
      <xdr:spPr>
        <a:xfrm>
          <a:off x="1955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137587</xdr:rowOff>
    </xdr:from>
    <xdr:to>
      <xdr:col>7</xdr:col>
      <xdr:colOff>31750</xdr:colOff>
      <xdr:row>84</xdr:row>
      <xdr:rowOff>67737</xdr:rowOff>
    </xdr:to>
    <xdr:sp macro="" textlink="">
      <xdr:nvSpPr>
        <xdr:cNvPr id="209" name="フローチャート: 判断 208"/>
        <xdr:cNvSpPr/>
      </xdr:nvSpPr>
      <xdr:spPr>
        <a:xfrm>
          <a:off x="1397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52514</xdr:rowOff>
    </xdr:from>
    <xdr:ext cx="762000" cy="259045"/>
    <xdr:sp macro="" textlink="">
      <xdr:nvSpPr>
        <xdr:cNvPr id="210" name="テキスト ボックス 209"/>
        <xdr:cNvSpPr txBox="1"/>
      </xdr:nvSpPr>
      <xdr:spPr>
        <a:xfrm>
          <a:off x="1066800" y="144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47166</xdr:rowOff>
    </xdr:from>
    <xdr:to>
      <xdr:col>23</xdr:col>
      <xdr:colOff>184150</xdr:colOff>
      <xdr:row>85</xdr:row>
      <xdr:rowOff>148766</xdr:rowOff>
    </xdr:to>
    <xdr:sp macro="" textlink="">
      <xdr:nvSpPr>
        <xdr:cNvPr id="216" name="楕円 215"/>
        <xdr:cNvSpPr/>
      </xdr:nvSpPr>
      <xdr:spPr>
        <a:xfrm>
          <a:off x="4902200" y="1462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63693</xdr:rowOff>
    </xdr:from>
    <xdr:ext cx="762000" cy="259045"/>
    <xdr:sp macro="" textlink="">
      <xdr:nvSpPr>
        <xdr:cNvPr id="217" name="人件費・物件費等の状況該当値テキスト"/>
        <xdr:cNvSpPr txBox="1"/>
      </xdr:nvSpPr>
      <xdr:spPr>
        <a:xfrm>
          <a:off x="5041900" y="14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139491</xdr:rowOff>
    </xdr:from>
    <xdr:to>
      <xdr:col>19</xdr:col>
      <xdr:colOff>184150</xdr:colOff>
      <xdr:row>85</xdr:row>
      <xdr:rowOff>69641</xdr:rowOff>
    </xdr:to>
    <xdr:sp macro="" textlink="">
      <xdr:nvSpPr>
        <xdr:cNvPr id="218" name="楕円 217"/>
        <xdr:cNvSpPr/>
      </xdr:nvSpPr>
      <xdr:spPr>
        <a:xfrm>
          <a:off x="4064000" y="1454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54418</xdr:rowOff>
    </xdr:from>
    <xdr:ext cx="736600" cy="259045"/>
    <xdr:sp macro="" textlink="">
      <xdr:nvSpPr>
        <xdr:cNvPr id="219" name="テキスト ボックス 218"/>
        <xdr:cNvSpPr txBox="1"/>
      </xdr:nvSpPr>
      <xdr:spPr>
        <a:xfrm>
          <a:off x="3733800" y="14627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167528</xdr:rowOff>
    </xdr:from>
    <xdr:to>
      <xdr:col>15</xdr:col>
      <xdr:colOff>133350</xdr:colOff>
      <xdr:row>84</xdr:row>
      <xdr:rowOff>97678</xdr:rowOff>
    </xdr:to>
    <xdr:sp macro="" textlink="">
      <xdr:nvSpPr>
        <xdr:cNvPr id="220" name="楕円 219"/>
        <xdr:cNvSpPr/>
      </xdr:nvSpPr>
      <xdr:spPr>
        <a:xfrm>
          <a:off x="3175000" y="143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82455</xdr:rowOff>
    </xdr:from>
    <xdr:ext cx="762000" cy="259045"/>
    <xdr:sp macro="" textlink="">
      <xdr:nvSpPr>
        <xdr:cNvPr id="221" name="テキスト ボックス 220"/>
        <xdr:cNvSpPr txBox="1"/>
      </xdr:nvSpPr>
      <xdr:spPr>
        <a:xfrm>
          <a:off x="2844800" y="1448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113174</xdr:rowOff>
    </xdr:from>
    <xdr:to>
      <xdr:col>11</xdr:col>
      <xdr:colOff>82550</xdr:colOff>
      <xdr:row>84</xdr:row>
      <xdr:rowOff>43324</xdr:rowOff>
    </xdr:to>
    <xdr:sp macro="" textlink="">
      <xdr:nvSpPr>
        <xdr:cNvPr id="222" name="楕円 221"/>
        <xdr:cNvSpPr/>
      </xdr:nvSpPr>
      <xdr:spPr>
        <a:xfrm>
          <a:off x="2286000" y="143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53501</xdr:rowOff>
    </xdr:from>
    <xdr:ext cx="762000" cy="259045"/>
    <xdr:sp macro="" textlink="">
      <xdr:nvSpPr>
        <xdr:cNvPr id="223" name="テキスト ボックス 222"/>
        <xdr:cNvSpPr txBox="1"/>
      </xdr:nvSpPr>
      <xdr:spPr>
        <a:xfrm>
          <a:off x="1955800" y="141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59224</xdr:rowOff>
    </xdr:from>
    <xdr:to>
      <xdr:col>7</xdr:col>
      <xdr:colOff>31750</xdr:colOff>
      <xdr:row>83</xdr:row>
      <xdr:rowOff>160824</xdr:rowOff>
    </xdr:to>
    <xdr:sp macro="" textlink="">
      <xdr:nvSpPr>
        <xdr:cNvPr id="224" name="楕円 223"/>
        <xdr:cNvSpPr/>
      </xdr:nvSpPr>
      <xdr:spPr>
        <a:xfrm>
          <a:off x="1397000" y="142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171001</xdr:rowOff>
    </xdr:from>
    <xdr:ext cx="762000" cy="259045"/>
    <xdr:sp macro="" textlink="">
      <xdr:nvSpPr>
        <xdr:cNvPr id="225" name="テキスト ボックス 224"/>
        <xdr:cNvSpPr txBox="1"/>
      </xdr:nvSpPr>
      <xdr:spPr>
        <a:xfrm>
          <a:off x="1066800" y="1405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類似団体平均を下回っており、水準として高いものではない。</a:t>
          </a:r>
          <a:endParaRPr lang="ja-JP" altLang="ja-JP" sz="1400">
            <a:effectLst/>
          </a:endParaRPr>
        </a:p>
        <a:p>
          <a:r>
            <a:rPr kumimoji="1" lang="ja-JP" altLang="ja-JP" sz="1100">
              <a:solidFill>
                <a:schemeClr val="dk1"/>
              </a:solidFill>
              <a:effectLst/>
              <a:latin typeface="+mn-lt"/>
              <a:ea typeface="+mn-ea"/>
              <a:cs typeface="+mn-cs"/>
            </a:rPr>
            <a:t>　原則的に人事院勧告に準拠させていることから、大きな特殊要因がない限り、このままで推移すると見込まれ、今後も適正な水準の確保に努めていく。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2" name="直線コネクタ 251"/>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58420</xdr:rowOff>
    </xdr:from>
    <xdr:to>
      <xdr:col>81</xdr:col>
      <xdr:colOff>44450</xdr:colOff>
      <xdr:row>84</xdr:row>
      <xdr:rowOff>130811</xdr:rowOff>
    </xdr:to>
    <xdr:cxnSp macro="">
      <xdr:nvCxnSpPr>
        <xdr:cNvPr id="257" name="直線コネクタ 256"/>
        <xdr:cNvCxnSpPr/>
      </xdr:nvCxnSpPr>
      <xdr:spPr>
        <a:xfrm>
          <a:off x="16179800" y="144602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1288</xdr:rowOff>
    </xdr:from>
    <xdr:ext cx="762000" cy="259045"/>
    <xdr:sp macro="" textlink="">
      <xdr:nvSpPr>
        <xdr:cNvPr id="258" name="給与水準   （国との比較）平均値テキスト"/>
        <xdr:cNvSpPr txBox="1"/>
      </xdr:nvSpPr>
      <xdr:spPr>
        <a:xfrm>
          <a:off x="17106900" y="14574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29211</xdr:rowOff>
    </xdr:from>
    <xdr:to>
      <xdr:col>81</xdr:col>
      <xdr:colOff>95250</xdr:colOff>
      <xdr:row>85</xdr:row>
      <xdr:rowOff>130811</xdr:rowOff>
    </xdr:to>
    <xdr:sp macro="" textlink="">
      <xdr:nvSpPr>
        <xdr:cNvPr id="259" name="フローチャート: 判断 258"/>
        <xdr:cNvSpPr/>
      </xdr:nvSpPr>
      <xdr:spPr>
        <a:xfrm>
          <a:off x="169672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34289</xdr:rowOff>
    </xdr:from>
    <xdr:to>
      <xdr:col>77</xdr:col>
      <xdr:colOff>44450</xdr:colOff>
      <xdr:row>84</xdr:row>
      <xdr:rowOff>58420</xdr:rowOff>
    </xdr:to>
    <xdr:cxnSp macro="">
      <xdr:nvCxnSpPr>
        <xdr:cNvPr id="260" name="直線コネクタ 259"/>
        <xdr:cNvCxnSpPr/>
      </xdr:nvCxnSpPr>
      <xdr:spPr>
        <a:xfrm>
          <a:off x="15290800" y="1443608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61" name="フローチャート: 判断 260"/>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62" name="テキスト ボックス 261"/>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34289</xdr:rowOff>
    </xdr:from>
    <xdr:to>
      <xdr:col>72</xdr:col>
      <xdr:colOff>203200</xdr:colOff>
      <xdr:row>84</xdr:row>
      <xdr:rowOff>130811</xdr:rowOff>
    </xdr:to>
    <xdr:cxnSp macro="">
      <xdr:nvCxnSpPr>
        <xdr:cNvPr id="263" name="直線コネクタ 262"/>
        <xdr:cNvCxnSpPr/>
      </xdr:nvCxnSpPr>
      <xdr:spPr>
        <a:xfrm flipV="1">
          <a:off x="14401800" y="144360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4" name="フローチャート: 判断 263"/>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5" name="テキスト ボックス 264"/>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130811</xdr:rowOff>
    </xdr:from>
    <xdr:to>
      <xdr:col>68</xdr:col>
      <xdr:colOff>152400</xdr:colOff>
      <xdr:row>84</xdr:row>
      <xdr:rowOff>130811</xdr:rowOff>
    </xdr:to>
    <xdr:cxnSp macro="">
      <xdr:nvCxnSpPr>
        <xdr:cNvPr id="266" name="直線コネクタ 265"/>
        <xdr:cNvCxnSpPr/>
      </xdr:nvCxnSpPr>
      <xdr:spPr>
        <a:xfrm>
          <a:off x="13512800" y="14532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7" name="フローチャート: 判断 266"/>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68" name="テキスト ボックス 267"/>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80011</xdr:rowOff>
    </xdr:from>
    <xdr:to>
      <xdr:col>81</xdr:col>
      <xdr:colOff>95250</xdr:colOff>
      <xdr:row>85</xdr:row>
      <xdr:rowOff>10161</xdr:rowOff>
    </xdr:to>
    <xdr:sp macro="" textlink="">
      <xdr:nvSpPr>
        <xdr:cNvPr id="276" name="楕円 275"/>
        <xdr:cNvSpPr/>
      </xdr:nvSpPr>
      <xdr:spPr>
        <a:xfrm>
          <a:off x="169672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96538</xdr:rowOff>
    </xdr:from>
    <xdr:ext cx="762000" cy="259045"/>
    <xdr:sp macro="" textlink="">
      <xdr:nvSpPr>
        <xdr:cNvPr id="277" name="給与水準   （国との比較）該当値テキスト"/>
        <xdr:cNvSpPr txBox="1"/>
      </xdr:nvSpPr>
      <xdr:spPr>
        <a:xfrm>
          <a:off x="17106900" y="143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8" name="楕円 277"/>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9" name="テキスト ボックス 278"/>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154939</xdr:rowOff>
    </xdr:from>
    <xdr:to>
      <xdr:col>73</xdr:col>
      <xdr:colOff>44450</xdr:colOff>
      <xdr:row>84</xdr:row>
      <xdr:rowOff>85089</xdr:rowOff>
    </xdr:to>
    <xdr:sp macro="" textlink="">
      <xdr:nvSpPr>
        <xdr:cNvPr id="280" name="楕円 279"/>
        <xdr:cNvSpPr/>
      </xdr:nvSpPr>
      <xdr:spPr>
        <a:xfrm>
          <a:off x="15240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95266</xdr:rowOff>
    </xdr:from>
    <xdr:ext cx="762000" cy="259045"/>
    <xdr:sp macro="" textlink="">
      <xdr:nvSpPr>
        <xdr:cNvPr id="281" name="テキスト ボックス 280"/>
        <xdr:cNvSpPr txBox="1"/>
      </xdr:nvSpPr>
      <xdr:spPr>
        <a:xfrm>
          <a:off x="14909800" y="14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80011</xdr:rowOff>
    </xdr:from>
    <xdr:to>
      <xdr:col>68</xdr:col>
      <xdr:colOff>203200</xdr:colOff>
      <xdr:row>85</xdr:row>
      <xdr:rowOff>10161</xdr:rowOff>
    </xdr:to>
    <xdr:sp macro="" textlink="">
      <xdr:nvSpPr>
        <xdr:cNvPr id="282" name="楕円 281"/>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20338</xdr:rowOff>
    </xdr:from>
    <xdr:ext cx="762000" cy="259045"/>
    <xdr:sp macro="" textlink="">
      <xdr:nvSpPr>
        <xdr:cNvPr id="283" name="テキスト ボックス 282"/>
        <xdr:cNvSpPr txBox="1"/>
      </xdr:nvSpPr>
      <xdr:spPr>
        <a:xfrm>
          <a:off x="14020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80011</xdr:rowOff>
    </xdr:from>
    <xdr:to>
      <xdr:col>64</xdr:col>
      <xdr:colOff>152400</xdr:colOff>
      <xdr:row>85</xdr:row>
      <xdr:rowOff>10161</xdr:rowOff>
    </xdr:to>
    <xdr:sp macro="" textlink="">
      <xdr:nvSpPr>
        <xdr:cNvPr id="284" name="楕円 283"/>
        <xdr:cNvSpPr/>
      </xdr:nvSpPr>
      <xdr:spPr>
        <a:xfrm>
          <a:off x="13462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20338</xdr:rowOff>
    </xdr:from>
    <xdr:ext cx="762000" cy="259045"/>
    <xdr:sp macro="" textlink="">
      <xdr:nvSpPr>
        <xdr:cNvPr id="285" name="テキスト ボックス 284"/>
        <xdr:cNvSpPr txBox="1"/>
      </xdr:nvSpPr>
      <xdr:spPr>
        <a:xfrm>
          <a:off x="13131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他の類似団体と比較して面積が広く、人口密度も低いため、効率的でない業務を抱えざるを得ない現状があるが、平成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月に策定した「松阪市公共施設等総合管理計画」に基づき、効果的・効率的な公共施設の最適化に取り組んでいくとともに、引き続き適正な定員管理の推進を図っていく。</a:t>
          </a:r>
          <a:endParaRPr lang="ja-JP" altLang="ja-JP" sz="1400">
            <a:effectLst/>
          </a:endParaRPr>
        </a:p>
        <a:p>
          <a:r>
            <a:rPr kumimoji="1" lang="ja-JP" altLang="ja-JP" sz="1100">
              <a:solidFill>
                <a:schemeClr val="dk1"/>
              </a:solidFill>
              <a:effectLst/>
              <a:latin typeface="+mn-lt"/>
              <a:ea typeface="+mn-ea"/>
              <a:cs typeface="+mn-cs"/>
            </a:rPr>
            <a:t>　具体的には、令和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年度以降の定員管理の適正なあり方を示した「松阪市定員適正化方針」（令和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月策定）に基づき、取組を進めているところである。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107696</xdr:rowOff>
    </xdr:from>
    <xdr:to>
      <xdr:col>81</xdr:col>
      <xdr:colOff>44450</xdr:colOff>
      <xdr:row>66</xdr:row>
      <xdr:rowOff>87376</xdr:rowOff>
    </xdr:to>
    <xdr:cxnSp macro="">
      <xdr:nvCxnSpPr>
        <xdr:cNvPr id="313" name="直線コネクタ 312"/>
        <xdr:cNvCxnSpPr/>
      </xdr:nvCxnSpPr>
      <xdr:spPr>
        <a:xfrm flipV="1">
          <a:off x="17018000" y="1005179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59453</xdr:rowOff>
    </xdr:from>
    <xdr:ext cx="762000" cy="259045"/>
    <xdr:sp macro="" textlink="">
      <xdr:nvSpPr>
        <xdr:cNvPr id="314" name="定員管理の状況最小値テキスト"/>
        <xdr:cNvSpPr txBox="1"/>
      </xdr:nvSpPr>
      <xdr:spPr>
        <a:xfrm>
          <a:off x="17106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87376</xdr:rowOff>
    </xdr:from>
    <xdr:to>
      <xdr:col>81</xdr:col>
      <xdr:colOff>133350</xdr:colOff>
      <xdr:row>66</xdr:row>
      <xdr:rowOff>87376</xdr:rowOff>
    </xdr:to>
    <xdr:cxnSp macro="">
      <xdr:nvCxnSpPr>
        <xdr:cNvPr id="315" name="直線コネクタ 314"/>
        <xdr:cNvCxnSpPr/>
      </xdr:nvCxnSpPr>
      <xdr:spPr>
        <a:xfrm>
          <a:off x="16929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22623</xdr:rowOff>
    </xdr:from>
    <xdr:ext cx="762000" cy="259045"/>
    <xdr:sp macro="" textlink="">
      <xdr:nvSpPr>
        <xdr:cNvPr id="316" name="定員管理の状況最大値テキスト"/>
        <xdr:cNvSpPr txBox="1"/>
      </xdr:nvSpPr>
      <xdr:spPr>
        <a:xfrm>
          <a:off x="17106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107696</xdr:rowOff>
    </xdr:from>
    <xdr:to>
      <xdr:col>81</xdr:col>
      <xdr:colOff>133350</xdr:colOff>
      <xdr:row>58</xdr:row>
      <xdr:rowOff>107696</xdr:rowOff>
    </xdr:to>
    <xdr:cxnSp macro="">
      <xdr:nvCxnSpPr>
        <xdr:cNvPr id="317" name="直線コネクタ 316"/>
        <xdr:cNvCxnSpPr/>
      </xdr:nvCxnSpPr>
      <xdr:spPr>
        <a:xfrm>
          <a:off x="16929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14986</xdr:rowOff>
    </xdr:from>
    <xdr:to>
      <xdr:col>81</xdr:col>
      <xdr:colOff>44450</xdr:colOff>
      <xdr:row>66</xdr:row>
      <xdr:rowOff>34290</xdr:rowOff>
    </xdr:to>
    <xdr:cxnSp macro="">
      <xdr:nvCxnSpPr>
        <xdr:cNvPr id="318" name="直線コネクタ 317"/>
        <xdr:cNvCxnSpPr/>
      </xdr:nvCxnSpPr>
      <xdr:spPr>
        <a:xfrm>
          <a:off x="16179800" y="1133068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99331</xdr:rowOff>
    </xdr:from>
    <xdr:ext cx="762000" cy="259045"/>
    <xdr:sp macro="" textlink="">
      <xdr:nvSpPr>
        <xdr:cNvPr id="319" name="定員管理の状況平均値テキスト"/>
        <xdr:cNvSpPr txBox="1"/>
      </xdr:nvSpPr>
      <xdr:spPr>
        <a:xfrm>
          <a:off x="17106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82804</xdr:rowOff>
    </xdr:from>
    <xdr:to>
      <xdr:col>81</xdr:col>
      <xdr:colOff>95250</xdr:colOff>
      <xdr:row>64</xdr:row>
      <xdr:rowOff>12954</xdr:rowOff>
    </xdr:to>
    <xdr:sp macro="" textlink="">
      <xdr:nvSpPr>
        <xdr:cNvPr id="320" name="フローチャート: 判断 319"/>
        <xdr:cNvSpPr/>
      </xdr:nvSpPr>
      <xdr:spPr>
        <a:xfrm>
          <a:off x="16967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147828</xdr:rowOff>
    </xdr:from>
    <xdr:to>
      <xdr:col>77</xdr:col>
      <xdr:colOff>44450</xdr:colOff>
      <xdr:row>66</xdr:row>
      <xdr:rowOff>14986</xdr:rowOff>
    </xdr:to>
    <xdr:cxnSp macro="">
      <xdr:nvCxnSpPr>
        <xdr:cNvPr id="321" name="直線コネクタ 320"/>
        <xdr:cNvCxnSpPr/>
      </xdr:nvCxnSpPr>
      <xdr:spPr>
        <a:xfrm>
          <a:off x="15290800" y="1129207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49022</xdr:rowOff>
    </xdr:from>
    <xdr:to>
      <xdr:col>77</xdr:col>
      <xdr:colOff>95250</xdr:colOff>
      <xdr:row>63</xdr:row>
      <xdr:rowOff>150622</xdr:rowOff>
    </xdr:to>
    <xdr:sp macro="" textlink="">
      <xdr:nvSpPr>
        <xdr:cNvPr id="322" name="フローチャート: 判断 321"/>
        <xdr:cNvSpPr/>
      </xdr:nvSpPr>
      <xdr:spPr>
        <a:xfrm>
          <a:off x="16129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160799</xdr:rowOff>
    </xdr:from>
    <xdr:ext cx="736600" cy="259045"/>
    <xdr:sp macro="" textlink="">
      <xdr:nvSpPr>
        <xdr:cNvPr id="323" name="テキスト ボックス 322"/>
        <xdr:cNvSpPr txBox="1"/>
      </xdr:nvSpPr>
      <xdr:spPr>
        <a:xfrm>
          <a:off x="15798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94742</xdr:rowOff>
    </xdr:from>
    <xdr:to>
      <xdr:col>72</xdr:col>
      <xdr:colOff>203200</xdr:colOff>
      <xdr:row>65</xdr:row>
      <xdr:rowOff>147828</xdr:rowOff>
    </xdr:to>
    <xdr:cxnSp macro="">
      <xdr:nvCxnSpPr>
        <xdr:cNvPr id="324" name="直線コネクタ 323"/>
        <xdr:cNvCxnSpPr/>
      </xdr:nvCxnSpPr>
      <xdr:spPr>
        <a:xfrm>
          <a:off x="14401800" y="112389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762</xdr:rowOff>
    </xdr:from>
    <xdr:to>
      <xdr:col>73</xdr:col>
      <xdr:colOff>44450</xdr:colOff>
      <xdr:row>63</xdr:row>
      <xdr:rowOff>102362</xdr:rowOff>
    </xdr:to>
    <xdr:sp macro="" textlink="">
      <xdr:nvSpPr>
        <xdr:cNvPr id="325" name="フローチャート: 判断 324"/>
        <xdr:cNvSpPr/>
      </xdr:nvSpPr>
      <xdr:spPr>
        <a:xfrm>
          <a:off x="15240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112539</xdr:rowOff>
    </xdr:from>
    <xdr:ext cx="762000" cy="259045"/>
    <xdr:sp macro="" textlink="">
      <xdr:nvSpPr>
        <xdr:cNvPr id="326" name="テキスト ボックス 325"/>
        <xdr:cNvSpPr txBox="1"/>
      </xdr:nvSpPr>
      <xdr:spPr>
        <a:xfrm>
          <a:off x="14909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60960</xdr:rowOff>
    </xdr:from>
    <xdr:to>
      <xdr:col>68</xdr:col>
      <xdr:colOff>152400</xdr:colOff>
      <xdr:row>65</xdr:row>
      <xdr:rowOff>94742</xdr:rowOff>
    </xdr:to>
    <xdr:cxnSp macro="">
      <xdr:nvCxnSpPr>
        <xdr:cNvPr id="327" name="直線コネクタ 326"/>
        <xdr:cNvCxnSpPr/>
      </xdr:nvCxnSpPr>
      <xdr:spPr>
        <a:xfrm>
          <a:off x="13512800" y="112052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157734</xdr:rowOff>
    </xdr:from>
    <xdr:to>
      <xdr:col>68</xdr:col>
      <xdr:colOff>203200</xdr:colOff>
      <xdr:row>63</xdr:row>
      <xdr:rowOff>87884</xdr:rowOff>
    </xdr:to>
    <xdr:sp macro="" textlink="">
      <xdr:nvSpPr>
        <xdr:cNvPr id="328" name="フローチャート: 判断 327"/>
        <xdr:cNvSpPr/>
      </xdr:nvSpPr>
      <xdr:spPr>
        <a:xfrm>
          <a:off x="14351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98061</xdr:rowOff>
    </xdr:from>
    <xdr:ext cx="762000" cy="259045"/>
    <xdr:sp macro="" textlink="">
      <xdr:nvSpPr>
        <xdr:cNvPr id="329" name="テキスト ボックス 328"/>
        <xdr:cNvSpPr txBox="1"/>
      </xdr:nvSpPr>
      <xdr:spPr>
        <a:xfrm>
          <a:off x="14020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152908</xdr:rowOff>
    </xdr:from>
    <xdr:to>
      <xdr:col>64</xdr:col>
      <xdr:colOff>152400</xdr:colOff>
      <xdr:row>63</xdr:row>
      <xdr:rowOff>83058</xdr:rowOff>
    </xdr:to>
    <xdr:sp macro="" textlink="">
      <xdr:nvSpPr>
        <xdr:cNvPr id="330" name="フローチャート: 判断 329"/>
        <xdr:cNvSpPr/>
      </xdr:nvSpPr>
      <xdr:spPr>
        <a:xfrm>
          <a:off x="13462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93235</xdr:rowOff>
    </xdr:from>
    <xdr:ext cx="762000" cy="259045"/>
    <xdr:sp macro="" textlink="">
      <xdr:nvSpPr>
        <xdr:cNvPr id="331" name="テキスト ボックス 330"/>
        <xdr:cNvSpPr txBox="1"/>
      </xdr:nvSpPr>
      <xdr:spPr>
        <a:xfrm>
          <a:off x="13131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154940</xdr:rowOff>
    </xdr:from>
    <xdr:to>
      <xdr:col>81</xdr:col>
      <xdr:colOff>95250</xdr:colOff>
      <xdr:row>66</xdr:row>
      <xdr:rowOff>85090</xdr:rowOff>
    </xdr:to>
    <xdr:sp macro="" textlink="">
      <xdr:nvSpPr>
        <xdr:cNvPr id="337" name="楕円 336"/>
        <xdr:cNvSpPr/>
      </xdr:nvSpPr>
      <xdr:spPr>
        <a:xfrm>
          <a:off x="16967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50817</xdr:rowOff>
    </xdr:from>
    <xdr:ext cx="762000" cy="259045"/>
    <xdr:sp macro="" textlink="">
      <xdr:nvSpPr>
        <xdr:cNvPr id="338" name="定員管理の状況該当値テキスト"/>
        <xdr:cNvSpPr txBox="1"/>
      </xdr:nvSpPr>
      <xdr:spPr>
        <a:xfrm>
          <a:off x="17106900" y="1119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135636</xdr:rowOff>
    </xdr:from>
    <xdr:to>
      <xdr:col>77</xdr:col>
      <xdr:colOff>95250</xdr:colOff>
      <xdr:row>66</xdr:row>
      <xdr:rowOff>65786</xdr:rowOff>
    </xdr:to>
    <xdr:sp macro="" textlink="">
      <xdr:nvSpPr>
        <xdr:cNvPr id="339" name="楕円 338"/>
        <xdr:cNvSpPr/>
      </xdr:nvSpPr>
      <xdr:spPr>
        <a:xfrm>
          <a:off x="16129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50563</xdr:rowOff>
    </xdr:from>
    <xdr:ext cx="736600" cy="259045"/>
    <xdr:sp macro="" textlink="">
      <xdr:nvSpPr>
        <xdr:cNvPr id="340" name="テキスト ボックス 339"/>
        <xdr:cNvSpPr txBox="1"/>
      </xdr:nvSpPr>
      <xdr:spPr>
        <a:xfrm>
          <a:off x="15798800" y="113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97028</xdr:rowOff>
    </xdr:from>
    <xdr:to>
      <xdr:col>73</xdr:col>
      <xdr:colOff>44450</xdr:colOff>
      <xdr:row>66</xdr:row>
      <xdr:rowOff>27178</xdr:rowOff>
    </xdr:to>
    <xdr:sp macro="" textlink="">
      <xdr:nvSpPr>
        <xdr:cNvPr id="341" name="楕円 340"/>
        <xdr:cNvSpPr/>
      </xdr:nvSpPr>
      <xdr:spPr>
        <a:xfrm>
          <a:off x="15240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11955</xdr:rowOff>
    </xdr:from>
    <xdr:ext cx="762000" cy="259045"/>
    <xdr:sp macro="" textlink="">
      <xdr:nvSpPr>
        <xdr:cNvPr id="342" name="テキスト ボックス 341"/>
        <xdr:cNvSpPr txBox="1"/>
      </xdr:nvSpPr>
      <xdr:spPr>
        <a:xfrm>
          <a:off x="14909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43942</xdr:rowOff>
    </xdr:from>
    <xdr:to>
      <xdr:col>68</xdr:col>
      <xdr:colOff>203200</xdr:colOff>
      <xdr:row>65</xdr:row>
      <xdr:rowOff>145542</xdr:rowOff>
    </xdr:to>
    <xdr:sp macro="" textlink="">
      <xdr:nvSpPr>
        <xdr:cNvPr id="343" name="楕円 342"/>
        <xdr:cNvSpPr/>
      </xdr:nvSpPr>
      <xdr:spPr>
        <a:xfrm>
          <a:off x="14351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130319</xdr:rowOff>
    </xdr:from>
    <xdr:ext cx="762000" cy="259045"/>
    <xdr:sp macro="" textlink="">
      <xdr:nvSpPr>
        <xdr:cNvPr id="344" name="テキスト ボックス 343"/>
        <xdr:cNvSpPr txBox="1"/>
      </xdr:nvSpPr>
      <xdr:spPr>
        <a:xfrm>
          <a:off x="14020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10160</xdr:rowOff>
    </xdr:from>
    <xdr:to>
      <xdr:col>64</xdr:col>
      <xdr:colOff>152400</xdr:colOff>
      <xdr:row>65</xdr:row>
      <xdr:rowOff>111760</xdr:rowOff>
    </xdr:to>
    <xdr:sp macro="" textlink="">
      <xdr:nvSpPr>
        <xdr:cNvPr id="345" name="楕円 344"/>
        <xdr:cNvSpPr/>
      </xdr:nvSpPr>
      <xdr:spPr>
        <a:xfrm>
          <a:off x="13462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96537</xdr:rowOff>
    </xdr:from>
    <xdr:ext cx="762000" cy="259045"/>
    <xdr:sp macro="" textlink="">
      <xdr:nvSpPr>
        <xdr:cNvPr id="346" name="テキスト ボックス 345"/>
        <xdr:cNvSpPr txBox="1"/>
      </xdr:nvSpPr>
      <xdr:spPr>
        <a:xfrm>
          <a:off x="13131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令和</a:t>
          </a:r>
          <a:r>
            <a:rPr kumimoji="1" lang="en-US" altLang="ja-JP" sz="1000">
              <a:latin typeface="+mn-ea"/>
              <a:ea typeface="+mn-ea"/>
            </a:rPr>
            <a:t>2</a:t>
          </a:r>
          <a:r>
            <a:rPr kumimoji="1" lang="ja-JP" altLang="en-US" sz="1000">
              <a:latin typeface="+mn-ea"/>
              <a:ea typeface="+mn-ea"/>
            </a:rPr>
            <a:t>年度の指数については、平成</a:t>
          </a:r>
          <a:r>
            <a:rPr kumimoji="1" lang="en-US" altLang="ja-JP" sz="1000">
              <a:latin typeface="+mn-ea"/>
              <a:ea typeface="+mn-ea"/>
            </a:rPr>
            <a:t>29</a:t>
          </a:r>
          <a:r>
            <a:rPr kumimoji="1" lang="ja-JP" altLang="en-US" sz="1000">
              <a:latin typeface="+mn-ea"/>
              <a:ea typeface="+mn-ea"/>
            </a:rPr>
            <a:t>年度と令和</a:t>
          </a:r>
          <a:r>
            <a:rPr kumimoji="1" lang="en-US" altLang="ja-JP" sz="1000">
              <a:latin typeface="+mn-ea"/>
              <a:ea typeface="+mn-ea"/>
            </a:rPr>
            <a:t>2</a:t>
          </a:r>
          <a:r>
            <a:rPr kumimoji="1" lang="ja-JP" altLang="en-US" sz="1000">
              <a:latin typeface="+mn-ea"/>
              <a:ea typeface="+mn-ea"/>
            </a:rPr>
            <a:t>年度の単年度実質公債費比率の差に由来する。主に、元利償還金の大幅な増（平成</a:t>
          </a:r>
          <a:r>
            <a:rPr kumimoji="1" lang="en-US" altLang="ja-JP" sz="1000">
              <a:latin typeface="+mn-ea"/>
              <a:ea typeface="+mn-ea"/>
            </a:rPr>
            <a:t>29</a:t>
          </a:r>
          <a:r>
            <a:rPr kumimoji="1" lang="ja-JP" altLang="en-US" sz="1000">
              <a:latin typeface="+mn-ea"/>
              <a:ea typeface="+mn-ea"/>
            </a:rPr>
            <a:t>年度比＋</a:t>
          </a:r>
          <a:r>
            <a:rPr kumimoji="1" lang="en-US" altLang="ja-JP" sz="1000">
              <a:latin typeface="+mn-ea"/>
              <a:ea typeface="+mn-ea"/>
            </a:rPr>
            <a:t>48.5</a:t>
          </a:r>
          <a:r>
            <a:rPr kumimoji="1" lang="ja-JP" altLang="en-US" sz="1000">
              <a:latin typeface="+mn-ea"/>
              <a:ea typeface="+mn-ea"/>
            </a:rPr>
            <a:t>億円）、交付税算入公債費の額の増（同比＋</a:t>
          </a:r>
          <a:r>
            <a:rPr kumimoji="1" lang="en-US" altLang="ja-JP" sz="1000">
              <a:latin typeface="+mn-ea"/>
              <a:ea typeface="+mn-ea"/>
            </a:rPr>
            <a:t>37.6</a:t>
          </a:r>
          <a:r>
            <a:rPr kumimoji="1" lang="ja-JP" altLang="en-US" sz="1000">
              <a:latin typeface="+mn-ea"/>
              <a:ea typeface="+mn-ea"/>
            </a:rPr>
            <a:t>億円）といった分母の減となる要因で単年度指標が上昇している。</a:t>
          </a:r>
          <a:endParaRPr kumimoji="1" lang="en-US" altLang="ja-JP" sz="1000">
            <a:latin typeface="+mn-ea"/>
            <a:ea typeface="+mn-ea"/>
          </a:endParaRPr>
        </a:p>
        <a:p>
          <a:r>
            <a:rPr kumimoji="1" lang="ja-JP" altLang="en-US" sz="1000">
              <a:latin typeface="+mn-ea"/>
              <a:ea typeface="+mn-ea"/>
            </a:rPr>
            <a:t>　これまで元利償還金は平成</a:t>
          </a:r>
          <a:r>
            <a:rPr kumimoji="1" lang="en-US" altLang="ja-JP" sz="1000">
              <a:latin typeface="+mn-ea"/>
              <a:ea typeface="+mn-ea"/>
            </a:rPr>
            <a:t>22</a:t>
          </a:r>
          <a:r>
            <a:rPr kumimoji="1" lang="ja-JP" altLang="en-US" sz="1000">
              <a:latin typeface="+mn-ea"/>
              <a:ea typeface="+mn-ea"/>
            </a:rPr>
            <a:t>年度から令和元年度まで臨時財政対策債の限度額以下で借入し、抑制に努めていたこともあり、元利償還金等は年々減少していた。しかし、平成</a:t>
          </a:r>
          <a:r>
            <a:rPr kumimoji="1" lang="en-US" altLang="ja-JP" sz="1000">
              <a:latin typeface="+mn-ea"/>
              <a:ea typeface="+mn-ea"/>
            </a:rPr>
            <a:t>29</a:t>
          </a:r>
          <a:r>
            <a:rPr kumimoji="1" lang="ja-JP" altLang="en-US" sz="1000">
              <a:latin typeface="+mn-ea"/>
              <a:ea typeface="+mn-ea"/>
            </a:rPr>
            <a:t>年度から集中投資期間に係る短期償還の実施により、令和</a:t>
          </a:r>
          <a:r>
            <a:rPr kumimoji="1" lang="en-US" altLang="ja-JP" sz="1000">
              <a:latin typeface="+mn-ea"/>
              <a:ea typeface="+mn-ea"/>
            </a:rPr>
            <a:t>2</a:t>
          </a:r>
          <a:r>
            <a:rPr kumimoji="1" lang="ja-JP" altLang="en-US" sz="1000">
              <a:latin typeface="+mn-ea"/>
              <a:ea typeface="+mn-ea"/>
            </a:rPr>
            <a:t>年度は元利償還金の増により悪化した。短期償還の期間においては、数値の上昇が確実である。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44</xdr:row>
      <xdr:rowOff>76623</xdr:rowOff>
    </xdr:to>
    <xdr:cxnSp macro="">
      <xdr:nvCxnSpPr>
        <xdr:cNvPr id="374" name="直線コネクタ 373"/>
        <xdr:cNvCxnSpPr/>
      </xdr:nvCxnSpPr>
      <xdr:spPr>
        <a:xfrm flipV="1">
          <a:off x="17018000" y="636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48700</xdr:rowOff>
    </xdr:from>
    <xdr:ext cx="762000" cy="259045"/>
    <xdr:sp macro="" textlink="">
      <xdr:nvSpPr>
        <xdr:cNvPr id="375" name="公債費負担の状況最小値テキスト"/>
        <xdr:cNvSpPr txBox="1"/>
      </xdr:nvSpPr>
      <xdr:spPr>
        <a:xfrm>
          <a:off x="17106900" y="75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76623</xdr:rowOff>
    </xdr:from>
    <xdr:to>
      <xdr:col>81</xdr:col>
      <xdr:colOff>133350</xdr:colOff>
      <xdr:row>44</xdr:row>
      <xdr:rowOff>76623</xdr:rowOff>
    </xdr:to>
    <xdr:cxnSp macro="">
      <xdr:nvCxnSpPr>
        <xdr:cNvPr id="376" name="直線コネクタ 375"/>
        <xdr:cNvCxnSpPr/>
      </xdr:nvCxnSpPr>
      <xdr:spPr>
        <a:xfrm>
          <a:off x="16929100" y="762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46567</xdr:rowOff>
    </xdr:to>
    <xdr:cxnSp macro="">
      <xdr:nvCxnSpPr>
        <xdr:cNvPr id="379" name="直線コネクタ 378"/>
        <xdr:cNvCxnSpPr/>
      </xdr:nvCxnSpPr>
      <xdr:spPr>
        <a:xfrm>
          <a:off x="16179800" y="683217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163423</xdr:rowOff>
    </xdr:from>
    <xdr:ext cx="762000" cy="259045"/>
    <xdr:sp macro="" textlink="">
      <xdr:nvSpPr>
        <xdr:cNvPr id="380" name="公債費負担の状況平均値テキスト"/>
        <xdr:cNvSpPr txBox="1"/>
      </xdr:nvSpPr>
      <xdr:spPr>
        <a:xfrm>
          <a:off x="17106900" y="684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381" name="フローチャート: 判断 380"/>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145627</xdr:rowOff>
    </xdr:to>
    <xdr:cxnSp macro="">
      <xdr:nvCxnSpPr>
        <xdr:cNvPr id="382" name="直線コネクタ 381"/>
        <xdr:cNvCxnSpPr/>
      </xdr:nvCxnSpPr>
      <xdr:spPr>
        <a:xfrm>
          <a:off x="15290800" y="675978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73237</xdr:rowOff>
    </xdr:from>
    <xdr:to>
      <xdr:col>72</xdr:col>
      <xdr:colOff>203200</xdr:colOff>
      <xdr:row>39</xdr:row>
      <xdr:rowOff>89323</xdr:rowOff>
    </xdr:to>
    <xdr:cxnSp macro="">
      <xdr:nvCxnSpPr>
        <xdr:cNvPr id="385" name="直線コネクタ 384"/>
        <xdr:cNvCxnSpPr/>
      </xdr:nvCxnSpPr>
      <xdr:spPr>
        <a:xfrm flipV="1">
          <a:off x="14401800" y="67597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89323</xdr:rowOff>
    </xdr:from>
    <xdr:to>
      <xdr:col>68</xdr:col>
      <xdr:colOff>152400</xdr:colOff>
      <xdr:row>39</xdr:row>
      <xdr:rowOff>145627</xdr:rowOff>
    </xdr:to>
    <xdr:cxnSp macro="">
      <xdr:nvCxnSpPr>
        <xdr:cNvPr id="388" name="直線コネクタ 387"/>
        <xdr:cNvCxnSpPr/>
      </xdr:nvCxnSpPr>
      <xdr:spPr>
        <a:xfrm flipV="1">
          <a:off x="13512800" y="67758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89" name="フローチャート: 判断 388"/>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0" name="テキスト ボックス 389"/>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1" name="フローチャート: 判断 390"/>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2" name="テキスト ボックス 391"/>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8" name="楕円 397"/>
        <xdr:cNvSpPr/>
      </xdr:nvSpPr>
      <xdr:spPr>
        <a:xfrm>
          <a:off x="16967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12294</xdr:rowOff>
    </xdr:from>
    <xdr:ext cx="762000" cy="259045"/>
    <xdr:sp macro="" textlink="">
      <xdr:nvSpPr>
        <xdr:cNvPr id="399" name="公債費負担の状況該当値テキスト"/>
        <xdr:cNvSpPr txBox="1"/>
      </xdr:nvSpPr>
      <xdr:spPr>
        <a:xfrm>
          <a:off x="17106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0" name="楕円 399"/>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1" name="テキスト ボックス 400"/>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22437</xdr:rowOff>
    </xdr:from>
    <xdr:to>
      <xdr:col>73</xdr:col>
      <xdr:colOff>44450</xdr:colOff>
      <xdr:row>39</xdr:row>
      <xdr:rowOff>124037</xdr:rowOff>
    </xdr:to>
    <xdr:sp macro="" textlink="">
      <xdr:nvSpPr>
        <xdr:cNvPr id="402" name="楕円 401"/>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134214</xdr:rowOff>
    </xdr:from>
    <xdr:ext cx="762000" cy="259045"/>
    <xdr:sp macro="" textlink="">
      <xdr:nvSpPr>
        <xdr:cNvPr id="403" name="テキスト ボックス 402"/>
        <xdr:cNvSpPr txBox="1"/>
      </xdr:nvSpPr>
      <xdr:spPr>
        <a:xfrm>
          <a:off x="14909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38523</xdr:rowOff>
    </xdr:from>
    <xdr:to>
      <xdr:col>68</xdr:col>
      <xdr:colOff>203200</xdr:colOff>
      <xdr:row>39</xdr:row>
      <xdr:rowOff>140123</xdr:rowOff>
    </xdr:to>
    <xdr:sp macro="" textlink="">
      <xdr:nvSpPr>
        <xdr:cNvPr id="404" name="楕円 403"/>
        <xdr:cNvSpPr/>
      </xdr:nvSpPr>
      <xdr:spPr>
        <a:xfrm>
          <a:off x="14351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150300</xdr:rowOff>
    </xdr:from>
    <xdr:ext cx="762000" cy="259045"/>
    <xdr:sp macro="" textlink="">
      <xdr:nvSpPr>
        <xdr:cNvPr id="405" name="テキスト ボックス 404"/>
        <xdr:cNvSpPr txBox="1"/>
      </xdr:nvSpPr>
      <xdr:spPr>
        <a:xfrm>
          <a:off x="14020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94827</xdr:rowOff>
    </xdr:from>
    <xdr:to>
      <xdr:col>64</xdr:col>
      <xdr:colOff>152400</xdr:colOff>
      <xdr:row>40</xdr:row>
      <xdr:rowOff>24977</xdr:rowOff>
    </xdr:to>
    <xdr:sp macro="" textlink="">
      <xdr:nvSpPr>
        <xdr:cNvPr id="406" name="楕円 405"/>
        <xdr:cNvSpPr/>
      </xdr:nvSpPr>
      <xdr:spPr>
        <a:xfrm>
          <a:off x="13462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35154</xdr:rowOff>
    </xdr:from>
    <xdr:ext cx="762000" cy="259045"/>
    <xdr:sp macro="" textlink="">
      <xdr:nvSpPr>
        <xdr:cNvPr id="407" name="テキスト ボックス 406"/>
        <xdr:cNvSpPr txBox="1"/>
      </xdr:nvSpPr>
      <xdr:spPr>
        <a:xfrm>
          <a:off x="13131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令和</a:t>
          </a:r>
          <a:r>
            <a:rPr kumimoji="1" lang="en-US" altLang="ja-JP" sz="1100">
              <a:latin typeface="+mn-ea"/>
              <a:ea typeface="+mn-ea"/>
            </a:rPr>
            <a:t>2</a:t>
          </a:r>
          <a:r>
            <a:rPr kumimoji="1" lang="ja-JP" altLang="en-US" sz="1100">
              <a:latin typeface="+mn-ea"/>
              <a:ea typeface="+mn-ea"/>
            </a:rPr>
            <a:t>年度は、前年度までと同様に算定されなかった。地方債残高が対前年度比△</a:t>
          </a:r>
          <a:r>
            <a:rPr kumimoji="1" lang="en-US" altLang="ja-JP" sz="1100">
              <a:latin typeface="+mn-ea"/>
              <a:ea typeface="+mn-ea"/>
            </a:rPr>
            <a:t>35.5</a:t>
          </a:r>
          <a:r>
            <a:rPr kumimoji="1" lang="ja-JP" altLang="en-US" sz="1100">
              <a:latin typeface="+mn-ea"/>
              <a:ea typeface="+mn-ea"/>
            </a:rPr>
            <a:t>億円となったことや充当可能財源（基金等）のこれまでの蓄積により、分子がマイナスとなったことによる。</a:t>
          </a:r>
          <a:endParaRPr kumimoji="1" lang="en-US" altLang="ja-JP" sz="1100">
            <a:latin typeface="+mn-ea"/>
            <a:ea typeface="+mn-ea"/>
          </a:endParaRPr>
        </a:p>
        <a:p>
          <a:r>
            <a:rPr kumimoji="1" lang="ja-JP" altLang="en-US" sz="1100">
              <a:latin typeface="+mn-ea"/>
              <a:ea typeface="+mn-ea"/>
            </a:rPr>
            <a:t>　合併特例事業債を活用した大規模事業に着手したことから市債発行が大幅に増加することとなり、今後数年間はプラス数値に移行すると思われる。同時に起債残高抑制のために財政調整基金等を利用し、短期償還等の方策に着手してい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40487</xdr:rowOff>
    </xdr:to>
    <xdr:cxnSp macro="">
      <xdr:nvCxnSpPr>
        <xdr:cNvPr id="434" name="直線コネクタ 433"/>
        <xdr:cNvCxnSpPr/>
      </xdr:nvCxnSpPr>
      <xdr:spPr>
        <a:xfrm flipV="1">
          <a:off x="17018000" y="2451100"/>
          <a:ext cx="0" cy="1532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12564</xdr:rowOff>
    </xdr:from>
    <xdr:ext cx="762000" cy="259045"/>
    <xdr:sp macro="" textlink="">
      <xdr:nvSpPr>
        <xdr:cNvPr id="435" name="将来負担の状況最小値テキスト"/>
        <xdr:cNvSpPr txBox="1"/>
      </xdr:nvSpPr>
      <xdr:spPr>
        <a:xfrm>
          <a:off x="17106900" y="395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40487</xdr:rowOff>
    </xdr:from>
    <xdr:to>
      <xdr:col>81</xdr:col>
      <xdr:colOff>133350</xdr:colOff>
      <xdr:row>23</xdr:row>
      <xdr:rowOff>40487</xdr:rowOff>
    </xdr:to>
    <xdr:cxnSp macro="">
      <xdr:nvCxnSpPr>
        <xdr:cNvPr id="436" name="直線コネクタ 435"/>
        <xdr:cNvCxnSpPr/>
      </xdr:nvCxnSpPr>
      <xdr:spPr>
        <a:xfrm>
          <a:off x="16929100" y="39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102379</xdr:rowOff>
    </xdr:from>
    <xdr:ext cx="762000" cy="259045"/>
    <xdr:sp macro="" textlink="">
      <xdr:nvSpPr>
        <xdr:cNvPr id="439" name="将来負担の状況平均値テキスト"/>
        <xdr:cNvSpPr txBox="1"/>
      </xdr:nvSpPr>
      <xdr:spPr>
        <a:xfrm>
          <a:off x="17106900" y="25026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130302</xdr:rowOff>
    </xdr:from>
    <xdr:to>
      <xdr:col>81</xdr:col>
      <xdr:colOff>95250</xdr:colOff>
      <xdr:row>15</xdr:row>
      <xdr:rowOff>60452</xdr:rowOff>
    </xdr:to>
    <xdr:sp macro="" textlink="">
      <xdr:nvSpPr>
        <xdr:cNvPr id="440" name="フローチャート: 判断 439"/>
        <xdr:cNvSpPr/>
      </xdr:nvSpPr>
      <xdr:spPr>
        <a:xfrm>
          <a:off x="169672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6147</xdr:rowOff>
    </xdr:from>
    <xdr:to>
      <xdr:col>77</xdr:col>
      <xdr:colOff>95250</xdr:colOff>
      <xdr:row>15</xdr:row>
      <xdr:rowOff>107747</xdr:rowOff>
    </xdr:to>
    <xdr:sp macro="" textlink="">
      <xdr:nvSpPr>
        <xdr:cNvPr id="441" name="フローチャート: 判断 440"/>
        <xdr:cNvSpPr/>
      </xdr:nvSpPr>
      <xdr:spPr>
        <a:xfrm>
          <a:off x="16129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117924</xdr:rowOff>
    </xdr:from>
    <xdr:ext cx="736600" cy="259045"/>
    <xdr:sp macro="" textlink="">
      <xdr:nvSpPr>
        <xdr:cNvPr id="442" name="テキスト ボックス 441"/>
        <xdr:cNvSpPr txBox="1"/>
      </xdr:nvSpPr>
      <xdr:spPr>
        <a:xfrm>
          <a:off x="15798800" y="2346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154432</xdr:rowOff>
    </xdr:from>
    <xdr:to>
      <xdr:col>73</xdr:col>
      <xdr:colOff>44450</xdr:colOff>
      <xdr:row>15</xdr:row>
      <xdr:rowOff>84582</xdr:rowOff>
    </xdr:to>
    <xdr:sp macro="" textlink="">
      <xdr:nvSpPr>
        <xdr:cNvPr id="443" name="フローチャート: 判断 442"/>
        <xdr:cNvSpPr/>
      </xdr:nvSpPr>
      <xdr:spPr>
        <a:xfrm>
          <a:off x="15240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94759</xdr:rowOff>
    </xdr:from>
    <xdr:ext cx="762000" cy="259045"/>
    <xdr:sp macro="" textlink="">
      <xdr:nvSpPr>
        <xdr:cNvPr id="444" name="テキスト ボックス 443"/>
        <xdr:cNvSpPr txBox="1"/>
      </xdr:nvSpPr>
      <xdr:spPr>
        <a:xfrm>
          <a:off x="14909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22555</xdr:rowOff>
    </xdr:from>
    <xdr:to>
      <xdr:col>68</xdr:col>
      <xdr:colOff>203200</xdr:colOff>
      <xdr:row>15</xdr:row>
      <xdr:rowOff>124155</xdr:rowOff>
    </xdr:to>
    <xdr:sp macro="" textlink="">
      <xdr:nvSpPr>
        <xdr:cNvPr id="445" name="フローチャート: 判断 444"/>
        <xdr:cNvSpPr/>
      </xdr:nvSpPr>
      <xdr:spPr>
        <a:xfrm>
          <a:off x="14351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134332</xdr:rowOff>
    </xdr:from>
    <xdr:ext cx="762000" cy="259045"/>
    <xdr:sp macro="" textlink="">
      <xdr:nvSpPr>
        <xdr:cNvPr id="446" name="テキスト ボックス 445"/>
        <xdr:cNvSpPr txBox="1"/>
      </xdr:nvSpPr>
      <xdr:spPr>
        <a:xfrm>
          <a:off x="14020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61163</xdr:rowOff>
    </xdr:from>
    <xdr:to>
      <xdr:col>64</xdr:col>
      <xdr:colOff>152400</xdr:colOff>
      <xdr:row>15</xdr:row>
      <xdr:rowOff>162763</xdr:rowOff>
    </xdr:to>
    <xdr:sp macro="" textlink="">
      <xdr:nvSpPr>
        <xdr:cNvPr id="447" name="フローチャート: 判断 446"/>
        <xdr:cNvSpPr/>
      </xdr:nvSpPr>
      <xdr:spPr>
        <a:xfrm>
          <a:off x="13462000" y="263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1490</xdr:rowOff>
    </xdr:from>
    <xdr:ext cx="762000" cy="259045"/>
    <xdr:sp macro="" textlink="">
      <xdr:nvSpPr>
        <xdr:cNvPr id="448" name="テキスト ボックス 447"/>
        <xdr:cNvSpPr txBox="1"/>
      </xdr:nvSpPr>
      <xdr:spPr>
        <a:xfrm>
          <a:off x="13131800" y="24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161,998
157,442
623.58
91,452,386
88,512,335
2,741,998
44,172,122
44,043,544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年度においては、会計年度任用職員制度の導入に伴い、これまで物件費としていた非常勤職員の賃金等が人件費へ移行したこと等により、経常収支比率のうちの人件費分の比率が上昇した。</a:t>
          </a:r>
          <a:endParaRPr lang="ja-JP" altLang="ja-JP" sz="1400">
            <a:effectLst/>
          </a:endParaRPr>
        </a:p>
        <a:p>
          <a:r>
            <a:rPr kumimoji="1" lang="ja-JP" altLang="ja-JP" sz="1100">
              <a:solidFill>
                <a:schemeClr val="dk1"/>
              </a:solidFill>
              <a:effectLst/>
              <a:latin typeface="+mn-lt"/>
              <a:ea typeface="+mn-ea"/>
              <a:cs typeface="+mn-cs"/>
            </a:rPr>
            <a:t>　類似団体平均と比べやや低い水準にあり、今後も諸手当の見直し、時間外勤務の抑制を図りつつ、同時に効率的な運営に向けて取り組んでいく。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101600</xdr:rowOff>
    </xdr:from>
    <xdr:to>
      <xdr:col>24</xdr:col>
      <xdr:colOff>25400</xdr:colOff>
      <xdr:row>41</xdr:row>
      <xdr:rowOff>44450</xdr:rowOff>
    </xdr:to>
    <xdr:cxnSp macro="">
      <xdr:nvCxnSpPr>
        <xdr:cNvPr id="61" name="直線コネクタ 60"/>
        <xdr:cNvCxnSpPr/>
      </xdr:nvCxnSpPr>
      <xdr:spPr>
        <a:xfrm flipV="1">
          <a:off x="4826000" y="5588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16527</xdr:rowOff>
    </xdr:from>
    <xdr:ext cx="762000" cy="259045"/>
    <xdr:sp macro="" textlink="">
      <xdr:nvSpPr>
        <xdr:cNvPr id="62" name="人件費最小値テキスト"/>
        <xdr:cNvSpPr txBox="1"/>
      </xdr:nvSpPr>
      <xdr:spPr>
        <a:xfrm>
          <a:off x="49149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44450</xdr:rowOff>
    </xdr:from>
    <xdr:to>
      <xdr:col>24</xdr:col>
      <xdr:colOff>114300</xdr:colOff>
      <xdr:row>41</xdr:row>
      <xdr:rowOff>44450</xdr:rowOff>
    </xdr:to>
    <xdr:cxnSp macro="">
      <xdr:nvCxnSpPr>
        <xdr:cNvPr id="63" name="直線コネクタ 62"/>
        <xdr:cNvCxnSpPr/>
      </xdr:nvCxnSpPr>
      <xdr:spPr>
        <a:xfrm>
          <a:off x="4737100" y="707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16527</xdr:rowOff>
    </xdr:from>
    <xdr:ext cx="762000" cy="259045"/>
    <xdr:sp macro="" textlink="">
      <xdr:nvSpPr>
        <xdr:cNvPr id="64" name="人件費最大値テキスト"/>
        <xdr:cNvSpPr txBox="1"/>
      </xdr:nvSpPr>
      <xdr:spPr>
        <a:xfrm>
          <a:off x="4914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101600</xdr:rowOff>
    </xdr:from>
    <xdr:to>
      <xdr:col>24</xdr:col>
      <xdr:colOff>114300</xdr:colOff>
      <xdr:row>32</xdr:row>
      <xdr:rowOff>101600</xdr:rowOff>
    </xdr:to>
    <xdr:cxnSp macro="">
      <xdr:nvCxnSpPr>
        <xdr:cNvPr id="65" name="直線コネクタ 64"/>
        <xdr:cNvCxnSpPr/>
      </xdr:nvCxnSpPr>
      <xdr:spPr>
        <a:xfrm>
          <a:off x="4737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133350</xdr:rowOff>
    </xdr:from>
    <xdr:to>
      <xdr:col>24</xdr:col>
      <xdr:colOff>25400</xdr:colOff>
      <xdr:row>35</xdr:row>
      <xdr:rowOff>6350</xdr:rowOff>
    </xdr:to>
    <xdr:cxnSp macro="">
      <xdr:nvCxnSpPr>
        <xdr:cNvPr id="66" name="直線コネクタ 65"/>
        <xdr:cNvCxnSpPr/>
      </xdr:nvCxnSpPr>
      <xdr:spPr>
        <a:xfrm>
          <a:off x="3987800" y="57912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50800</xdr:rowOff>
    </xdr:from>
    <xdr:to>
      <xdr:col>24</xdr:col>
      <xdr:colOff>76200</xdr:colOff>
      <xdr:row>36</xdr:row>
      <xdr:rowOff>152400</xdr:rowOff>
    </xdr:to>
    <xdr:sp macro="" textlink="">
      <xdr:nvSpPr>
        <xdr:cNvPr id="68" name="フローチャート: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133350</xdr:rowOff>
    </xdr:from>
    <xdr:to>
      <xdr:col>19</xdr:col>
      <xdr:colOff>187325</xdr:colOff>
      <xdr:row>34</xdr:row>
      <xdr:rowOff>38100</xdr:rowOff>
    </xdr:to>
    <xdr:cxnSp macro="">
      <xdr:nvCxnSpPr>
        <xdr:cNvPr id="69" name="直線コネクタ 68"/>
        <xdr:cNvCxnSpPr/>
      </xdr:nvCxnSpPr>
      <xdr:spPr>
        <a:xfrm flipV="1">
          <a:off x="3098800" y="579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127000</xdr:rowOff>
    </xdr:from>
    <xdr:to>
      <xdr:col>20</xdr:col>
      <xdr:colOff>38100</xdr:colOff>
      <xdr:row>35</xdr:row>
      <xdr:rowOff>57150</xdr:rowOff>
    </xdr:to>
    <xdr:sp macro="" textlink="">
      <xdr:nvSpPr>
        <xdr:cNvPr id="70" name="フローチャート: 判断 69"/>
        <xdr:cNvSpPr/>
      </xdr:nvSpPr>
      <xdr:spPr>
        <a:xfrm>
          <a:off x="3937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41927</xdr:rowOff>
    </xdr:from>
    <xdr:ext cx="736600" cy="259045"/>
    <xdr:sp macro="" textlink="">
      <xdr:nvSpPr>
        <xdr:cNvPr id="71" name="テキスト ボックス 70"/>
        <xdr:cNvSpPr txBox="1"/>
      </xdr:nvSpPr>
      <xdr:spPr>
        <a:xfrm>
          <a:off x="3606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38100</xdr:rowOff>
    </xdr:from>
    <xdr:to>
      <xdr:col>15</xdr:col>
      <xdr:colOff>98425</xdr:colOff>
      <xdr:row>34</xdr:row>
      <xdr:rowOff>50800</xdr:rowOff>
    </xdr:to>
    <xdr:cxnSp macro="">
      <xdr:nvCxnSpPr>
        <xdr:cNvPr id="72" name="直線コネクタ 71"/>
        <xdr:cNvCxnSpPr/>
      </xdr:nvCxnSpPr>
      <xdr:spPr>
        <a:xfrm flipV="1">
          <a:off x="2209800" y="586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139700</xdr:rowOff>
    </xdr:from>
    <xdr:to>
      <xdr:col>15</xdr:col>
      <xdr:colOff>149225</xdr:colOff>
      <xdr:row>35</xdr:row>
      <xdr:rowOff>69850</xdr:rowOff>
    </xdr:to>
    <xdr:sp macro="" textlink="">
      <xdr:nvSpPr>
        <xdr:cNvPr id="73" name="フローチャート: 判断 72"/>
        <xdr:cNvSpPr/>
      </xdr:nvSpPr>
      <xdr:spPr>
        <a:xfrm>
          <a:off x="3048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38100</xdr:rowOff>
    </xdr:from>
    <xdr:to>
      <xdr:col>11</xdr:col>
      <xdr:colOff>9525</xdr:colOff>
      <xdr:row>34</xdr:row>
      <xdr:rowOff>50800</xdr:rowOff>
    </xdr:to>
    <xdr:cxnSp macro="">
      <xdr:nvCxnSpPr>
        <xdr:cNvPr id="75" name="直線コネクタ 74"/>
        <xdr:cNvCxnSpPr/>
      </xdr:nvCxnSpPr>
      <xdr:spPr>
        <a:xfrm>
          <a:off x="1320800" y="586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139700</xdr:rowOff>
    </xdr:from>
    <xdr:to>
      <xdr:col>11</xdr:col>
      <xdr:colOff>60325</xdr:colOff>
      <xdr:row>35</xdr:row>
      <xdr:rowOff>69850</xdr:rowOff>
    </xdr:to>
    <xdr:sp macro="" textlink="">
      <xdr:nvSpPr>
        <xdr:cNvPr id="76" name="フローチャート: 判断 75"/>
        <xdr:cNvSpPr/>
      </xdr:nvSpPr>
      <xdr:spPr>
        <a:xfrm>
          <a:off x="21590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6350</xdr:rowOff>
    </xdr:from>
    <xdr:to>
      <xdr:col>6</xdr:col>
      <xdr:colOff>171450</xdr:colOff>
      <xdr:row>35</xdr:row>
      <xdr:rowOff>107950</xdr:rowOff>
    </xdr:to>
    <xdr:sp macro="" textlink="">
      <xdr:nvSpPr>
        <xdr:cNvPr id="78" name="フローチャート: 判断 77"/>
        <xdr:cNvSpPr/>
      </xdr:nvSpPr>
      <xdr:spPr>
        <a:xfrm>
          <a:off x="12700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85" name="楕円 84"/>
        <xdr:cNvSpPr/>
      </xdr:nvSpPr>
      <xdr:spPr>
        <a:xfrm>
          <a:off x="47752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143527</xdr:rowOff>
    </xdr:from>
    <xdr:ext cx="762000" cy="259045"/>
    <xdr:sp macro="" textlink="">
      <xdr:nvSpPr>
        <xdr:cNvPr id="86" name="人件費該当値テキスト"/>
        <xdr:cNvSpPr txBox="1"/>
      </xdr:nvSpPr>
      <xdr:spPr>
        <a:xfrm>
          <a:off x="4914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82550</xdr:rowOff>
    </xdr:from>
    <xdr:to>
      <xdr:col>20</xdr:col>
      <xdr:colOff>38100</xdr:colOff>
      <xdr:row>34</xdr:row>
      <xdr:rowOff>12700</xdr:rowOff>
    </xdr:to>
    <xdr:sp macro="" textlink="">
      <xdr:nvSpPr>
        <xdr:cNvPr id="87" name="楕円 86"/>
        <xdr:cNvSpPr/>
      </xdr:nvSpPr>
      <xdr:spPr>
        <a:xfrm>
          <a:off x="3937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22877</xdr:rowOff>
    </xdr:from>
    <xdr:ext cx="736600" cy="259045"/>
    <xdr:sp macro="" textlink="">
      <xdr:nvSpPr>
        <xdr:cNvPr id="88" name="テキスト ボックス 87"/>
        <xdr:cNvSpPr txBox="1"/>
      </xdr:nvSpPr>
      <xdr:spPr>
        <a:xfrm>
          <a:off x="3606800" y="550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158750</xdr:rowOff>
    </xdr:from>
    <xdr:to>
      <xdr:col>15</xdr:col>
      <xdr:colOff>149225</xdr:colOff>
      <xdr:row>34</xdr:row>
      <xdr:rowOff>88900</xdr:rowOff>
    </xdr:to>
    <xdr:sp macro="" textlink="">
      <xdr:nvSpPr>
        <xdr:cNvPr id="89" name="楕円 88"/>
        <xdr:cNvSpPr/>
      </xdr:nvSpPr>
      <xdr:spPr>
        <a:xfrm>
          <a:off x="3048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99077</xdr:rowOff>
    </xdr:from>
    <xdr:ext cx="762000" cy="259045"/>
    <xdr:sp macro="" textlink="">
      <xdr:nvSpPr>
        <xdr:cNvPr id="90" name="テキスト ボックス 89"/>
        <xdr:cNvSpPr txBox="1"/>
      </xdr:nvSpPr>
      <xdr:spPr>
        <a:xfrm>
          <a:off x="2717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111777</xdr:rowOff>
    </xdr:from>
    <xdr:ext cx="762000" cy="259045"/>
    <xdr:sp macro="" textlink="">
      <xdr:nvSpPr>
        <xdr:cNvPr id="92" name="テキスト ボックス 91"/>
        <xdr:cNvSpPr txBox="1"/>
      </xdr:nvSpPr>
      <xdr:spPr>
        <a:xfrm>
          <a:off x="1828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158750</xdr:rowOff>
    </xdr:from>
    <xdr:to>
      <xdr:col>6</xdr:col>
      <xdr:colOff>171450</xdr:colOff>
      <xdr:row>34</xdr:row>
      <xdr:rowOff>88900</xdr:rowOff>
    </xdr:to>
    <xdr:sp macro="" textlink="">
      <xdr:nvSpPr>
        <xdr:cNvPr id="93" name="楕円 92"/>
        <xdr:cNvSpPr/>
      </xdr:nvSpPr>
      <xdr:spPr>
        <a:xfrm>
          <a:off x="1270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99077</xdr:rowOff>
    </xdr:from>
    <xdr:ext cx="762000" cy="259045"/>
    <xdr:sp macro="" textlink="">
      <xdr:nvSpPr>
        <xdr:cNvPr id="94" name="テキスト ボックス 93"/>
        <xdr:cNvSpPr txBox="1"/>
      </xdr:nvSpPr>
      <xdr:spPr>
        <a:xfrm>
          <a:off x="939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令和</a:t>
          </a:r>
          <a:r>
            <a:rPr kumimoji="1" lang="en-US" altLang="ja-JP" sz="1100">
              <a:latin typeface="+mn-ea"/>
              <a:ea typeface="+mn-ea"/>
            </a:rPr>
            <a:t>2</a:t>
          </a:r>
          <a:r>
            <a:rPr kumimoji="1" lang="ja-JP" altLang="en-US" sz="1100">
              <a:latin typeface="+mn-ea"/>
              <a:ea typeface="+mn-ea"/>
            </a:rPr>
            <a:t>年度においては、会計年度任用職員制度の導入に伴い、これまでの非常勤職員の賃金等が人件費に移行したことにより大きく減少となった。しかし、施設維持管理に係る委託料等は増加傾向にあることから、施設の見直しを中心に、引き続き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16</xdr:row>
      <xdr:rowOff>12700</xdr:rowOff>
    </xdr:to>
    <xdr:cxnSp macro="">
      <xdr:nvCxnSpPr>
        <xdr:cNvPr id="129" name="直線コネクタ 128"/>
        <xdr:cNvCxnSpPr/>
      </xdr:nvCxnSpPr>
      <xdr:spPr>
        <a:xfrm flipV="1">
          <a:off x="15671800" y="24511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30" name="物件費平均値テキスト"/>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31" name="フローチャート: 判断 130"/>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16</xdr:row>
      <xdr:rowOff>12700</xdr:rowOff>
    </xdr:to>
    <xdr:cxnSp macro="">
      <xdr:nvCxnSpPr>
        <xdr:cNvPr id="132" name="直線コネクタ 131"/>
        <xdr:cNvCxnSpPr/>
      </xdr:nvCxnSpPr>
      <xdr:spPr>
        <a:xfrm>
          <a:off x="14782800" y="27014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157843</xdr:rowOff>
    </xdr:from>
    <xdr:to>
      <xdr:col>78</xdr:col>
      <xdr:colOff>120650</xdr:colOff>
      <xdr:row>17</xdr:row>
      <xdr:rowOff>87993</xdr:rowOff>
    </xdr:to>
    <xdr:sp macro="" textlink="">
      <xdr:nvSpPr>
        <xdr:cNvPr id="133" name="フローチャート: 判断 132"/>
        <xdr:cNvSpPr/>
      </xdr:nvSpPr>
      <xdr:spPr>
        <a:xfrm>
          <a:off x="15621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34" name="テキスト ボックス 133"/>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15</xdr:row>
      <xdr:rowOff>129721</xdr:rowOff>
    </xdr:to>
    <xdr:cxnSp macro="">
      <xdr:nvCxnSpPr>
        <xdr:cNvPr id="135" name="直線コネクタ 134"/>
        <xdr:cNvCxnSpPr/>
      </xdr:nvCxnSpPr>
      <xdr:spPr>
        <a:xfrm>
          <a:off x="13893800" y="2701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129721</xdr:rowOff>
    </xdr:from>
    <xdr:to>
      <xdr:col>69</xdr:col>
      <xdr:colOff>92075</xdr:colOff>
      <xdr:row>16</xdr:row>
      <xdr:rowOff>1814</xdr:rowOff>
    </xdr:to>
    <xdr:cxnSp macro="">
      <xdr:nvCxnSpPr>
        <xdr:cNvPr id="138" name="直線コネクタ 137"/>
        <xdr:cNvCxnSpPr/>
      </xdr:nvCxnSpPr>
      <xdr:spPr>
        <a:xfrm flipV="1">
          <a:off x="13004800" y="27014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9" name="フローチャート: 判断 138"/>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0" name="テキスト ボックス 139"/>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41" name="フローチャート: 判断 140"/>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2" name="テキスト ボックス 141"/>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8" name="楕円 147"/>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9" name="物件費該当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50" name="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78921</xdr:rowOff>
    </xdr:from>
    <xdr:to>
      <xdr:col>74</xdr:col>
      <xdr:colOff>31750</xdr:colOff>
      <xdr:row>16</xdr:row>
      <xdr:rowOff>9071</xdr:rowOff>
    </xdr:to>
    <xdr:sp macro="" textlink="">
      <xdr:nvSpPr>
        <xdr:cNvPr id="152" name="楕円 151"/>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19248</xdr:rowOff>
    </xdr:from>
    <xdr:ext cx="762000" cy="259045"/>
    <xdr:sp macro="" textlink="">
      <xdr:nvSpPr>
        <xdr:cNvPr id="153" name="テキスト ボックス 152"/>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78921</xdr:rowOff>
    </xdr:from>
    <xdr:to>
      <xdr:col>69</xdr:col>
      <xdr:colOff>142875</xdr:colOff>
      <xdr:row>16</xdr:row>
      <xdr:rowOff>9071</xdr:rowOff>
    </xdr:to>
    <xdr:sp macro="" textlink="">
      <xdr:nvSpPr>
        <xdr:cNvPr id="154" name="楕円 153"/>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19248</xdr:rowOff>
    </xdr:from>
    <xdr:ext cx="762000" cy="259045"/>
    <xdr:sp macro="" textlink="">
      <xdr:nvSpPr>
        <xdr:cNvPr id="155" name="テキスト ボックス 154"/>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56" name="楕円 155"/>
        <xdr:cNvSpPr/>
      </xdr:nvSpPr>
      <xdr:spPr>
        <a:xfrm>
          <a:off x="12954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62791</xdr:rowOff>
    </xdr:from>
    <xdr:ext cx="762000" cy="259045"/>
    <xdr:sp macro="" textlink="">
      <xdr:nvSpPr>
        <xdr:cNvPr id="157" name="テキスト ボックス 156"/>
        <xdr:cNvSpPr txBox="1"/>
      </xdr:nvSpPr>
      <xdr:spPr>
        <a:xfrm>
          <a:off x="12623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令和</a:t>
          </a:r>
          <a:r>
            <a:rPr kumimoji="1" lang="en-US" altLang="ja-JP" sz="1100">
              <a:latin typeface="+mn-ea"/>
              <a:ea typeface="+mn-ea"/>
            </a:rPr>
            <a:t>2</a:t>
          </a:r>
          <a:r>
            <a:rPr kumimoji="1" lang="ja-JP" altLang="en-US" sz="1100">
              <a:latin typeface="+mn-ea"/>
              <a:ea typeface="+mn-ea"/>
            </a:rPr>
            <a:t>年度の経常的な扶助費は、令和元年度と比較すると減少となった（</a:t>
          </a:r>
          <a:r>
            <a:rPr kumimoji="1" lang="en-US" altLang="ja-JP" sz="1100">
              <a:latin typeface="+mn-ea"/>
              <a:ea typeface="+mn-ea"/>
            </a:rPr>
            <a:t>1.6</a:t>
          </a:r>
          <a:r>
            <a:rPr kumimoji="1" lang="ja-JP" altLang="en-US" sz="1100">
              <a:latin typeface="+mn-ea"/>
              <a:ea typeface="+mn-ea"/>
            </a:rPr>
            <a:t>ポイント減）。これは従来、扶助費の拡大の要因であった生活保護関連経費が減少に転じたことに加え、児童手当やこども医療費助成等の児童福祉にかかる扶助費が減となったこと等が要因となる。しかし、障害者総合支援関連経費は増加傾向にあり、扶助費については今後も注視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69850</xdr:rowOff>
    </xdr:to>
    <xdr:cxnSp macro="">
      <xdr:nvCxnSpPr>
        <xdr:cNvPr id="187" name="直線コネクタ 186"/>
        <xdr:cNvCxnSpPr/>
      </xdr:nvCxnSpPr>
      <xdr:spPr>
        <a:xfrm flipV="1">
          <a:off x="4826000" y="89607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0"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1" name="直線コネクタ 190"/>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57</xdr:row>
      <xdr:rowOff>167822</xdr:rowOff>
    </xdr:to>
    <xdr:cxnSp macro="">
      <xdr:nvCxnSpPr>
        <xdr:cNvPr id="192" name="直線コネクタ 191"/>
        <xdr:cNvCxnSpPr/>
      </xdr:nvCxnSpPr>
      <xdr:spPr>
        <a:xfrm flipV="1">
          <a:off x="3987800" y="9417957"/>
          <a:ext cx="8382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170742</xdr:rowOff>
    </xdr:from>
    <xdr:ext cx="762000" cy="259045"/>
    <xdr:sp macro="" textlink="">
      <xdr:nvSpPr>
        <xdr:cNvPr id="193"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194" name="フローチャート: 判断 193"/>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167822</xdr:rowOff>
    </xdr:to>
    <xdr:cxnSp macro="">
      <xdr:nvCxnSpPr>
        <xdr:cNvPr id="195" name="直線コネクタ 194"/>
        <xdr:cNvCxnSpPr/>
      </xdr:nvCxnSpPr>
      <xdr:spPr>
        <a:xfrm>
          <a:off x="3098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6" name="フローチャート: 判断 195"/>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7" name="テキスト ボックス 196"/>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102507</xdr:rowOff>
    </xdr:from>
    <xdr:to>
      <xdr:col>15</xdr:col>
      <xdr:colOff>98425</xdr:colOff>
      <xdr:row>60</xdr:row>
      <xdr:rowOff>45357</xdr:rowOff>
    </xdr:to>
    <xdr:cxnSp macro="">
      <xdr:nvCxnSpPr>
        <xdr:cNvPr id="198" name="直線コネクタ 197"/>
        <xdr:cNvCxnSpPr/>
      </xdr:nvCxnSpPr>
      <xdr:spPr>
        <a:xfrm flipV="1">
          <a:off x="2209800" y="9875157"/>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9" name="フローチャート: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0" name="テキスト ボックス 199"/>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60</xdr:row>
      <xdr:rowOff>45357</xdr:rowOff>
    </xdr:to>
    <xdr:cxnSp macro="">
      <xdr:nvCxnSpPr>
        <xdr:cNvPr id="201" name="直線コネクタ 200"/>
        <xdr:cNvCxnSpPr/>
      </xdr:nvCxnSpPr>
      <xdr:spPr>
        <a:xfrm>
          <a:off x="1320800" y="9973128"/>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2" name="フローチャート: 判断 201"/>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3" name="テキスト ボックス 202"/>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4" name="フローチャート: 判断 203"/>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05" name="テキスト ボックス 204"/>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11" name="楕円 210"/>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125384</xdr:rowOff>
    </xdr:from>
    <xdr:ext cx="762000" cy="259045"/>
    <xdr:sp macro="" textlink="">
      <xdr:nvSpPr>
        <xdr:cNvPr id="212"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117022</xdr:rowOff>
    </xdr:from>
    <xdr:to>
      <xdr:col>20</xdr:col>
      <xdr:colOff>38100</xdr:colOff>
      <xdr:row>58</xdr:row>
      <xdr:rowOff>47172</xdr:rowOff>
    </xdr:to>
    <xdr:sp macro="" textlink="">
      <xdr:nvSpPr>
        <xdr:cNvPr id="213" name="楕円 212"/>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57349</xdr:rowOff>
    </xdr:from>
    <xdr:ext cx="736600" cy="259045"/>
    <xdr:sp macro="" textlink="">
      <xdr:nvSpPr>
        <xdr:cNvPr id="214" name="テキスト ボックス 213"/>
        <xdr:cNvSpPr txBox="1"/>
      </xdr:nvSpPr>
      <xdr:spPr>
        <a:xfrm>
          <a:off x="3606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51707</xdr:rowOff>
    </xdr:from>
    <xdr:to>
      <xdr:col>15</xdr:col>
      <xdr:colOff>149225</xdr:colOff>
      <xdr:row>57</xdr:row>
      <xdr:rowOff>153307</xdr:rowOff>
    </xdr:to>
    <xdr:sp macro="" textlink="">
      <xdr:nvSpPr>
        <xdr:cNvPr id="215" name="楕円 214"/>
        <xdr:cNvSpPr/>
      </xdr:nvSpPr>
      <xdr:spPr>
        <a:xfrm>
          <a:off x="3048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138084</xdr:rowOff>
    </xdr:from>
    <xdr:ext cx="762000" cy="259045"/>
    <xdr:sp macro="" textlink="">
      <xdr:nvSpPr>
        <xdr:cNvPr id="216" name="テキスト ボックス 215"/>
        <xdr:cNvSpPr txBox="1"/>
      </xdr:nvSpPr>
      <xdr:spPr>
        <a:xfrm>
          <a:off x="2717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166007</xdr:rowOff>
    </xdr:from>
    <xdr:to>
      <xdr:col>11</xdr:col>
      <xdr:colOff>60325</xdr:colOff>
      <xdr:row>60</xdr:row>
      <xdr:rowOff>96157</xdr:rowOff>
    </xdr:to>
    <xdr:sp macro="" textlink="">
      <xdr:nvSpPr>
        <xdr:cNvPr id="217" name="楕円 216"/>
        <xdr:cNvSpPr/>
      </xdr:nvSpPr>
      <xdr:spPr>
        <a:xfrm>
          <a:off x="2159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80934</xdr:rowOff>
    </xdr:from>
    <xdr:ext cx="762000" cy="259045"/>
    <xdr:sp macro="" textlink="">
      <xdr:nvSpPr>
        <xdr:cNvPr id="218" name="テキスト ボックス 217"/>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9" name="楕円 218"/>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20" name="テキスト ボックス 219"/>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超高齢社会への移行を反映し、経常経費充当一般財源において、後期高齢者医療事業、及び、介護保険事業への繰出金の増額が続いている。令和</a:t>
          </a:r>
          <a:r>
            <a:rPr kumimoji="1" lang="en-US" altLang="ja-JP" sz="1100">
              <a:latin typeface="+mn-ea"/>
              <a:ea typeface="+mn-ea"/>
            </a:rPr>
            <a:t>2</a:t>
          </a:r>
          <a:r>
            <a:rPr kumimoji="1" lang="ja-JP" altLang="en-US" sz="1100">
              <a:latin typeface="+mn-ea"/>
              <a:ea typeface="+mn-ea"/>
            </a:rPr>
            <a:t>年度も令和元年度に比べ、合せて</a:t>
          </a:r>
          <a:r>
            <a:rPr kumimoji="1" lang="en-US" altLang="ja-JP" sz="1100">
              <a:latin typeface="+mn-ea"/>
              <a:ea typeface="+mn-ea"/>
            </a:rPr>
            <a:t>2.4</a:t>
          </a:r>
          <a:r>
            <a:rPr kumimoji="1" lang="ja-JP" altLang="en-US" sz="1100">
              <a:latin typeface="+mn-ea"/>
              <a:ea typeface="+mn-ea"/>
            </a:rPr>
            <a:t>億円程度増加している。</a:t>
          </a:r>
          <a:endParaRPr kumimoji="1" lang="en-US" altLang="ja-JP" sz="1100">
            <a:latin typeface="+mn-ea"/>
            <a:ea typeface="+mn-ea"/>
          </a:endParaRPr>
        </a:p>
        <a:p>
          <a:r>
            <a:rPr kumimoji="1" lang="ja-JP" altLang="en-US" sz="1100">
              <a:latin typeface="+mn-ea"/>
              <a:ea typeface="+mn-ea"/>
            </a:rPr>
            <a:t>　後期高齢者医療事業、及び、特に介護保険事業への繰出金の増額は今後も避けられないと考えられることから、他の経常経費の抑制に努める。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60</xdr:row>
      <xdr:rowOff>88900</xdr:rowOff>
    </xdr:to>
    <xdr:cxnSp macro="">
      <xdr:nvCxnSpPr>
        <xdr:cNvPr id="248" name="直線コネクタ 247"/>
        <xdr:cNvCxnSpPr/>
      </xdr:nvCxnSpPr>
      <xdr:spPr>
        <a:xfrm flipV="1">
          <a:off x="16510000" y="9118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51"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52" name="直線コネクタ 251"/>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31750</xdr:rowOff>
    </xdr:to>
    <xdr:cxnSp macro="">
      <xdr:nvCxnSpPr>
        <xdr:cNvPr id="253" name="直線コネクタ 252"/>
        <xdr:cNvCxnSpPr/>
      </xdr:nvCxnSpPr>
      <xdr:spPr>
        <a:xfrm flipV="1">
          <a:off x="15671800" y="10033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54"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5" name="フローチャート: 判断 254"/>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146050</xdr:rowOff>
    </xdr:to>
    <xdr:cxnSp macro="">
      <xdr:nvCxnSpPr>
        <xdr:cNvPr id="256" name="直線コネクタ 255"/>
        <xdr:cNvCxnSpPr/>
      </xdr:nvCxnSpPr>
      <xdr:spPr>
        <a:xfrm flipV="1">
          <a:off x="14782800" y="1014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19050</xdr:rowOff>
    </xdr:from>
    <xdr:to>
      <xdr:col>78</xdr:col>
      <xdr:colOff>120650</xdr:colOff>
      <xdr:row>58</xdr:row>
      <xdr:rowOff>120650</xdr:rowOff>
    </xdr:to>
    <xdr:sp macro="" textlink="">
      <xdr:nvSpPr>
        <xdr:cNvPr id="257" name="フローチャート: 判断 256"/>
        <xdr:cNvSpPr/>
      </xdr:nvSpPr>
      <xdr:spPr>
        <a:xfrm>
          <a:off x="15621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130827</xdr:rowOff>
    </xdr:from>
    <xdr:ext cx="736600" cy="259045"/>
    <xdr:sp macro="" textlink="">
      <xdr:nvSpPr>
        <xdr:cNvPr id="258" name="テキスト ボックス 257"/>
        <xdr:cNvSpPr txBox="1"/>
      </xdr:nvSpPr>
      <xdr:spPr>
        <a:xfrm>
          <a:off x="15290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146050</xdr:rowOff>
    </xdr:from>
    <xdr:to>
      <xdr:col>73</xdr:col>
      <xdr:colOff>180975</xdr:colOff>
      <xdr:row>60</xdr:row>
      <xdr:rowOff>12700</xdr:rowOff>
    </xdr:to>
    <xdr:cxnSp macro="">
      <xdr:nvCxnSpPr>
        <xdr:cNvPr id="259" name="直線コネクタ 258"/>
        <xdr:cNvCxnSpPr/>
      </xdr:nvCxnSpPr>
      <xdr:spPr>
        <a:xfrm flipV="1">
          <a:off x="13893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0</xdr:rowOff>
    </xdr:from>
    <xdr:to>
      <xdr:col>74</xdr:col>
      <xdr:colOff>31750</xdr:colOff>
      <xdr:row>59</xdr:row>
      <xdr:rowOff>101600</xdr:rowOff>
    </xdr:to>
    <xdr:sp macro="" textlink="">
      <xdr:nvSpPr>
        <xdr:cNvPr id="260" name="フローチャート: 判断 259"/>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111777</xdr:rowOff>
    </xdr:from>
    <xdr:ext cx="762000" cy="259045"/>
    <xdr:sp macro="" textlink="">
      <xdr:nvSpPr>
        <xdr:cNvPr id="261" name="テキスト ボックス 260"/>
        <xdr:cNvSpPr txBox="1"/>
      </xdr:nvSpPr>
      <xdr:spPr>
        <a:xfrm>
          <a:off x="14401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88900</xdr:rowOff>
    </xdr:to>
    <xdr:cxnSp macro="">
      <xdr:nvCxnSpPr>
        <xdr:cNvPr id="262" name="直線コネクタ 261"/>
        <xdr:cNvCxnSpPr/>
      </xdr:nvCxnSpPr>
      <xdr:spPr>
        <a:xfrm flipV="1">
          <a:off x="13004800" y="1029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114300</xdr:rowOff>
    </xdr:from>
    <xdr:to>
      <xdr:col>69</xdr:col>
      <xdr:colOff>142875</xdr:colOff>
      <xdr:row>60</xdr:row>
      <xdr:rowOff>44450</xdr:rowOff>
    </xdr:to>
    <xdr:sp macro="" textlink="">
      <xdr:nvSpPr>
        <xdr:cNvPr id="263" name="フローチャート: 判断 262"/>
        <xdr:cNvSpPr/>
      </xdr:nvSpPr>
      <xdr:spPr>
        <a:xfrm>
          <a:off x="13843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54627</xdr:rowOff>
    </xdr:from>
    <xdr:ext cx="762000" cy="259045"/>
    <xdr:sp macro="" textlink="">
      <xdr:nvSpPr>
        <xdr:cNvPr id="264" name="テキスト ボックス 263"/>
        <xdr:cNvSpPr txBox="1"/>
      </xdr:nvSpPr>
      <xdr:spPr>
        <a:xfrm>
          <a:off x="13512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38100</xdr:rowOff>
    </xdr:from>
    <xdr:to>
      <xdr:col>65</xdr:col>
      <xdr:colOff>53975</xdr:colOff>
      <xdr:row>59</xdr:row>
      <xdr:rowOff>139700</xdr:rowOff>
    </xdr:to>
    <xdr:sp macro="" textlink="">
      <xdr:nvSpPr>
        <xdr:cNvPr id="265" name="フローチャート: 判断 264"/>
        <xdr:cNvSpPr/>
      </xdr:nvSpPr>
      <xdr:spPr>
        <a:xfrm>
          <a:off x="12954000" y="101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149877</xdr:rowOff>
    </xdr:from>
    <xdr:ext cx="762000" cy="259045"/>
    <xdr:sp macro="" textlink="">
      <xdr:nvSpPr>
        <xdr:cNvPr id="266" name="テキスト ボックス 265"/>
        <xdr:cNvSpPr txBox="1"/>
      </xdr:nvSpPr>
      <xdr:spPr>
        <a:xfrm>
          <a:off x="12623800" y="992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2" name="楕円 271"/>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3"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4" name="楕円 273"/>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5" name="テキスト ボックス 274"/>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95250</xdr:rowOff>
    </xdr:from>
    <xdr:to>
      <xdr:col>74</xdr:col>
      <xdr:colOff>31750</xdr:colOff>
      <xdr:row>60</xdr:row>
      <xdr:rowOff>25400</xdr:rowOff>
    </xdr:to>
    <xdr:sp macro="" textlink="">
      <xdr:nvSpPr>
        <xdr:cNvPr id="276" name="楕円 275"/>
        <xdr:cNvSpPr/>
      </xdr:nvSpPr>
      <xdr:spPr>
        <a:xfrm>
          <a:off x="14732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77" name="テキスト ボックス 276"/>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133350</xdr:rowOff>
    </xdr:from>
    <xdr:to>
      <xdr:col>69</xdr:col>
      <xdr:colOff>142875</xdr:colOff>
      <xdr:row>60</xdr:row>
      <xdr:rowOff>63500</xdr:rowOff>
    </xdr:to>
    <xdr:sp macro="" textlink="">
      <xdr:nvSpPr>
        <xdr:cNvPr id="278" name="楕円 277"/>
        <xdr:cNvSpPr/>
      </xdr:nvSpPr>
      <xdr:spPr>
        <a:xfrm>
          <a:off x="13843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79" name="テキスト ボックス 278"/>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38100</xdr:rowOff>
    </xdr:from>
    <xdr:to>
      <xdr:col>65</xdr:col>
      <xdr:colOff>53975</xdr:colOff>
      <xdr:row>60</xdr:row>
      <xdr:rowOff>139700</xdr:rowOff>
    </xdr:to>
    <xdr:sp macro="" textlink="">
      <xdr:nvSpPr>
        <xdr:cNvPr id="280" name="楕円 279"/>
        <xdr:cNvSpPr/>
      </xdr:nvSpPr>
      <xdr:spPr>
        <a:xfrm>
          <a:off x="12954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124477</xdr:rowOff>
    </xdr:from>
    <xdr:ext cx="762000" cy="259045"/>
    <xdr:sp macro="" textlink="">
      <xdr:nvSpPr>
        <xdr:cNvPr id="281" name="テキスト ボックス 280"/>
        <xdr:cNvSpPr txBox="1"/>
      </xdr:nvSpPr>
      <xdr:spPr>
        <a:xfrm>
          <a:off x="12623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松阪市は、し尿処理・常備消防業務等を一部事務組合で行っているため、類似団体平均値に比べて経常収支比率が高い。</a:t>
          </a:r>
          <a:endParaRPr kumimoji="1" lang="en-US" altLang="ja-JP" sz="1100">
            <a:latin typeface="+mn-ea"/>
            <a:ea typeface="+mn-ea"/>
          </a:endParaRPr>
        </a:p>
        <a:p>
          <a:r>
            <a:rPr kumimoji="1" lang="ja-JP" altLang="en-US" sz="1100">
              <a:latin typeface="+mn-ea"/>
              <a:ea typeface="+mn-ea"/>
            </a:rPr>
            <a:t>　令和</a:t>
          </a:r>
          <a:r>
            <a:rPr kumimoji="1" lang="en-US" altLang="ja-JP" sz="1100">
              <a:latin typeface="+mn-ea"/>
              <a:ea typeface="+mn-ea"/>
            </a:rPr>
            <a:t>2</a:t>
          </a:r>
          <a:r>
            <a:rPr kumimoji="1" lang="ja-JP" altLang="en-US" sz="1100">
              <a:latin typeface="+mn-ea"/>
              <a:ea typeface="+mn-ea"/>
            </a:rPr>
            <a:t>年度は前年度に比べ、主に松阪市民病院事業会計繰出金等が減となったことから減少となった。</a:t>
          </a:r>
          <a:endParaRPr kumimoji="1" lang="en-US" altLang="ja-JP" sz="1100">
            <a:latin typeface="+mn-ea"/>
            <a:ea typeface="+mn-ea"/>
          </a:endParaRPr>
        </a:p>
        <a:p>
          <a:r>
            <a:rPr kumimoji="1" lang="ja-JP" altLang="en-US" sz="1100">
              <a:latin typeface="+mn-ea"/>
              <a:ea typeface="+mn-ea"/>
            </a:rPr>
            <a:t>　繰出金については、法適用企業に対しては繰出基準を基本として、経営の健全化を求めるとともに、一部事務組合等の適正化、「補助金等に関する基本方針」に基づく補助金等の適正執行を徹底する。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102507</xdr:rowOff>
    </xdr:to>
    <xdr:cxnSp macro="">
      <xdr:nvCxnSpPr>
        <xdr:cNvPr id="311" name="直線コネクタ 310"/>
        <xdr:cNvCxnSpPr/>
      </xdr:nvCxnSpPr>
      <xdr:spPr>
        <a:xfrm flipV="1">
          <a:off x="16510000" y="5640614"/>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12" name="補助費等最小値テキスト"/>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13" name="直線コネクタ 312"/>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14" name="補助費等最大値テキスト"/>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15" name="直線コネクタ 314"/>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18143</xdr:rowOff>
    </xdr:from>
    <xdr:to>
      <xdr:col>82</xdr:col>
      <xdr:colOff>107950</xdr:colOff>
      <xdr:row>39</xdr:row>
      <xdr:rowOff>9978</xdr:rowOff>
    </xdr:to>
    <xdr:cxnSp macro="">
      <xdr:nvCxnSpPr>
        <xdr:cNvPr id="316" name="直線コネクタ 315"/>
        <xdr:cNvCxnSpPr/>
      </xdr:nvCxnSpPr>
      <xdr:spPr>
        <a:xfrm flipV="1">
          <a:off x="15671800" y="65332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7" name="補助費等平均値テキスト"/>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8" name="フローチャート: 判断 317"/>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9978</xdr:rowOff>
    </xdr:from>
    <xdr:to>
      <xdr:col>78</xdr:col>
      <xdr:colOff>69850</xdr:colOff>
      <xdr:row>39</xdr:row>
      <xdr:rowOff>86178</xdr:rowOff>
    </xdr:to>
    <xdr:cxnSp macro="">
      <xdr:nvCxnSpPr>
        <xdr:cNvPr id="319" name="直線コネクタ 318"/>
        <xdr:cNvCxnSpPr/>
      </xdr:nvCxnSpPr>
      <xdr:spPr>
        <a:xfrm flipV="1">
          <a:off x="14782800" y="6696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20" name="フローチャート: 判断 31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21" name="テキスト ボックス 320"/>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137885</xdr:rowOff>
    </xdr:from>
    <xdr:to>
      <xdr:col>73</xdr:col>
      <xdr:colOff>180975</xdr:colOff>
      <xdr:row>39</xdr:row>
      <xdr:rowOff>86178</xdr:rowOff>
    </xdr:to>
    <xdr:cxnSp macro="">
      <xdr:nvCxnSpPr>
        <xdr:cNvPr id="322" name="直線コネクタ 321"/>
        <xdr:cNvCxnSpPr/>
      </xdr:nvCxnSpPr>
      <xdr:spPr>
        <a:xfrm>
          <a:off x="13893800" y="6652985"/>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23" name="フローチャート: 判断 322"/>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4" name="テキスト ボックス 323"/>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137885</xdr:rowOff>
    </xdr:from>
    <xdr:to>
      <xdr:col>69</xdr:col>
      <xdr:colOff>92075</xdr:colOff>
      <xdr:row>39</xdr:row>
      <xdr:rowOff>20865</xdr:rowOff>
    </xdr:to>
    <xdr:cxnSp macro="">
      <xdr:nvCxnSpPr>
        <xdr:cNvPr id="325" name="直線コネクタ 324"/>
        <xdr:cNvCxnSpPr/>
      </xdr:nvCxnSpPr>
      <xdr:spPr>
        <a:xfrm flipV="1">
          <a:off x="13004800" y="6652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100693</xdr:rowOff>
    </xdr:from>
    <xdr:to>
      <xdr:col>69</xdr:col>
      <xdr:colOff>142875</xdr:colOff>
      <xdr:row>36</xdr:row>
      <xdr:rowOff>30843</xdr:rowOff>
    </xdr:to>
    <xdr:sp macro="" textlink="">
      <xdr:nvSpPr>
        <xdr:cNvPr id="326" name="フローチャート: 判断 325"/>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41020</xdr:rowOff>
    </xdr:from>
    <xdr:ext cx="762000" cy="259045"/>
    <xdr:sp macro="" textlink="">
      <xdr:nvSpPr>
        <xdr:cNvPr id="327" name="テキスト ボックス 326"/>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111578</xdr:rowOff>
    </xdr:from>
    <xdr:to>
      <xdr:col>65</xdr:col>
      <xdr:colOff>53975</xdr:colOff>
      <xdr:row>36</xdr:row>
      <xdr:rowOff>41728</xdr:rowOff>
    </xdr:to>
    <xdr:sp macro="" textlink="">
      <xdr:nvSpPr>
        <xdr:cNvPr id="328" name="フローチャート: 判断 327"/>
        <xdr:cNvSpPr/>
      </xdr:nvSpPr>
      <xdr:spPr>
        <a:xfrm>
          <a:off x="12954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51905</xdr:rowOff>
    </xdr:from>
    <xdr:ext cx="762000" cy="259045"/>
    <xdr:sp macro="" textlink="">
      <xdr:nvSpPr>
        <xdr:cNvPr id="329" name="テキスト ボックス 328"/>
        <xdr:cNvSpPr txBox="1"/>
      </xdr:nvSpPr>
      <xdr:spPr>
        <a:xfrm>
          <a:off x="12623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138793</xdr:rowOff>
    </xdr:from>
    <xdr:to>
      <xdr:col>82</xdr:col>
      <xdr:colOff>158750</xdr:colOff>
      <xdr:row>38</xdr:row>
      <xdr:rowOff>68943</xdr:rowOff>
    </xdr:to>
    <xdr:sp macro="" textlink="">
      <xdr:nvSpPr>
        <xdr:cNvPr id="335" name="楕円 334"/>
        <xdr:cNvSpPr/>
      </xdr:nvSpPr>
      <xdr:spPr>
        <a:xfrm>
          <a:off x="164592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110870</xdr:rowOff>
    </xdr:from>
    <xdr:ext cx="762000" cy="259045"/>
    <xdr:sp macro="" textlink="">
      <xdr:nvSpPr>
        <xdr:cNvPr id="336" name="補助費等該当値テキスト"/>
        <xdr:cNvSpPr txBox="1"/>
      </xdr:nvSpPr>
      <xdr:spPr>
        <a:xfrm>
          <a:off x="16598900" y="64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130628</xdr:rowOff>
    </xdr:from>
    <xdr:to>
      <xdr:col>78</xdr:col>
      <xdr:colOff>120650</xdr:colOff>
      <xdr:row>39</xdr:row>
      <xdr:rowOff>60778</xdr:rowOff>
    </xdr:to>
    <xdr:sp macro="" textlink="">
      <xdr:nvSpPr>
        <xdr:cNvPr id="337" name="楕円 336"/>
        <xdr:cNvSpPr/>
      </xdr:nvSpPr>
      <xdr:spPr>
        <a:xfrm>
          <a:off x="15621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45555</xdr:rowOff>
    </xdr:from>
    <xdr:ext cx="736600" cy="259045"/>
    <xdr:sp macro="" textlink="">
      <xdr:nvSpPr>
        <xdr:cNvPr id="338" name="テキスト ボックス 337"/>
        <xdr:cNvSpPr txBox="1"/>
      </xdr:nvSpPr>
      <xdr:spPr>
        <a:xfrm>
          <a:off x="15290800" y="673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35378</xdr:rowOff>
    </xdr:from>
    <xdr:to>
      <xdr:col>74</xdr:col>
      <xdr:colOff>31750</xdr:colOff>
      <xdr:row>39</xdr:row>
      <xdr:rowOff>136978</xdr:rowOff>
    </xdr:to>
    <xdr:sp macro="" textlink="">
      <xdr:nvSpPr>
        <xdr:cNvPr id="339" name="楕円 338"/>
        <xdr:cNvSpPr/>
      </xdr:nvSpPr>
      <xdr:spPr>
        <a:xfrm>
          <a:off x="14732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121755</xdr:rowOff>
    </xdr:from>
    <xdr:ext cx="762000" cy="259045"/>
    <xdr:sp macro="" textlink="">
      <xdr:nvSpPr>
        <xdr:cNvPr id="340" name="テキスト ボックス 339"/>
        <xdr:cNvSpPr txBox="1"/>
      </xdr:nvSpPr>
      <xdr:spPr>
        <a:xfrm>
          <a:off x="14401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87085</xdr:rowOff>
    </xdr:from>
    <xdr:to>
      <xdr:col>69</xdr:col>
      <xdr:colOff>142875</xdr:colOff>
      <xdr:row>39</xdr:row>
      <xdr:rowOff>17235</xdr:rowOff>
    </xdr:to>
    <xdr:sp macro="" textlink="">
      <xdr:nvSpPr>
        <xdr:cNvPr id="341" name="楕円 340"/>
        <xdr:cNvSpPr/>
      </xdr:nvSpPr>
      <xdr:spPr>
        <a:xfrm>
          <a:off x="13843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2012</xdr:rowOff>
    </xdr:from>
    <xdr:ext cx="762000" cy="259045"/>
    <xdr:sp macro="" textlink="">
      <xdr:nvSpPr>
        <xdr:cNvPr id="342" name="テキスト ボックス 341"/>
        <xdr:cNvSpPr txBox="1"/>
      </xdr:nvSpPr>
      <xdr:spPr>
        <a:xfrm>
          <a:off x="13512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141515</xdr:rowOff>
    </xdr:from>
    <xdr:to>
      <xdr:col>65</xdr:col>
      <xdr:colOff>53975</xdr:colOff>
      <xdr:row>39</xdr:row>
      <xdr:rowOff>71665</xdr:rowOff>
    </xdr:to>
    <xdr:sp macro="" textlink="">
      <xdr:nvSpPr>
        <xdr:cNvPr id="343" name="楕円 342"/>
        <xdr:cNvSpPr/>
      </xdr:nvSpPr>
      <xdr:spPr>
        <a:xfrm>
          <a:off x="12954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56442</xdr:rowOff>
    </xdr:from>
    <xdr:ext cx="762000" cy="259045"/>
    <xdr:sp macro="" textlink="">
      <xdr:nvSpPr>
        <xdr:cNvPr id="344" name="テキスト ボックス 343"/>
        <xdr:cNvSpPr txBox="1"/>
      </xdr:nvSpPr>
      <xdr:spPr>
        <a:xfrm>
          <a:off x="12623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令和元年度から引き続き数値は大きく減少している。これは合併特例事業債の短期償還分は臨時的なものであることから、経常的な経費から除外していることによる。この傾向は短期償還を実施している期間は続くものの、短期償還終了後は短期償還以前の状況に戻るものと想定してい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170435</xdr:rowOff>
    </xdr:to>
    <xdr:cxnSp macro="">
      <xdr:nvCxnSpPr>
        <xdr:cNvPr id="369" name="直線コネクタ 368"/>
        <xdr:cNvCxnSpPr/>
      </xdr:nvCxnSpPr>
      <xdr:spPr>
        <a:xfrm flipV="1">
          <a:off x="4826000" y="12722860"/>
          <a:ext cx="0" cy="992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142512</xdr:rowOff>
    </xdr:from>
    <xdr:ext cx="762000" cy="259045"/>
    <xdr:sp macro="" textlink="">
      <xdr:nvSpPr>
        <xdr:cNvPr id="370"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170435</xdr:rowOff>
    </xdr:from>
    <xdr:to>
      <xdr:col>24</xdr:col>
      <xdr:colOff>114300</xdr:colOff>
      <xdr:row>79</xdr:row>
      <xdr:rowOff>170435</xdr:rowOff>
    </xdr:to>
    <xdr:cxnSp macro="">
      <xdr:nvCxnSpPr>
        <xdr:cNvPr id="371" name="直線コネクタ 370"/>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72"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73" name="直線コネクタ 372"/>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17272</xdr:rowOff>
    </xdr:from>
    <xdr:to>
      <xdr:col>24</xdr:col>
      <xdr:colOff>25400</xdr:colOff>
      <xdr:row>76</xdr:row>
      <xdr:rowOff>58420</xdr:rowOff>
    </xdr:to>
    <xdr:cxnSp macro="">
      <xdr:nvCxnSpPr>
        <xdr:cNvPr id="374" name="直線コネクタ 373"/>
        <xdr:cNvCxnSpPr/>
      </xdr:nvCxnSpPr>
      <xdr:spPr>
        <a:xfrm flipV="1">
          <a:off x="3987800" y="130474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135145</xdr:rowOff>
    </xdr:from>
    <xdr:ext cx="762000" cy="259045"/>
    <xdr:sp macro="" textlink="">
      <xdr:nvSpPr>
        <xdr:cNvPr id="375" name="公債費平均値テキスト"/>
        <xdr:cNvSpPr txBox="1"/>
      </xdr:nvSpPr>
      <xdr:spPr>
        <a:xfrm>
          <a:off x="4914900" y="13165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163068</xdr:rowOff>
    </xdr:from>
    <xdr:to>
      <xdr:col>24</xdr:col>
      <xdr:colOff>76200</xdr:colOff>
      <xdr:row>77</xdr:row>
      <xdr:rowOff>93218</xdr:rowOff>
    </xdr:to>
    <xdr:sp macro="" textlink="">
      <xdr:nvSpPr>
        <xdr:cNvPr id="376" name="フローチャート: 判断 375"/>
        <xdr:cNvSpPr/>
      </xdr:nvSpPr>
      <xdr:spPr>
        <a:xfrm>
          <a:off x="47752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77</xdr:row>
      <xdr:rowOff>42418</xdr:rowOff>
    </xdr:to>
    <xdr:cxnSp macro="">
      <xdr:nvCxnSpPr>
        <xdr:cNvPr id="377" name="直線コネクタ 376"/>
        <xdr:cNvCxnSpPr/>
      </xdr:nvCxnSpPr>
      <xdr:spPr>
        <a:xfrm flipV="1">
          <a:off x="3098800" y="130886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8" name="フローチャート: 判断 37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9" name="テキスト ボックス 37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77</xdr:row>
      <xdr:rowOff>42418</xdr:rowOff>
    </xdr:to>
    <xdr:cxnSp macro="">
      <xdr:nvCxnSpPr>
        <xdr:cNvPr id="380" name="直線コネクタ 379"/>
        <xdr:cNvCxnSpPr/>
      </xdr:nvCxnSpPr>
      <xdr:spPr>
        <a:xfrm>
          <a:off x="2209800" y="131480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81" name="フローチャート: 判断 380"/>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82" name="テキスト ボックス 381"/>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117856</xdr:rowOff>
    </xdr:from>
    <xdr:to>
      <xdr:col>11</xdr:col>
      <xdr:colOff>9525</xdr:colOff>
      <xdr:row>76</xdr:row>
      <xdr:rowOff>145287</xdr:rowOff>
    </xdr:to>
    <xdr:cxnSp macro="">
      <xdr:nvCxnSpPr>
        <xdr:cNvPr id="383" name="直線コネクタ 382"/>
        <xdr:cNvCxnSpPr/>
      </xdr:nvCxnSpPr>
      <xdr:spPr>
        <a:xfrm flipV="1">
          <a:off x="1320800" y="131480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4" name="フローチャート: 判断 383"/>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5" name="テキスト ボックス 384"/>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86" name="フローチャート: 判断 385"/>
        <xdr:cNvSpPr/>
      </xdr:nvSpPr>
      <xdr:spPr>
        <a:xfrm>
          <a:off x="1270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87" name="テキスト ボックス 386"/>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137922</xdr:rowOff>
    </xdr:from>
    <xdr:to>
      <xdr:col>24</xdr:col>
      <xdr:colOff>76200</xdr:colOff>
      <xdr:row>76</xdr:row>
      <xdr:rowOff>68072</xdr:rowOff>
    </xdr:to>
    <xdr:sp macro="" textlink="">
      <xdr:nvSpPr>
        <xdr:cNvPr id="393" name="楕円 392"/>
        <xdr:cNvSpPr/>
      </xdr:nvSpPr>
      <xdr:spPr>
        <a:xfrm>
          <a:off x="4775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154449</xdr:rowOff>
    </xdr:from>
    <xdr:ext cx="762000" cy="259045"/>
    <xdr:sp macro="" textlink="">
      <xdr:nvSpPr>
        <xdr:cNvPr id="394" name="公債費該当値テキスト"/>
        <xdr:cNvSpPr txBox="1"/>
      </xdr:nvSpPr>
      <xdr:spPr>
        <a:xfrm>
          <a:off x="4914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95" name="楕円 394"/>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96" name="テキスト ボックス 395"/>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163068</xdr:rowOff>
    </xdr:from>
    <xdr:to>
      <xdr:col>15</xdr:col>
      <xdr:colOff>149225</xdr:colOff>
      <xdr:row>77</xdr:row>
      <xdr:rowOff>93218</xdr:rowOff>
    </xdr:to>
    <xdr:sp macro="" textlink="">
      <xdr:nvSpPr>
        <xdr:cNvPr id="397" name="楕円 396"/>
        <xdr:cNvSpPr/>
      </xdr:nvSpPr>
      <xdr:spPr>
        <a:xfrm>
          <a:off x="3048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103395</xdr:rowOff>
    </xdr:from>
    <xdr:ext cx="762000" cy="259045"/>
    <xdr:sp macro="" textlink="">
      <xdr:nvSpPr>
        <xdr:cNvPr id="398" name="テキスト ボックス 397"/>
        <xdr:cNvSpPr txBox="1"/>
      </xdr:nvSpPr>
      <xdr:spPr>
        <a:xfrm>
          <a:off x="2717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67056</xdr:rowOff>
    </xdr:from>
    <xdr:to>
      <xdr:col>11</xdr:col>
      <xdr:colOff>60325</xdr:colOff>
      <xdr:row>76</xdr:row>
      <xdr:rowOff>168656</xdr:rowOff>
    </xdr:to>
    <xdr:sp macro="" textlink="">
      <xdr:nvSpPr>
        <xdr:cNvPr id="399" name="楕円 398"/>
        <xdr:cNvSpPr/>
      </xdr:nvSpPr>
      <xdr:spPr>
        <a:xfrm>
          <a:off x="2159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7383</xdr:rowOff>
    </xdr:from>
    <xdr:ext cx="762000" cy="259045"/>
    <xdr:sp macro="" textlink="">
      <xdr:nvSpPr>
        <xdr:cNvPr id="400" name="テキスト ボックス 399"/>
        <xdr:cNvSpPr txBox="1"/>
      </xdr:nvSpPr>
      <xdr:spPr>
        <a:xfrm>
          <a:off x="1828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94487</xdr:rowOff>
    </xdr:from>
    <xdr:to>
      <xdr:col>6</xdr:col>
      <xdr:colOff>171450</xdr:colOff>
      <xdr:row>77</xdr:row>
      <xdr:rowOff>24637</xdr:rowOff>
    </xdr:to>
    <xdr:sp macro="" textlink="">
      <xdr:nvSpPr>
        <xdr:cNvPr id="401" name="楕円 400"/>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34815</xdr:rowOff>
    </xdr:from>
    <xdr:ext cx="762000" cy="259045"/>
    <xdr:sp macro="" textlink="">
      <xdr:nvSpPr>
        <xdr:cNvPr id="402" name="テキスト ボックス 401"/>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これまで公債費以外の類似団体との開きの大きな要因であった扶助費が類似団体内平均値を下回ったことと、補助費や繰出金等の数値が減少したこと、加えて、市税や地方交付税等が増となったことにより、類似団体を上回る結果となった。</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111761</xdr:rowOff>
    </xdr:to>
    <xdr:cxnSp macro="">
      <xdr:nvCxnSpPr>
        <xdr:cNvPr id="430" name="直線コネクタ 429"/>
        <xdr:cNvCxnSpPr/>
      </xdr:nvCxnSpPr>
      <xdr:spPr>
        <a:xfrm flipV="1">
          <a:off x="16510000" y="124561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83838</xdr:rowOff>
    </xdr:from>
    <xdr:ext cx="762000" cy="259045"/>
    <xdr:sp macro="" textlink="">
      <xdr:nvSpPr>
        <xdr:cNvPr id="431" name="公債費以外最小値テキスト"/>
        <xdr:cNvSpPr txBox="1"/>
      </xdr:nvSpPr>
      <xdr:spPr>
        <a:xfrm>
          <a:off x="16598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111761</xdr:rowOff>
    </xdr:from>
    <xdr:to>
      <xdr:col>82</xdr:col>
      <xdr:colOff>196850</xdr:colOff>
      <xdr:row>80</xdr:row>
      <xdr:rowOff>111761</xdr:rowOff>
    </xdr:to>
    <xdr:cxnSp macro="">
      <xdr:nvCxnSpPr>
        <xdr:cNvPr id="432" name="直線コネクタ 431"/>
        <xdr:cNvCxnSpPr/>
      </xdr:nvCxnSpPr>
      <xdr:spPr>
        <a:xfrm>
          <a:off x="16421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33"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34" name="直線コネクタ 433"/>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77</xdr:row>
      <xdr:rowOff>69850</xdr:rowOff>
    </xdr:to>
    <xdr:cxnSp macro="">
      <xdr:nvCxnSpPr>
        <xdr:cNvPr id="435" name="直線コネクタ 434"/>
        <xdr:cNvCxnSpPr/>
      </xdr:nvCxnSpPr>
      <xdr:spPr>
        <a:xfrm flipV="1">
          <a:off x="15671800" y="1290574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6"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7" name="フローチャート: 判断 436"/>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161289</xdr:rowOff>
    </xdr:to>
    <xdr:cxnSp macro="">
      <xdr:nvCxnSpPr>
        <xdr:cNvPr id="438" name="直線コネクタ 437"/>
        <xdr:cNvCxnSpPr/>
      </xdr:nvCxnSpPr>
      <xdr:spPr>
        <a:xfrm flipV="1">
          <a:off x="14782800" y="132715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9" name="フローチャート: 判断 438"/>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40" name="テキスト ボックス 439"/>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35561</xdr:rowOff>
    </xdr:to>
    <xdr:cxnSp macro="">
      <xdr:nvCxnSpPr>
        <xdr:cNvPr id="441" name="直線コネクタ 440"/>
        <xdr:cNvCxnSpPr/>
      </xdr:nvCxnSpPr>
      <xdr:spPr>
        <a:xfrm flipV="1">
          <a:off x="13893800" y="133629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42" name="フローチャート: 判断 441"/>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3" name="テキスト ボックス 442"/>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35561</xdr:rowOff>
    </xdr:from>
    <xdr:to>
      <xdr:col>69</xdr:col>
      <xdr:colOff>92075</xdr:colOff>
      <xdr:row>78</xdr:row>
      <xdr:rowOff>43180</xdr:rowOff>
    </xdr:to>
    <xdr:cxnSp macro="">
      <xdr:nvCxnSpPr>
        <xdr:cNvPr id="444" name="直線コネクタ 443"/>
        <xdr:cNvCxnSpPr/>
      </xdr:nvCxnSpPr>
      <xdr:spPr>
        <a:xfrm flipV="1">
          <a:off x="13004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68580</xdr:rowOff>
    </xdr:from>
    <xdr:to>
      <xdr:col>69</xdr:col>
      <xdr:colOff>142875</xdr:colOff>
      <xdr:row>76</xdr:row>
      <xdr:rowOff>170180</xdr:rowOff>
    </xdr:to>
    <xdr:sp macro="" textlink="">
      <xdr:nvSpPr>
        <xdr:cNvPr id="445" name="フローチャート: 判断 444"/>
        <xdr:cNvSpPr/>
      </xdr:nvSpPr>
      <xdr:spPr>
        <a:xfrm>
          <a:off x="13843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8907</xdr:rowOff>
    </xdr:from>
    <xdr:ext cx="762000" cy="259045"/>
    <xdr:sp macro="" textlink="">
      <xdr:nvSpPr>
        <xdr:cNvPr id="446" name="テキスト ボックス 445"/>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47" name="フローチャート: 判断 44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48" name="テキスト ボックス 44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54" name="楕円 453"/>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12717</xdr:rowOff>
    </xdr:from>
    <xdr:ext cx="762000" cy="259045"/>
    <xdr:sp macro="" textlink="">
      <xdr:nvSpPr>
        <xdr:cNvPr id="455"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6" name="楕円 455"/>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57" name="テキスト ボックス 456"/>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58" name="楕円 457"/>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59" name="テキスト ボックス 45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156211</xdr:rowOff>
    </xdr:from>
    <xdr:to>
      <xdr:col>69</xdr:col>
      <xdr:colOff>142875</xdr:colOff>
      <xdr:row>78</xdr:row>
      <xdr:rowOff>86361</xdr:rowOff>
    </xdr:to>
    <xdr:sp macro="" textlink="">
      <xdr:nvSpPr>
        <xdr:cNvPr id="460" name="楕円 459"/>
        <xdr:cNvSpPr/>
      </xdr:nvSpPr>
      <xdr:spPr>
        <a:xfrm>
          <a:off x="13843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71138</xdr:rowOff>
    </xdr:from>
    <xdr:ext cx="762000" cy="259045"/>
    <xdr:sp macro="" textlink="">
      <xdr:nvSpPr>
        <xdr:cNvPr id="461" name="テキスト ボックス 460"/>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163830</xdr:rowOff>
    </xdr:from>
    <xdr:to>
      <xdr:col>65</xdr:col>
      <xdr:colOff>53975</xdr:colOff>
      <xdr:row>78</xdr:row>
      <xdr:rowOff>93980</xdr:rowOff>
    </xdr:to>
    <xdr:sp macro="" textlink="">
      <xdr:nvSpPr>
        <xdr:cNvPr id="462" name="楕円 461"/>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78757</xdr:rowOff>
    </xdr:from>
    <xdr:ext cx="762000" cy="259045"/>
    <xdr:sp macro="" textlink="">
      <xdr:nvSpPr>
        <xdr:cNvPr id="463" name="テキスト ボックス 462"/>
        <xdr:cNvSpPr txBox="1"/>
      </xdr:nvSpPr>
      <xdr:spPr>
        <a:xfrm>
          <a:off x="12623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135001</xdr:rowOff>
    </xdr:from>
    <xdr:to>
      <xdr:col>29</xdr:col>
      <xdr:colOff>127000</xdr:colOff>
      <xdr:row>19</xdr:row>
      <xdr:rowOff>42304</xdr:rowOff>
    </xdr:to>
    <xdr:cxnSp macro="">
      <xdr:nvCxnSpPr>
        <xdr:cNvPr id="45" name="直線コネクタ 44"/>
        <xdr:cNvCxnSpPr/>
      </xdr:nvCxnSpPr>
      <xdr:spPr bwMode="auto">
        <a:xfrm flipV="1">
          <a:off x="5651500" y="2240026"/>
          <a:ext cx="0" cy="1107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14381</xdr:rowOff>
    </xdr:from>
    <xdr:ext cx="762000" cy="259045"/>
    <xdr:sp macro="" textlink="">
      <xdr:nvSpPr>
        <xdr:cNvPr id="46" name="人口1人当たり決算額の推移最小値テキスト130"/>
        <xdr:cNvSpPr txBox="1"/>
      </xdr:nvSpPr>
      <xdr:spPr>
        <a:xfrm>
          <a:off x="5740400" y="331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42304</xdr:rowOff>
    </xdr:from>
    <xdr:to>
      <xdr:col>30</xdr:col>
      <xdr:colOff>25400</xdr:colOff>
      <xdr:row>19</xdr:row>
      <xdr:rowOff>42304</xdr:rowOff>
    </xdr:to>
    <xdr:cxnSp macro="">
      <xdr:nvCxnSpPr>
        <xdr:cNvPr id="47" name="直線コネクタ 46"/>
        <xdr:cNvCxnSpPr/>
      </xdr:nvCxnSpPr>
      <xdr:spPr bwMode="auto">
        <a:xfrm>
          <a:off x="5562600" y="3347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49928</xdr:rowOff>
    </xdr:from>
    <xdr:ext cx="762000" cy="259045"/>
    <xdr:sp macro="" textlink="">
      <xdr:nvSpPr>
        <xdr:cNvPr id="48" name="人口1人当たり決算額の推移最大値テキスト130"/>
        <xdr:cNvSpPr txBox="1"/>
      </xdr:nvSpPr>
      <xdr:spPr>
        <a:xfrm>
          <a:off x="5740400" y="198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135001</xdr:rowOff>
    </xdr:from>
    <xdr:to>
      <xdr:col>30</xdr:col>
      <xdr:colOff>25400</xdr:colOff>
      <xdr:row>12</xdr:row>
      <xdr:rowOff>135001</xdr:rowOff>
    </xdr:to>
    <xdr:cxnSp macro="">
      <xdr:nvCxnSpPr>
        <xdr:cNvPr id="49" name="直線コネクタ 48"/>
        <xdr:cNvCxnSpPr/>
      </xdr:nvCxnSpPr>
      <xdr:spPr bwMode="auto">
        <a:xfrm>
          <a:off x="5562600" y="22400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153708</xdr:rowOff>
    </xdr:from>
    <xdr:to>
      <xdr:col>29</xdr:col>
      <xdr:colOff>127000</xdr:colOff>
      <xdr:row>14</xdr:row>
      <xdr:rowOff>29045</xdr:rowOff>
    </xdr:to>
    <xdr:cxnSp macro="">
      <xdr:nvCxnSpPr>
        <xdr:cNvPr id="50" name="直線コネクタ 49"/>
        <xdr:cNvCxnSpPr/>
      </xdr:nvCxnSpPr>
      <xdr:spPr bwMode="auto">
        <a:xfrm flipV="1">
          <a:off x="5003800" y="2258733"/>
          <a:ext cx="647700" cy="218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123944</xdr:rowOff>
    </xdr:from>
    <xdr:ext cx="762000" cy="259045"/>
    <xdr:sp macro="" textlink="">
      <xdr:nvSpPr>
        <xdr:cNvPr id="51" name="人口1人当たり決算額の推移平均値テキスト130"/>
        <xdr:cNvSpPr txBox="1"/>
      </xdr:nvSpPr>
      <xdr:spPr>
        <a:xfrm>
          <a:off x="5740400" y="2743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151867</xdr:rowOff>
    </xdr:from>
    <xdr:to>
      <xdr:col>29</xdr:col>
      <xdr:colOff>177800</xdr:colOff>
      <xdr:row>16</xdr:row>
      <xdr:rowOff>82017</xdr:rowOff>
    </xdr:to>
    <xdr:sp macro="" textlink="">
      <xdr:nvSpPr>
        <xdr:cNvPr id="52" name="フローチャート: 判断 51"/>
        <xdr:cNvSpPr/>
      </xdr:nvSpPr>
      <xdr:spPr bwMode="auto">
        <a:xfrm>
          <a:off x="56007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29045</xdr:rowOff>
    </xdr:from>
    <xdr:to>
      <xdr:col>26</xdr:col>
      <xdr:colOff>50800</xdr:colOff>
      <xdr:row>14</xdr:row>
      <xdr:rowOff>145174</xdr:rowOff>
    </xdr:to>
    <xdr:cxnSp macro="">
      <xdr:nvCxnSpPr>
        <xdr:cNvPr id="53" name="直線コネクタ 52"/>
        <xdr:cNvCxnSpPr/>
      </xdr:nvCxnSpPr>
      <xdr:spPr bwMode="auto">
        <a:xfrm flipV="1">
          <a:off x="4305300" y="2476970"/>
          <a:ext cx="698500" cy="116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113424</xdr:rowOff>
    </xdr:from>
    <xdr:to>
      <xdr:col>26</xdr:col>
      <xdr:colOff>101600</xdr:colOff>
      <xdr:row>17</xdr:row>
      <xdr:rowOff>43574</xdr:rowOff>
    </xdr:to>
    <xdr:sp macro="" textlink="">
      <xdr:nvSpPr>
        <xdr:cNvPr id="54" name="フローチャート: 判断 53"/>
        <xdr:cNvSpPr/>
      </xdr:nvSpPr>
      <xdr:spPr bwMode="auto">
        <a:xfrm>
          <a:off x="49530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28351</xdr:rowOff>
    </xdr:from>
    <xdr:ext cx="736600" cy="259045"/>
    <xdr:sp macro="" textlink="">
      <xdr:nvSpPr>
        <xdr:cNvPr id="55" name="テキスト ボックス 54"/>
        <xdr:cNvSpPr txBox="1"/>
      </xdr:nvSpPr>
      <xdr:spPr>
        <a:xfrm>
          <a:off x="4622800" y="299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166967</xdr:rowOff>
    </xdr:from>
    <xdr:to>
      <xdr:col>22</xdr:col>
      <xdr:colOff>114300</xdr:colOff>
      <xdr:row>14</xdr:row>
      <xdr:rowOff>145174</xdr:rowOff>
    </xdr:to>
    <xdr:cxnSp macro="">
      <xdr:nvCxnSpPr>
        <xdr:cNvPr id="56" name="直線コネクタ 55"/>
        <xdr:cNvCxnSpPr/>
      </xdr:nvCxnSpPr>
      <xdr:spPr bwMode="auto">
        <a:xfrm>
          <a:off x="3606800" y="2443442"/>
          <a:ext cx="698500" cy="149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148514</xdr:rowOff>
    </xdr:from>
    <xdr:to>
      <xdr:col>22</xdr:col>
      <xdr:colOff>165100</xdr:colOff>
      <xdr:row>17</xdr:row>
      <xdr:rowOff>78664</xdr:rowOff>
    </xdr:to>
    <xdr:sp macro="" textlink="">
      <xdr:nvSpPr>
        <xdr:cNvPr id="57" name="フローチャート: 判断 56"/>
        <xdr:cNvSpPr/>
      </xdr:nvSpPr>
      <xdr:spPr bwMode="auto">
        <a:xfrm>
          <a:off x="42545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63441</xdr:rowOff>
    </xdr:from>
    <xdr:ext cx="762000" cy="259045"/>
    <xdr:sp macro="" textlink="">
      <xdr:nvSpPr>
        <xdr:cNvPr id="58" name="テキスト ボックス 57"/>
        <xdr:cNvSpPr txBox="1"/>
      </xdr:nvSpPr>
      <xdr:spPr>
        <a:xfrm>
          <a:off x="3924300" y="30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166967</xdr:rowOff>
    </xdr:from>
    <xdr:to>
      <xdr:col>18</xdr:col>
      <xdr:colOff>177800</xdr:colOff>
      <xdr:row>14</xdr:row>
      <xdr:rowOff>82499</xdr:rowOff>
    </xdr:to>
    <xdr:cxnSp macro="">
      <xdr:nvCxnSpPr>
        <xdr:cNvPr id="59" name="直線コネクタ 58"/>
        <xdr:cNvCxnSpPr/>
      </xdr:nvCxnSpPr>
      <xdr:spPr bwMode="auto">
        <a:xfrm flipV="1">
          <a:off x="2908300" y="2443442"/>
          <a:ext cx="698500" cy="86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159639</xdr:rowOff>
    </xdr:from>
    <xdr:to>
      <xdr:col>19</xdr:col>
      <xdr:colOff>38100</xdr:colOff>
      <xdr:row>17</xdr:row>
      <xdr:rowOff>89789</xdr:rowOff>
    </xdr:to>
    <xdr:sp macro="" textlink="">
      <xdr:nvSpPr>
        <xdr:cNvPr id="60" name="フローチャート: 判断 59"/>
        <xdr:cNvSpPr/>
      </xdr:nvSpPr>
      <xdr:spPr bwMode="auto">
        <a:xfrm>
          <a:off x="35560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74566</xdr:rowOff>
    </xdr:from>
    <xdr:ext cx="762000" cy="259045"/>
    <xdr:sp macro="" textlink="">
      <xdr:nvSpPr>
        <xdr:cNvPr id="61" name="テキスト ボックス 60"/>
        <xdr:cNvSpPr txBox="1"/>
      </xdr:nvSpPr>
      <xdr:spPr>
        <a:xfrm>
          <a:off x="3225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20079</xdr:rowOff>
    </xdr:from>
    <xdr:to>
      <xdr:col>15</xdr:col>
      <xdr:colOff>101600</xdr:colOff>
      <xdr:row>17</xdr:row>
      <xdr:rowOff>121679</xdr:rowOff>
    </xdr:to>
    <xdr:sp macro="" textlink="">
      <xdr:nvSpPr>
        <xdr:cNvPr id="62" name="フローチャート: 判断 61"/>
        <xdr:cNvSpPr/>
      </xdr:nvSpPr>
      <xdr:spPr bwMode="auto">
        <a:xfrm>
          <a:off x="2857500" y="2982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106456</xdr:rowOff>
    </xdr:from>
    <xdr:ext cx="762000" cy="259045"/>
    <xdr:sp macro="" textlink="">
      <xdr:nvSpPr>
        <xdr:cNvPr id="63" name="テキスト ボックス 62"/>
        <xdr:cNvSpPr txBox="1"/>
      </xdr:nvSpPr>
      <xdr:spPr>
        <a:xfrm>
          <a:off x="2527300" y="306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102908</xdr:rowOff>
    </xdr:from>
    <xdr:to>
      <xdr:col>29</xdr:col>
      <xdr:colOff>177800</xdr:colOff>
      <xdr:row>13</xdr:row>
      <xdr:rowOff>33058</xdr:rowOff>
    </xdr:to>
    <xdr:sp macro="" textlink="">
      <xdr:nvSpPr>
        <xdr:cNvPr id="69" name="楕円 68"/>
        <xdr:cNvSpPr/>
      </xdr:nvSpPr>
      <xdr:spPr bwMode="auto">
        <a:xfrm>
          <a:off x="5600700" y="2207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30878</xdr:rowOff>
    </xdr:from>
    <xdr:ext cx="762000" cy="259045"/>
    <xdr:sp macro="" textlink="">
      <xdr:nvSpPr>
        <xdr:cNvPr id="70" name="人口1人当たり決算額の推移該当値テキスト130"/>
        <xdr:cNvSpPr txBox="1"/>
      </xdr:nvSpPr>
      <xdr:spPr>
        <a:xfrm>
          <a:off x="5740400" y="213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149695</xdr:rowOff>
    </xdr:from>
    <xdr:to>
      <xdr:col>26</xdr:col>
      <xdr:colOff>101600</xdr:colOff>
      <xdr:row>14</xdr:row>
      <xdr:rowOff>79845</xdr:rowOff>
    </xdr:to>
    <xdr:sp macro="" textlink="">
      <xdr:nvSpPr>
        <xdr:cNvPr id="71" name="楕円 70"/>
        <xdr:cNvSpPr/>
      </xdr:nvSpPr>
      <xdr:spPr bwMode="auto">
        <a:xfrm>
          <a:off x="4953000" y="242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90022</xdr:rowOff>
    </xdr:from>
    <xdr:ext cx="736600" cy="259045"/>
    <xdr:sp macro="" textlink="">
      <xdr:nvSpPr>
        <xdr:cNvPr id="72" name="テキスト ボックス 71"/>
        <xdr:cNvSpPr txBox="1"/>
      </xdr:nvSpPr>
      <xdr:spPr>
        <a:xfrm>
          <a:off x="4622800" y="219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94374</xdr:rowOff>
    </xdr:from>
    <xdr:to>
      <xdr:col>22</xdr:col>
      <xdr:colOff>165100</xdr:colOff>
      <xdr:row>15</xdr:row>
      <xdr:rowOff>24524</xdr:rowOff>
    </xdr:to>
    <xdr:sp macro="" textlink="">
      <xdr:nvSpPr>
        <xdr:cNvPr id="73" name="楕円 72"/>
        <xdr:cNvSpPr/>
      </xdr:nvSpPr>
      <xdr:spPr bwMode="auto">
        <a:xfrm>
          <a:off x="4254500" y="2542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34701</xdr:rowOff>
    </xdr:from>
    <xdr:ext cx="762000" cy="259045"/>
    <xdr:sp macro="" textlink="">
      <xdr:nvSpPr>
        <xdr:cNvPr id="74" name="テキスト ボックス 73"/>
        <xdr:cNvSpPr txBox="1"/>
      </xdr:nvSpPr>
      <xdr:spPr>
        <a:xfrm>
          <a:off x="3924300" y="2311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116167</xdr:rowOff>
    </xdr:from>
    <xdr:to>
      <xdr:col>19</xdr:col>
      <xdr:colOff>38100</xdr:colOff>
      <xdr:row>14</xdr:row>
      <xdr:rowOff>46317</xdr:rowOff>
    </xdr:to>
    <xdr:sp macro="" textlink="">
      <xdr:nvSpPr>
        <xdr:cNvPr id="75" name="楕円 74"/>
        <xdr:cNvSpPr/>
      </xdr:nvSpPr>
      <xdr:spPr bwMode="auto">
        <a:xfrm>
          <a:off x="3556000" y="239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56494</xdr:rowOff>
    </xdr:from>
    <xdr:ext cx="762000" cy="259045"/>
    <xdr:sp macro="" textlink="">
      <xdr:nvSpPr>
        <xdr:cNvPr id="76" name="テキスト ボックス 75"/>
        <xdr:cNvSpPr txBox="1"/>
      </xdr:nvSpPr>
      <xdr:spPr>
        <a:xfrm>
          <a:off x="3225800" y="216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31699</xdr:rowOff>
    </xdr:from>
    <xdr:to>
      <xdr:col>15</xdr:col>
      <xdr:colOff>101600</xdr:colOff>
      <xdr:row>14</xdr:row>
      <xdr:rowOff>133299</xdr:rowOff>
    </xdr:to>
    <xdr:sp macro="" textlink="">
      <xdr:nvSpPr>
        <xdr:cNvPr id="77" name="楕円 76"/>
        <xdr:cNvSpPr/>
      </xdr:nvSpPr>
      <xdr:spPr bwMode="auto">
        <a:xfrm>
          <a:off x="2857500" y="2479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143476</xdr:rowOff>
    </xdr:from>
    <xdr:ext cx="762000" cy="259045"/>
    <xdr:sp macro="" textlink="">
      <xdr:nvSpPr>
        <xdr:cNvPr id="78" name="テキスト ボックス 77"/>
        <xdr:cNvSpPr txBox="1"/>
      </xdr:nvSpPr>
      <xdr:spPr>
        <a:xfrm>
          <a:off x="2527300" y="224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257988</xdr:rowOff>
    </xdr:from>
    <xdr:to>
      <xdr:col>29</xdr:col>
      <xdr:colOff>127000</xdr:colOff>
      <xdr:row>37</xdr:row>
      <xdr:rowOff>246367</xdr:rowOff>
    </xdr:to>
    <xdr:cxnSp macro="">
      <xdr:nvCxnSpPr>
        <xdr:cNvPr id="106" name="直線コネクタ 105"/>
        <xdr:cNvCxnSpPr/>
      </xdr:nvCxnSpPr>
      <xdr:spPr bwMode="auto">
        <a:xfrm flipV="1">
          <a:off x="5651500" y="6182538"/>
          <a:ext cx="0" cy="1188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218444</xdr:rowOff>
    </xdr:from>
    <xdr:ext cx="762000" cy="259045"/>
    <xdr:sp macro="" textlink="">
      <xdr:nvSpPr>
        <xdr:cNvPr id="107" name="人口1人当たり決算額の推移最小値テキスト445"/>
        <xdr:cNvSpPr txBox="1"/>
      </xdr:nvSpPr>
      <xdr:spPr>
        <a:xfrm>
          <a:off x="5740400" y="734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246367</xdr:rowOff>
    </xdr:from>
    <xdr:to>
      <xdr:col>30</xdr:col>
      <xdr:colOff>25400</xdr:colOff>
      <xdr:row>37</xdr:row>
      <xdr:rowOff>246367</xdr:rowOff>
    </xdr:to>
    <xdr:cxnSp macro="">
      <xdr:nvCxnSpPr>
        <xdr:cNvPr id="108" name="直線コネクタ 107"/>
        <xdr:cNvCxnSpPr/>
      </xdr:nvCxnSpPr>
      <xdr:spPr bwMode="auto">
        <a:xfrm>
          <a:off x="5562600" y="73710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1465</xdr:rowOff>
    </xdr:from>
    <xdr:ext cx="762000" cy="259045"/>
    <xdr:sp macro="" textlink="">
      <xdr:nvSpPr>
        <xdr:cNvPr id="109" name="人口1人当たり決算額の推移最大値テキスト445"/>
        <xdr:cNvSpPr txBox="1"/>
      </xdr:nvSpPr>
      <xdr:spPr>
        <a:xfrm>
          <a:off x="5740400" y="592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257988</xdr:rowOff>
    </xdr:from>
    <xdr:to>
      <xdr:col>30</xdr:col>
      <xdr:colOff>25400</xdr:colOff>
      <xdr:row>33</xdr:row>
      <xdr:rowOff>257988</xdr:rowOff>
    </xdr:to>
    <xdr:cxnSp macro="">
      <xdr:nvCxnSpPr>
        <xdr:cNvPr id="110" name="直線コネクタ 109"/>
        <xdr:cNvCxnSpPr/>
      </xdr:nvCxnSpPr>
      <xdr:spPr bwMode="auto">
        <a:xfrm>
          <a:off x="5562600" y="6182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166395</xdr:rowOff>
    </xdr:from>
    <xdr:to>
      <xdr:col>29</xdr:col>
      <xdr:colOff>127000</xdr:colOff>
      <xdr:row>35</xdr:row>
      <xdr:rowOff>225908</xdr:rowOff>
    </xdr:to>
    <xdr:cxnSp macro="">
      <xdr:nvCxnSpPr>
        <xdr:cNvPr id="111" name="直線コネクタ 110"/>
        <xdr:cNvCxnSpPr/>
      </xdr:nvCxnSpPr>
      <xdr:spPr bwMode="auto">
        <a:xfrm>
          <a:off x="5003800" y="6776745"/>
          <a:ext cx="647700" cy="59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210685</xdr:rowOff>
    </xdr:from>
    <xdr:ext cx="762000" cy="259045"/>
    <xdr:sp macro="" textlink="">
      <xdr:nvSpPr>
        <xdr:cNvPr id="112" name="人口1人当たり決算額の推移平均値テキスト445"/>
        <xdr:cNvSpPr txBox="1"/>
      </xdr:nvSpPr>
      <xdr:spPr>
        <a:xfrm>
          <a:off x="5740400" y="6821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188405</xdr:rowOff>
    </xdr:from>
    <xdr:to>
      <xdr:col>29</xdr:col>
      <xdr:colOff>177800</xdr:colOff>
      <xdr:row>35</xdr:row>
      <xdr:rowOff>290005</xdr:rowOff>
    </xdr:to>
    <xdr:sp macro="" textlink="">
      <xdr:nvSpPr>
        <xdr:cNvPr id="113" name="フローチャート: 判断 112"/>
        <xdr:cNvSpPr/>
      </xdr:nvSpPr>
      <xdr:spPr bwMode="auto">
        <a:xfrm>
          <a:off x="56007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166395</xdr:rowOff>
    </xdr:from>
    <xdr:to>
      <xdr:col>26</xdr:col>
      <xdr:colOff>50800</xdr:colOff>
      <xdr:row>36</xdr:row>
      <xdr:rowOff>11176</xdr:rowOff>
    </xdr:to>
    <xdr:cxnSp macro="">
      <xdr:nvCxnSpPr>
        <xdr:cNvPr id="114" name="直線コネクタ 113"/>
        <xdr:cNvCxnSpPr/>
      </xdr:nvCxnSpPr>
      <xdr:spPr bwMode="auto">
        <a:xfrm flipV="1">
          <a:off x="4305300" y="6776745"/>
          <a:ext cx="698500" cy="18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159601</xdr:rowOff>
    </xdr:from>
    <xdr:to>
      <xdr:col>26</xdr:col>
      <xdr:colOff>101600</xdr:colOff>
      <xdr:row>35</xdr:row>
      <xdr:rowOff>261201</xdr:rowOff>
    </xdr:to>
    <xdr:sp macro="" textlink="">
      <xdr:nvSpPr>
        <xdr:cNvPr id="115" name="フローチャート: 判断 114"/>
        <xdr:cNvSpPr/>
      </xdr:nvSpPr>
      <xdr:spPr bwMode="auto">
        <a:xfrm>
          <a:off x="49530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245978</xdr:rowOff>
    </xdr:from>
    <xdr:ext cx="736600" cy="259045"/>
    <xdr:sp macro="" textlink="">
      <xdr:nvSpPr>
        <xdr:cNvPr id="116" name="テキスト ボックス 115"/>
        <xdr:cNvSpPr txBox="1"/>
      </xdr:nvSpPr>
      <xdr:spPr>
        <a:xfrm>
          <a:off x="4622800" y="6856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11176</xdr:rowOff>
    </xdr:from>
    <xdr:to>
      <xdr:col>22</xdr:col>
      <xdr:colOff>114300</xdr:colOff>
      <xdr:row>36</xdr:row>
      <xdr:rowOff>97930</xdr:rowOff>
    </xdr:to>
    <xdr:cxnSp macro="">
      <xdr:nvCxnSpPr>
        <xdr:cNvPr id="117" name="直線コネクタ 116"/>
        <xdr:cNvCxnSpPr/>
      </xdr:nvCxnSpPr>
      <xdr:spPr bwMode="auto">
        <a:xfrm flipV="1">
          <a:off x="3606800" y="6964426"/>
          <a:ext cx="698500" cy="86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171412</xdr:rowOff>
    </xdr:from>
    <xdr:to>
      <xdr:col>22</xdr:col>
      <xdr:colOff>165100</xdr:colOff>
      <xdr:row>35</xdr:row>
      <xdr:rowOff>273012</xdr:rowOff>
    </xdr:to>
    <xdr:sp macro="" textlink="">
      <xdr:nvSpPr>
        <xdr:cNvPr id="118" name="フローチャート: 判断 117"/>
        <xdr:cNvSpPr/>
      </xdr:nvSpPr>
      <xdr:spPr bwMode="auto">
        <a:xfrm>
          <a:off x="42545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283189</xdr:rowOff>
    </xdr:from>
    <xdr:ext cx="762000" cy="259045"/>
    <xdr:sp macro="" textlink="">
      <xdr:nvSpPr>
        <xdr:cNvPr id="119" name="テキスト ボックス 118"/>
        <xdr:cNvSpPr txBox="1"/>
      </xdr:nvSpPr>
      <xdr:spPr>
        <a:xfrm>
          <a:off x="39243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45123</xdr:rowOff>
    </xdr:from>
    <xdr:to>
      <xdr:col>18</xdr:col>
      <xdr:colOff>177800</xdr:colOff>
      <xdr:row>36</xdr:row>
      <xdr:rowOff>97930</xdr:rowOff>
    </xdr:to>
    <xdr:cxnSp macro="">
      <xdr:nvCxnSpPr>
        <xdr:cNvPr id="120" name="直線コネクタ 119"/>
        <xdr:cNvCxnSpPr/>
      </xdr:nvCxnSpPr>
      <xdr:spPr bwMode="auto">
        <a:xfrm>
          <a:off x="2908300" y="6998373"/>
          <a:ext cx="698500" cy="52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122072</xdr:rowOff>
    </xdr:from>
    <xdr:to>
      <xdr:col>19</xdr:col>
      <xdr:colOff>38100</xdr:colOff>
      <xdr:row>35</xdr:row>
      <xdr:rowOff>223672</xdr:rowOff>
    </xdr:to>
    <xdr:sp macro="" textlink="">
      <xdr:nvSpPr>
        <xdr:cNvPr id="121" name="フローチャート: 判断 120"/>
        <xdr:cNvSpPr/>
      </xdr:nvSpPr>
      <xdr:spPr bwMode="auto">
        <a:xfrm>
          <a:off x="35560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233849</xdr:rowOff>
    </xdr:from>
    <xdr:ext cx="762000" cy="259045"/>
    <xdr:sp macro="" textlink="">
      <xdr:nvSpPr>
        <xdr:cNvPr id="122" name="テキスト ボックス 121"/>
        <xdr:cNvSpPr txBox="1"/>
      </xdr:nvSpPr>
      <xdr:spPr>
        <a:xfrm>
          <a:off x="32258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110413</xdr:rowOff>
    </xdr:from>
    <xdr:to>
      <xdr:col>15</xdr:col>
      <xdr:colOff>101600</xdr:colOff>
      <xdr:row>35</xdr:row>
      <xdr:rowOff>212013</xdr:rowOff>
    </xdr:to>
    <xdr:sp macro="" textlink="">
      <xdr:nvSpPr>
        <xdr:cNvPr id="123" name="フローチャート: 判断 122"/>
        <xdr:cNvSpPr/>
      </xdr:nvSpPr>
      <xdr:spPr bwMode="auto">
        <a:xfrm>
          <a:off x="28575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222190</xdr:rowOff>
    </xdr:from>
    <xdr:ext cx="762000" cy="259045"/>
    <xdr:sp macro="" textlink="">
      <xdr:nvSpPr>
        <xdr:cNvPr id="124" name="テキスト ボックス 123"/>
        <xdr:cNvSpPr txBox="1"/>
      </xdr:nvSpPr>
      <xdr:spPr>
        <a:xfrm>
          <a:off x="25273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175108</xdr:rowOff>
    </xdr:from>
    <xdr:to>
      <xdr:col>29</xdr:col>
      <xdr:colOff>177800</xdr:colOff>
      <xdr:row>35</xdr:row>
      <xdr:rowOff>276708</xdr:rowOff>
    </xdr:to>
    <xdr:sp macro="" textlink="">
      <xdr:nvSpPr>
        <xdr:cNvPr id="130" name="楕円 129"/>
        <xdr:cNvSpPr/>
      </xdr:nvSpPr>
      <xdr:spPr bwMode="auto">
        <a:xfrm>
          <a:off x="5600700" y="6785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20185</xdr:rowOff>
    </xdr:from>
    <xdr:ext cx="762000" cy="259045"/>
    <xdr:sp macro="" textlink="">
      <xdr:nvSpPr>
        <xdr:cNvPr id="131" name="人口1人当たり決算額の推移該当値テキスト445"/>
        <xdr:cNvSpPr txBox="1"/>
      </xdr:nvSpPr>
      <xdr:spPr>
        <a:xfrm>
          <a:off x="5740400" y="663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115595</xdr:rowOff>
    </xdr:from>
    <xdr:to>
      <xdr:col>26</xdr:col>
      <xdr:colOff>101600</xdr:colOff>
      <xdr:row>35</xdr:row>
      <xdr:rowOff>217195</xdr:rowOff>
    </xdr:to>
    <xdr:sp macro="" textlink="">
      <xdr:nvSpPr>
        <xdr:cNvPr id="132" name="楕円 131"/>
        <xdr:cNvSpPr/>
      </xdr:nvSpPr>
      <xdr:spPr bwMode="auto">
        <a:xfrm>
          <a:off x="4953000" y="672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227372</xdr:rowOff>
    </xdr:from>
    <xdr:ext cx="736600" cy="259045"/>
    <xdr:sp macro="" textlink="">
      <xdr:nvSpPr>
        <xdr:cNvPr id="133" name="テキスト ボックス 132"/>
        <xdr:cNvSpPr txBox="1"/>
      </xdr:nvSpPr>
      <xdr:spPr>
        <a:xfrm>
          <a:off x="4622800" y="649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303276</xdr:rowOff>
    </xdr:from>
    <xdr:to>
      <xdr:col>22</xdr:col>
      <xdr:colOff>165100</xdr:colOff>
      <xdr:row>36</xdr:row>
      <xdr:rowOff>61976</xdr:rowOff>
    </xdr:to>
    <xdr:sp macro="" textlink="">
      <xdr:nvSpPr>
        <xdr:cNvPr id="134" name="楕円 133"/>
        <xdr:cNvSpPr/>
      </xdr:nvSpPr>
      <xdr:spPr bwMode="auto">
        <a:xfrm>
          <a:off x="4254500" y="6913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46753</xdr:rowOff>
    </xdr:from>
    <xdr:ext cx="762000" cy="259045"/>
    <xdr:sp macro="" textlink="">
      <xdr:nvSpPr>
        <xdr:cNvPr id="135" name="テキスト ボックス 134"/>
        <xdr:cNvSpPr txBox="1"/>
      </xdr:nvSpPr>
      <xdr:spPr>
        <a:xfrm>
          <a:off x="3924300" y="700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47130</xdr:rowOff>
    </xdr:from>
    <xdr:to>
      <xdr:col>19</xdr:col>
      <xdr:colOff>38100</xdr:colOff>
      <xdr:row>36</xdr:row>
      <xdr:rowOff>148730</xdr:rowOff>
    </xdr:to>
    <xdr:sp macro="" textlink="">
      <xdr:nvSpPr>
        <xdr:cNvPr id="136" name="楕円 135"/>
        <xdr:cNvSpPr/>
      </xdr:nvSpPr>
      <xdr:spPr bwMode="auto">
        <a:xfrm>
          <a:off x="3556000" y="7000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133507</xdr:rowOff>
    </xdr:from>
    <xdr:ext cx="762000" cy="259045"/>
    <xdr:sp macro="" textlink="">
      <xdr:nvSpPr>
        <xdr:cNvPr id="137" name="テキスト ボックス 136"/>
        <xdr:cNvSpPr txBox="1"/>
      </xdr:nvSpPr>
      <xdr:spPr>
        <a:xfrm>
          <a:off x="3225800" y="70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337223</xdr:rowOff>
    </xdr:from>
    <xdr:to>
      <xdr:col>15</xdr:col>
      <xdr:colOff>101600</xdr:colOff>
      <xdr:row>36</xdr:row>
      <xdr:rowOff>95923</xdr:rowOff>
    </xdr:to>
    <xdr:sp macro="" textlink="">
      <xdr:nvSpPr>
        <xdr:cNvPr id="138" name="楕円 137"/>
        <xdr:cNvSpPr/>
      </xdr:nvSpPr>
      <xdr:spPr bwMode="auto">
        <a:xfrm>
          <a:off x="2857500" y="6947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80700</xdr:rowOff>
    </xdr:from>
    <xdr:ext cx="762000" cy="259045"/>
    <xdr:sp macro="" textlink="">
      <xdr:nvSpPr>
        <xdr:cNvPr id="139" name="テキスト ボックス 138"/>
        <xdr:cNvSpPr txBox="1"/>
      </xdr:nvSpPr>
      <xdr:spPr>
        <a:xfrm>
          <a:off x="2527300" y="703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161,998
157,442
623.58
91,452,386
88,512,335
2,741,998
44,172,122
44,043,544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155854</xdr:rowOff>
    </xdr:from>
    <xdr:to>
      <xdr:col>24</xdr:col>
      <xdr:colOff>62865</xdr:colOff>
      <xdr:row>37</xdr:row>
      <xdr:rowOff>116687</xdr:rowOff>
    </xdr:to>
    <xdr:cxnSp macro="">
      <xdr:nvCxnSpPr>
        <xdr:cNvPr id="56" name="直線コネクタ 55"/>
        <xdr:cNvCxnSpPr/>
      </xdr:nvCxnSpPr>
      <xdr:spPr>
        <a:xfrm flipV="1">
          <a:off x="4633595" y="5127904"/>
          <a:ext cx="1270" cy="1332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120514</xdr:rowOff>
    </xdr:from>
    <xdr:ext cx="534377" cy="259045"/>
    <xdr:sp macro="" textlink="">
      <xdr:nvSpPr>
        <xdr:cNvPr id="57" name="人件費最小値テキスト"/>
        <xdr:cNvSpPr txBox="1"/>
      </xdr:nvSpPr>
      <xdr:spPr>
        <a:xfrm>
          <a:off x="4686300" y="646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116687</xdr:rowOff>
    </xdr:from>
    <xdr:to>
      <xdr:col>24</xdr:col>
      <xdr:colOff>152400</xdr:colOff>
      <xdr:row>37</xdr:row>
      <xdr:rowOff>116687</xdr:rowOff>
    </xdr:to>
    <xdr:cxnSp macro="">
      <xdr:nvCxnSpPr>
        <xdr:cNvPr id="58" name="直線コネクタ 57"/>
        <xdr:cNvCxnSpPr/>
      </xdr:nvCxnSpPr>
      <xdr:spPr>
        <a:xfrm>
          <a:off x="4546600" y="646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102531</xdr:rowOff>
    </xdr:from>
    <xdr:ext cx="534377" cy="259045"/>
    <xdr:sp macro="" textlink="">
      <xdr:nvSpPr>
        <xdr:cNvPr id="59" name="人件費最大値テキスト"/>
        <xdr:cNvSpPr txBox="1"/>
      </xdr:nvSpPr>
      <xdr:spPr>
        <a:xfrm>
          <a:off x="4686300" y="490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155854</xdr:rowOff>
    </xdr:from>
    <xdr:to>
      <xdr:col>24</xdr:col>
      <xdr:colOff>152400</xdr:colOff>
      <xdr:row>29</xdr:row>
      <xdr:rowOff>155854</xdr:rowOff>
    </xdr:to>
    <xdr:cxnSp macro="">
      <xdr:nvCxnSpPr>
        <xdr:cNvPr id="60" name="直線コネクタ 59"/>
        <xdr:cNvCxnSpPr/>
      </xdr:nvCxnSpPr>
      <xdr:spPr>
        <a:xfrm>
          <a:off x="4546600" y="512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167475</xdr:rowOff>
    </xdr:from>
    <xdr:to>
      <xdr:col>24</xdr:col>
      <xdr:colOff>63500</xdr:colOff>
      <xdr:row>34</xdr:row>
      <xdr:rowOff>41173</xdr:rowOff>
    </xdr:to>
    <xdr:cxnSp macro="">
      <xdr:nvCxnSpPr>
        <xdr:cNvPr id="61" name="直線コネクタ 60"/>
        <xdr:cNvCxnSpPr/>
      </xdr:nvCxnSpPr>
      <xdr:spPr>
        <a:xfrm flipV="1">
          <a:off x="3797300" y="5482425"/>
          <a:ext cx="838200" cy="38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170616</xdr:rowOff>
    </xdr:from>
    <xdr:ext cx="534377" cy="259045"/>
    <xdr:sp macro="" textlink="">
      <xdr:nvSpPr>
        <xdr:cNvPr id="62" name="人件費平均値テキスト"/>
        <xdr:cNvSpPr txBox="1"/>
      </xdr:nvSpPr>
      <xdr:spPr>
        <a:xfrm>
          <a:off x="4686300" y="5657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20739</xdr:rowOff>
    </xdr:from>
    <xdr:to>
      <xdr:col>24</xdr:col>
      <xdr:colOff>114300</xdr:colOff>
      <xdr:row>33</xdr:row>
      <xdr:rowOff>122339</xdr:rowOff>
    </xdr:to>
    <xdr:sp macro="" textlink="">
      <xdr:nvSpPr>
        <xdr:cNvPr id="63" name="フローチャート: 判断 62"/>
        <xdr:cNvSpPr/>
      </xdr:nvSpPr>
      <xdr:spPr>
        <a:xfrm>
          <a:off x="4584700" y="567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41173</xdr:rowOff>
    </xdr:from>
    <xdr:to>
      <xdr:col>19</xdr:col>
      <xdr:colOff>177800</xdr:colOff>
      <xdr:row>34</xdr:row>
      <xdr:rowOff>89332</xdr:rowOff>
    </xdr:to>
    <xdr:cxnSp macro="">
      <xdr:nvCxnSpPr>
        <xdr:cNvPr id="64" name="直線コネクタ 63"/>
        <xdr:cNvCxnSpPr/>
      </xdr:nvCxnSpPr>
      <xdr:spPr>
        <a:xfrm flipV="1">
          <a:off x="2908300" y="5870473"/>
          <a:ext cx="889000" cy="4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102464</xdr:rowOff>
    </xdr:from>
    <xdr:to>
      <xdr:col>20</xdr:col>
      <xdr:colOff>38100</xdr:colOff>
      <xdr:row>35</xdr:row>
      <xdr:rowOff>32614</xdr:rowOff>
    </xdr:to>
    <xdr:sp macro="" textlink="">
      <xdr:nvSpPr>
        <xdr:cNvPr id="65" name="フローチャート: 判断 64"/>
        <xdr:cNvSpPr/>
      </xdr:nvSpPr>
      <xdr:spPr>
        <a:xfrm>
          <a:off x="37465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23741</xdr:rowOff>
    </xdr:from>
    <xdr:ext cx="534377" cy="259045"/>
    <xdr:sp macro="" textlink="">
      <xdr:nvSpPr>
        <xdr:cNvPr id="66" name="テキスト ボックス 65"/>
        <xdr:cNvSpPr txBox="1"/>
      </xdr:nvSpPr>
      <xdr:spPr>
        <a:xfrm>
          <a:off x="3530111" y="60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89332</xdr:rowOff>
    </xdr:from>
    <xdr:to>
      <xdr:col>15</xdr:col>
      <xdr:colOff>50800</xdr:colOff>
      <xdr:row>34</xdr:row>
      <xdr:rowOff>128765</xdr:rowOff>
    </xdr:to>
    <xdr:cxnSp macro="">
      <xdr:nvCxnSpPr>
        <xdr:cNvPr id="67" name="直線コネクタ 66"/>
        <xdr:cNvCxnSpPr/>
      </xdr:nvCxnSpPr>
      <xdr:spPr>
        <a:xfrm flipV="1">
          <a:off x="2019300" y="5918632"/>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99949</xdr:rowOff>
    </xdr:from>
    <xdr:to>
      <xdr:col>15</xdr:col>
      <xdr:colOff>101600</xdr:colOff>
      <xdr:row>35</xdr:row>
      <xdr:rowOff>30099</xdr:rowOff>
    </xdr:to>
    <xdr:sp macro="" textlink="">
      <xdr:nvSpPr>
        <xdr:cNvPr id="68" name="フローチャート: 判断 67"/>
        <xdr:cNvSpPr/>
      </xdr:nvSpPr>
      <xdr:spPr>
        <a:xfrm>
          <a:off x="2857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21226</xdr:rowOff>
    </xdr:from>
    <xdr:ext cx="534377" cy="259045"/>
    <xdr:sp macro="" textlink="">
      <xdr:nvSpPr>
        <xdr:cNvPr id="69" name="テキスト ボックス 68"/>
        <xdr:cNvSpPr txBox="1"/>
      </xdr:nvSpPr>
      <xdr:spPr>
        <a:xfrm>
          <a:off x="2641111" y="60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128765</xdr:rowOff>
    </xdr:from>
    <xdr:to>
      <xdr:col>10</xdr:col>
      <xdr:colOff>114300</xdr:colOff>
      <xdr:row>35</xdr:row>
      <xdr:rowOff>32106</xdr:rowOff>
    </xdr:to>
    <xdr:cxnSp macro="">
      <xdr:nvCxnSpPr>
        <xdr:cNvPr id="70" name="直線コネクタ 69"/>
        <xdr:cNvCxnSpPr/>
      </xdr:nvCxnSpPr>
      <xdr:spPr>
        <a:xfrm flipV="1">
          <a:off x="1130300" y="5958065"/>
          <a:ext cx="889000" cy="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111722</xdr:rowOff>
    </xdr:from>
    <xdr:to>
      <xdr:col>10</xdr:col>
      <xdr:colOff>165100</xdr:colOff>
      <xdr:row>35</xdr:row>
      <xdr:rowOff>41872</xdr:rowOff>
    </xdr:to>
    <xdr:sp macro="" textlink="">
      <xdr:nvSpPr>
        <xdr:cNvPr id="71" name="フローチャート: 判断 70"/>
        <xdr:cNvSpPr/>
      </xdr:nvSpPr>
      <xdr:spPr>
        <a:xfrm>
          <a:off x="1968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32999</xdr:rowOff>
    </xdr:from>
    <xdr:ext cx="534377" cy="259045"/>
    <xdr:sp macro="" textlink="">
      <xdr:nvSpPr>
        <xdr:cNvPr id="72" name="テキスト ボックス 71"/>
        <xdr:cNvSpPr txBox="1"/>
      </xdr:nvSpPr>
      <xdr:spPr>
        <a:xfrm>
          <a:off x="1752111" y="603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122314</xdr:rowOff>
    </xdr:from>
    <xdr:to>
      <xdr:col>6</xdr:col>
      <xdr:colOff>38100</xdr:colOff>
      <xdr:row>35</xdr:row>
      <xdr:rowOff>52464</xdr:rowOff>
    </xdr:to>
    <xdr:sp macro="" textlink="">
      <xdr:nvSpPr>
        <xdr:cNvPr id="73" name="フローチャート: 判断 72"/>
        <xdr:cNvSpPr/>
      </xdr:nvSpPr>
      <xdr:spPr>
        <a:xfrm>
          <a:off x="1079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68991</xdr:rowOff>
    </xdr:from>
    <xdr:ext cx="534377" cy="259045"/>
    <xdr:sp macro="" textlink="">
      <xdr:nvSpPr>
        <xdr:cNvPr id="74" name="テキスト ボックス 73"/>
        <xdr:cNvSpPr txBox="1"/>
      </xdr:nvSpPr>
      <xdr:spPr>
        <a:xfrm>
          <a:off x="863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116675</xdr:rowOff>
    </xdr:from>
    <xdr:to>
      <xdr:col>24</xdr:col>
      <xdr:colOff>114300</xdr:colOff>
      <xdr:row>32</xdr:row>
      <xdr:rowOff>46825</xdr:rowOff>
    </xdr:to>
    <xdr:sp macro="" textlink="">
      <xdr:nvSpPr>
        <xdr:cNvPr id="80" name="楕円 79"/>
        <xdr:cNvSpPr/>
      </xdr:nvSpPr>
      <xdr:spPr>
        <a:xfrm>
          <a:off x="4584700" y="54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139552</xdr:rowOff>
    </xdr:from>
    <xdr:ext cx="534377" cy="259045"/>
    <xdr:sp macro="" textlink="">
      <xdr:nvSpPr>
        <xdr:cNvPr id="81" name="人件費該当値テキスト"/>
        <xdr:cNvSpPr txBox="1"/>
      </xdr:nvSpPr>
      <xdr:spPr>
        <a:xfrm>
          <a:off x="4686300" y="52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161823</xdr:rowOff>
    </xdr:from>
    <xdr:to>
      <xdr:col>20</xdr:col>
      <xdr:colOff>38100</xdr:colOff>
      <xdr:row>34</xdr:row>
      <xdr:rowOff>91973</xdr:rowOff>
    </xdr:to>
    <xdr:sp macro="" textlink="">
      <xdr:nvSpPr>
        <xdr:cNvPr id="82" name="楕円 81"/>
        <xdr:cNvSpPr/>
      </xdr:nvSpPr>
      <xdr:spPr>
        <a:xfrm>
          <a:off x="3746500" y="58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108500</xdr:rowOff>
    </xdr:from>
    <xdr:ext cx="534377" cy="259045"/>
    <xdr:sp macro="" textlink="">
      <xdr:nvSpPr>
        <xdr:cNvPr id="83" name="テキスト ボックス 82"/>
        <xdr:cNvSpPr txBox="1"/>
      </xdr:nvSpPr>
      <xdr:spPr>
        <a:xfrm>
          <a:off x="3530111" y="55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38532</xdr:rowOff>
    </xdr:from>
    <xdr:to>
      <xdr:col>15</xdr:col>
      <xdr:colOff>101600</xdr:colOff>
      <xdr:row>34</xdr:row>
      <xdr:rowOff>140132</xdr:rowOff>
    </xdr:to>
    <xdr:sp macro="" textlink="">
      <xdr:nvSpPr>
        <xdr:cNvPr id="84" name="楕円 83"/>
        <xdr:cNvSpPr/>
      </xdr:nvSpPr>
      <xdr:spPr>
        <a:xfrm>
          <a:off x="2857500" y="58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156659</xdr:rowOff>
    </xdr:from>
    <xdr:ext cx="534377" cy="259045"/>
    <xdr:sp macro="" textlink="">
      <xdr:nvSpPr>
        <xdr:cNvPr id="85" name="テキスト ボックス 84"/>
        <xdr:cNvSpPr txBox="1"/>
      </xdr:nvSpPr>
      <xdr:spPr>
        <a:xfrm>
          <a:off x="2641111" y="564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77965</xdr:rowOff>
    </xdr:from>
    <xdr:to>
      <xdr:col>10</xdr:col>
      <xdr:colOff>165100</xdr:colOff>
      <xdr:row>35</xdr:row>
      <xdr:rowOff>8115</xdr:rowOff>
    </xdr:to>
    <xdr:sp macro="" textlink="">
      <xdr:nvSpPr>
        <xdr:cNvPr id="86" name="楕円 85"/>
        <xdr:cNvSpPr/>
      </xdr:nvSpPr>
      <xdr:spPr>
        <a:xfrm>
          <a:off x="1968500" y="59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24642</xdr:rowOff>
    </xdr:from>
    <xdr:ext cx="534377" cy="259045"/>
    <xdr:sp macro="" textlink="">
      <xdr:nvSpPr>
        <xdr:cNvPr id="87" name="テキスト ボックス 86"/>
        <xdr:cNvSpPr txBox="1"/>
      </xdr:nvSpPr>
      <xdr:spPr>
        <a:xfrm>
          <a:off x="1752111" y="568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152756</xdr:rowOff>
    </xdr:from>
    <xdr:to>
      <xdr:col>6</xdr:col>
      <xdr:colOff>38100</xdr:colOff>
      <xdr:row>35</xdr:row>
      <xdr:rowOff>82906</xdr:rowOff>
    </xdr:to>
    <xdr:sp macro="" textlink="">
      <xdr:nvSpPr>
        <xdr:cNvPr id="88" name="楕円 87"/>
        <xdr:cNvSpPr/>
      </xdr:nvSpPr>
      <xdr:spPr>
        <a:xfrm>
          <a:off x="1079500" y="59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74033</xdr:rowOff>
    </xdr:from>
    <xdr:ext cx="534377" cy="259045"/>
    <xdr:sp macro="" textlink="">
      <xdr:nvSpPr>
        <xdr:cNvPr id="89" name="テキスト ボックス 88"/>
        <xdr:cNvSpPr txBox="1"/>
      </xdr:nvSpPr>
      <xdr:spPr>
        <a:xfrm>
          <a:off x="863111" y="607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122136</xdr:rowOff>
    </xdr:from>
    <xdr:to>
      <xdr:col>24</xdr:col>
      <xdr:colOff>62865</xdr:colOff>
      <xdr:row>58</xdr:row>
      <xdr:rowOff>120612</xdr:rowOff>
    </xdr:to>
    <xdr:cxnSp macro="">
      <xdr:nvCxnSpPr>
        <xdr:cNvPr id="114" name="直線コネクタ 113"/>
        <xdr:cNvCxnSpPr/>
      </xdr:nvCxnSpPr>
      <xdr:spPr>
        <a:xfrm flipV="1">
          <a:off x="4633595" y="8694636"/>
          <a:ext cx="1270" cy="1370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124439</xdr:rowOff>
    </xdr:from>
    <xdr:ext cx="534377" cy="259045"/>
    <xdr:sp macro="" textlink="">
      <xdr:nvSpPr>
        <xdr:cNvPr id="115" name="物件費最小値テキスト"/>
        <xdr:cNvSpPr txBox="1"/>
      </xdr:nvSpPr>
      <xdr:spPr>
        <a:xfrm>
          <a:off x="4686300" y="1006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120612</xdr:rowOff>
    </xdr:from>
    <xdr:to>
      <xdr:col>24</xdr:col>
      <xdr:colOff>152400</xdr:colOff>
      <xdr:row>58</xdr:row>
      <xdr:rowOff>120612</xdr:rowOff>
    </xdr:to>
    <xdr:cxnSp macro="">
      <xdr:nvCxnSpPr>
        <xdr:cNvPr id="116" name="直線コネクタ 115"/>
        <xdr:cNvCxnSpPr/>
      </xdr:nvCxnSpPr>
      <xdr:spPr>
        <a:xfrm>
          <a:off x="4546600" y="1006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68813</xdr:rowOff>
    </xdr:from>
    <xdr:ext cx="534377" cy="259045"/>
    <xdr:sp macro="" textlink="">
      <xdr:nvSpPr>
        <xdr:cNvPr id="117" name="物件費最大値テキスト"/>
        <xdr:cNvSpPr txBox="1"/>
      </xdr:nvSpPr>
      <xdr:spPr>
        <a:xfrm>
          <a:off x="4686300" y="846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122136</xdr:rowOff>
    </xdr:from>
    <xdr:to>
      <xdr:col>24</xdr:col>
      <xdr:colOff>152400</xdr:colOff>
      <xdr:row>50</xdr:row>
      <xdr:rowOff>122136</xdr:rowOff>
    </xdr:to>
    <xdr:cxnSp macro="">
      <xdr:nvCxnSpPr>
        <xdr:cNvPr id="118" name="直線コネクタ 117"/>
        <xdr:cNvCxnSpPr/>
      </xdr:nvCxnSpPr>
      <xdr:spPr>
        <a:xfrm>
          <a:off x="4546600" y="869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86893</xdr:rowOff>
    </xdr:from>
    <xdr:to>
      <xdr:col>24</xdr:col>
      <xdr:colOff>63500</xdr:colOff>
      <xdr:row>57</xdr:row>
      <xdr:rowOff>51041</xdr:rowOff>
    </xdr:to>
    <xdr:cxnSp macro="">
      <xdr:nvCxnSpPr>
        <xdr:cNvPr id="119" name="直線コネクタ 118"/>
        <xdr:cNvCxnSpPr/>
      </xdr:nvCxnSpPr>
      <xdr:spPr>
        <a:xfrm>
          <a:off x="3797300" y="9516643"/>
          <a:ext cx="838200" cy="30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34206</xdr:rowOff>
    </xdr:from>
    <xdr:ext cx="534377" cy="259045"/>
    <xdr:sp macro="" textlink="">
      <xdr:nvSpPr>
        <xdr:cNvPr id="120" name="物件費平均値テキスト"/>
        <xdr:cNvSpPr txBox="1"/>
      </xdr:nvSpPr>
      <xdr:spPr>
        <a:xfrm>
          <a:off x="4686300" y="929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11329</xdr:rowOff>
    </xdr:from>
    <xdr:to>
      <xdr:col>24</xdr:col>
      <xdr:colOff>114300</xdr:colOff>
      <xdr:row>55</xdr:row>
      <xdr:rowOff>112929</xdr:rowOff>
    </xdr:to>
    <xdr:sp macro="" textlink="">
      <xdr:nvSpPr>
        <xdr:cNvPr id="121" name="フローチャート: 判断 120"/>
        <xdr:cNvSpPr/>
      </xdr:nvSpPr>
      <xdr:spPr>
        <a:xfrm>
          <a:off x="4584700" y="94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86893</xdr:rowOff>
    </xdr:from>
    <xdr:to>
      <xdr:col>19</xdr:col>
      <xdr:colOff>177800</xdr:colOff>
      <xdr:row>56</xdr:row>
      <xdr:rowOff>150673</xdr:rowOff>
    </xdr:to>
    <xdr:cxnSp macro="">
      <xdr:nvCxnSpPr>
        <xdr:cNvPr id="122" name="直線コネクタ 121"/>
        <xdr:cNvCxnSpPr/>
      </xdr:nvCxnSpPr>
      <xdr:spPr>
        <a:xfrm flipV="1">
          <a:off x="2908300" y="9516643"/>
          <a:ext cx="889000" cy="2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73203</xdr:rowOff>
    </xdr:from>
    <xdr:to>
      <xdr:col>20</xdr:col>
      <xdr:colOff>38100</xdr:colOff>
      <xdr:row>56</xdr:row>
      <xdr:rowOff>3353</xdr:rowOff>
    </xdr:to>
    <xdr:sp macro="" textlink="">
      <xdr:nvSpPr>
        <xdr:cNvPr id="123" name="フローチャート: 判断 122"/>
        <xdr:cNvSpPr/>
      </xdr:nvSpPr>
      <xdr:spPr>
        <a:xfrm>
          <a:off x="37465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165930</xdr:rowOff>
    </xdr:from>
    <xdr:ext cx="534377" cy="259045"/>
    <xdr:sp macro="" textlink="">
      <xdr:nvSpPr>
        <xdr:cNvPr id="124" name="テキスト ボックス 123"/>
        <xdr:cNvSpPr txBox="1"/>
      </xdr:nvSpPr>
      <xdr:spPr>
        <a:xfrm>
          <a:off x="3530111" y="959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150673</xdr:rowOff>
    </xdr:from>
    <xdr:to>
      <xdr:col>15</xdr:col>
      <xdr:colOff>50800</xdr:colOff>
      <xdr:row>57</xdr:row>
      <xdr:rowOff>47307</xdr:rowOff>
    </xdr:to>
    <xdr:cxnSp macro="">
      <xdr:nvCxnSpPr>
        <xdr:cNvPr id="125" name="直線コネクタ 124"/>
        <xdr:cNvCxnSpPr/>
      </xdr:nvCxnSpPr>
      <xdr:spPr>
        <a:xfrm flipV="1">
          <a:off x="2019300" y="9751873"/>
          <a:ext cx="889000" cy="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66192</xdr:rowOff>
    </xdr:from>
    <xdr:to>
      <xdr:col>15</xdr:col>
      <xdr:colOff>101600</xdr:colOff>
      <xdr:row>56</xdr:row>
      <xdr:rowOff>167792</xdr:rowOff>
    </xdr:to>
    <xdr:sp macro="" textlink="">
      <xdr:nvSpPr>
        <xdr:cNvPr id="126" name="フローチャート: 判断 125"/>
        <xdr:cNvSpPr/>
      </xdr:nvSpPr>
      <xdr:spPr>
        <a:xfrm>
          <a:off x="2857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12869</xdr:rowOff>
    </xdr:from>
    <xdr:ext cx="534377" cy="259045"/>
    <xdr:sp macro="" textlink="">
      <xdr:nvSpPr>
        <xdr:cNvPr id="127" name="テキスト ボックス 126"/>
        <xdr:cNvSpPr txBox="1"/>
      </xdr:nvSpPr>
      <xdr:spPr>
        <a:xfrm>
          <a:off x="2641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47307</xdr:rowOff>
    </xdr:from>
    <xdr:to>
      <xdr:col>10</xdr:col>
      <xdr:colOff>114300</xdr:colOff>
      <xdr:row>57</xdr:row>
      <xdr:rowOff>82169</xdr:rowOff>
    </xdr:to>
    <xdr:cxnSp macro="">
      <xdr:nvCxnSpPr>
        <xdr:cNvPr id="128" name="直線コネクタ 127"/>
        <xdr:cNvCxnSpPr/>
      </xdr:nvCxnSpPr>
      <xdr:spPr>
        <a:xfrm flipV="1">
          <a:off x="1130300" y="9819957"/>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66649</xdr:rowOff>
    </xdr:from>
    <xdr:to>
      <xdr:col>10</xdr:col>
      <xdr:colOff>165100</xdr:colOff>
      <xdr:row>56</xdr:row>
      <xdr:rowOff>168249</xdr:rowOff>
    </xdr:to>
    <xdr:sp macro="" textlink="">
      <xdr:nvSpPr>
        <xdr:cNvPr id="129" name="フローチャート: 判断 128"/>
        <xdr:cNvSpPr/>
      </xdr:nvSpPr>
      <xdr:spPr>
        <a:xfrm>
          <a:off x="1968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13326</xdr:rowOff>
    </xdr:from>
    <xdr:ext cx="534377" cy="259045"/>
    <xdr:sp macro="" textlink="">
      <xdr:nvSpPr>
        <xdr:cNvPr id="130" name="テキスト ボックス 129"/>
        <xdr:cNvSpPr txBox="1"/>
      </xdr:nvSpPr>
      <xdr:spPr>
        <a:xfrm>
          <a:off x="1752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71831</xdr:rowOff>
    </xdr:from>
    <xdr:to>
      <xdr:col>6</xdr:col>
      <xdr:colOff>38100</xdr:colOff>
      <xdr:row>57</xdr:row>
      <xdr:rowOff>1981</xdr:rowOff>
    </xdr:to>
    <xdr:sp macro="" textlink="">
      <xdr:nvSpPr>
        <xdr:cNvPr id="131" name="フローチャート: 判断 130"/>
        <xdr:cNvSpPr/>
      </xdr:nvSpPr>
      <xdr:spPr>
        <a:xfrm>
          <a:off x="1079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18508</xdr:rowOff>
    </xdr:from>
    <xdr:ext cx="534377" cy="259045"/>
    <xdr:sp macro="" textlink="">
      <xdr:nvSpPr>
        <xdr:cNvPr id="132" name="テキスト ボックス 131"/>
        <xdr:cNvSpPr txBox="1"/>
      </xdr:nvSpPr>
      <xdr:spPr>
        <a:xfrm>
          <a:off x="863111" y="94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241</xdr:rowOff>
    </xdr:from>
    <xdr:to>
      <xdr:col>24</xdr:col>
      <xdr:colOff>114300</xdr:colOff>
      <xdr:row>57</xdr:row>
      <xdr:rowOff>101841</xdr:rowOff>
    </xdr:to>
    <xdr:sp macro="" textlink="">
      <xdr:nvSpPr>
        <xdr:cNvPr id="138" name="楕円 137"/>
        <xdr:cNvSpPr/>
      </xdr:nvSpPr>
      <xdr:spPr>
        <a:xfrm>
          <a:off x="4584700" y="97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150118</xdr:rowOff>
    </xdr:from>
    <xdr:ext cx="534377" cy="259045"/>
    <xdr:sp macro="" textlink="">
      <xdr:nvSpPr>
        <xdr:cNvPr id="139" name="物件費該当値テキスト"/>
        <xdr:cNvSpPr txBox="1"/>
      </xdr:nvSpPr>
      <xdr:spPr>
        <a:xfrm>
          <a:off x="4686300" y="97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36093</xdr:rowOff>
    </xdr:from>
    <xdr:to>
      <xdr:col>20</xdr:col>
      <xdr:colOff>38100</xdr:colOff>
      <xdr:row>55</xdr:row>
      <xdr:rowOff>137693</xdr:rowOff>
    </xdr:to>
    <xdr:sp macro="" textlink="">
      <xdr:nvSpPr>
        <xdr:cNvPr id="140" name="楕円 139"/>
        <xdr:cNvSpPr/>
      </xdr:nvSpPr>
      <xdr:spPr>
        <a:xfrm>
          <a:off x="3746500" y="946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154220</xdr:rowOff>
    </xdr:from>
    <xdr:ext cx="534377" cy="259045"/>
    <xdr:sp macro="" textlink="">
      <xdr:nvSpPr>
        <xdr:cNvPr id="141" name="テキスト ボックス 140"/>
        <xdr:cNvSpPr txBox="1"/>
      </xdr:nvSpPr>
      <xdr:spPr>
        <a:xfrm>
          <a:off x="3530111" y="924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99873</xdr:rowOff>
    </xdr:from>
    <xdr:to>
      <xdr:col>15</xdr:col>
      <xdr:colOff>101600</xdr:colOff>
      <xdr:row>57</xdr:row>
      <xdr:rowOff>30023</xdr:rowOff>
    </xdr:to>
    <xdr:sp macro="" textlink="">
      <xdr:nvSpPr>
        <xdr:cNvPr id="142" name="楕円 141"/>
        <xdr:cNvSpPr/>
      </xdr:nvSpPr>
      <xdr:spPr>
        <a:xfrm>
          <a:off x="2857500" y="970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21150</xdr:rowOff>
    </xdr:from>
    <xdr:ext cx="534377" cy="259045"/>
    <xdr:sp macro="" textlink="">
      <xdr:nvSpPr>
        <xdr:cNvPr id="143" name="テキスト ボックス 142"/>
        <xdr:cNvSpPr txBox="1"/>
      </xdr:nvSpPr>
      <xdr:spPr>
        <a:xfrm>
          <a:off x="2641111" y="9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167957</xdr:rowOff>
    </xdr:from>
    <xdr:to>
      <xdr:col>10</xdr:col>
      <xdr:colOff>165100</xdr:colOff>
      <xdr:row>57</xdr:row>
      <xdr:rowOff>98107</xdr:rowOff>
    </xdr:to>
    <xdr:sp macro="" textlink="">
      <xdr:nvSpPr>
        <xdr:cNvPr id="144" name="楕円 143"/>
        <xdr:cNvSpPr/>
      </xdr:nvSpPr>
      <xdr:spPr>
        <a:xfrm>
          <a:off x="1968500" y="976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89234</xdr:rowOff>
    </xdr:from>
    <xdr:ext cx="534377" cy="259045"/>
    <xdr:sp macro="" textlink="">
      <xdr:nvSpPr>
        <xdr:cNvPr id="145" name="テキスト ボックス 144"/>
        <xdr:cNvSpPr txBox="1"/>
      </xdr:nvSpPr>
      <xdr:spPr>
        <a:xfrm>
          <a:off x="1752111" y="98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31369</xdr:rowOff>
    </xdr:from>
    <xdr:to>
      <xdr:col>6</xdr:col>
      <xdr:colOff>38100</xdr:colOff>
      <xdr:row>57</xdr:row>
      <xdr:rowOff>132969</xdr:rowOff>
    </xdr:to>
    <xdr:sp macro="" textlink="">
      <xdr:nvSpPr>
        <xdr:cNvPr id="146" name="楕円 145"/>
        <xdr:cNvSpPr/>
      </xdr:nvSpPr>
      <xdr:spPr>
        <a:xfrm>
          <a:off x="1079500" y="98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124096</xdr:rowOff>
    </xdr:from>
    <xdr:ext cx="534377" cy="259045"/>
    <xdr:sp macro="" textlink="">
      <xdr:nvSpPr>
        <xdr:cNvPr id="147" name="テキスト ボックス 146"/>
        <xdr:cNvSpPr txBox="1"/>
      </xdr:nvSpPr>
      <xdr:spPr>
        <a:xfrm>
          <a:off x="863111" y="98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65024</xdr:rowOff>
    </xdr:from>
    <xdr:to>
      <xdr:col>24</xdr:col>
      <xdr:colOff>62865</xdr:colOff>
      <xdr:row>78</xdr:row>
      <xdr:rowOff>4445</xdr:rowOff>
    </xdr:to>
    <xdr:cxnSp macro="">
      <xdr:nvCxnSpPr>
        <xdr:cNvPr id="171" name="直線コネクタ 170"/>
        <xdr:cNvCxnSpPr/>
      </xdr:nvCxnSpPr>
      <xdr:spPr>
        <a:xfrm flipV="1">
          <a:off x="4633595" y="12066524"/>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8272</xdr:rowOff>
    </xdr:from>
    <xdr:ext cx="469744" cy="259045"/>
    <xdr:sp macro="" textlink="">
      <xdr:nvSpPr>
        <xdr:cNvPr id="172" name="維持補修費最小値テキスト"/>
        <xdr:cNvSpPr txBox="1"/>
      </xdr:nvSpPr>
      <xdr:spPr>
        <a:xfrm>
          <a:off x="4686300"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4445</xdr:rowOff>
    </xdr:from>
    <xdr:to>
      <xdr:col>24</xdr:col>
      <xdr:colOff>152400</xdr:colOff>
      <xdr:row>78</xdr:row>
      <xdr:rowOff>4445</xdr:rowOff>
    </xdr:to>
    <xdr:cxnSp macro="">
      <xdr:nvCxnSpPr>
        <xdr:cNvPr id="173" name="直線コネクタ 172"/>
        <xdr:cNvCxnSpPr/>
      </xdr:nvCxnSpPr>
      <xdr:spPr>
        <a:xfrm>
          <a:off x="4546600" y="1337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11701</xdr:rowOff>
    </xdr:from>
    <xdr:ext cx="469744" cy="259045"/>
    <xdr:sp macro="" textlink="">
      <xdr:nvSpPr>
        <xdr:cNvPr id="174" name="維持補修費最大値テキスト"/>
        <xdr:cNvSpPr txBox="1"/>
      </xdr:nvSpPr>
      <xdr:spPr>
        <a:xfrm>
          <a:off x="4686300" y="118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65024</xdr:rowOff>
    </xdr:from>
    <xdr:to>
      <xdr:col>24</xdr:col>
      <xdr:colOff>152400</xdr:colOff>
      <xdr:row>70</xdr:row>
      <xdr:rowOff>65024</xdr:rowOff>
    </xdr:to>
    <xdr:cxnSp macro="">
      <xdr:nvCxnSpPr>
        <xdr:cNvPr id="175" name="直線コネクタ 174"/>
        <xdr:cNvCxnSpPr/>
      </xdr:nvCxnSpPr>
      <xdr:spPr>
        <a:xfrm>
          <a:off x="4546600" y="120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54356</xdr:rowOff>
    </xdr:from>
    <xdr:to>
      <xdr:col>24</xdr:col>
      <xdr:colOff>63500</xdr:colOff>
      <xdr:row>73</xdr:row>
      <xdr:rowOff>158179</xdr:rowOff>
    </xdr:to>
    <xdr:cxnSp macro="">
      <xdr:nvCxnSpPr>
        <xdr:cNvPr id="176" name="直線コネクタ 175"/>
        <xdr:cNvCxnSpPr/>
      </xdr:nvCxnSpPr>
      <xdr:spPr>
        <a:xfrm flipV="1">
          <a:off x="3797300" y="12570206"/>
          <a:ext cx="838200" cy="10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106570</xdr:rowOff>
    </xdr:from>
    <xdr:ext cx="469744" cy="259045"/>
    <xdr:sp macro="" textlink="">
      <xdr:nvSpPr>
        <xdr:cNvPr id="177" name="維持補修費平均値テキスト"/>
        <xdr:cNvSpPr txBox="1"/>
      </xdr:nvSpPr>
      <xdr:spPr>
        <a:xfrm>
          <a:off x="4686300" y="12622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128143</xdr:rowOff>
    </xdr:from>
    <xdr:to>
      <xdr:col>24</xdr:col>
      <xdr:colOff>114300</xdr:colOff>
      <xdr:row>74</xdr:row>
      <xdr:rowOff>58293</xdr:rowOff>
    </xdr:to>
    <xdr:sp macro="" textlink="">
      <xdr:nvSpPr>
        <xdr:cNvPr id="178" name="フローチャート: 判断 177"/>
        <xdr:cNvSpPr/>
      </xdr:nvSpPr>
      <xdr:spPr>
        <a:xfrm>
          <a:off x="4584700" y="1264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119697</xdr:rowOff>
    </xdr:from>
    <xdr:to>
      <xdr:col>19</xdr:col>
      <xdr:colOff>177800</xdr:colOff>
      <xdr:row>73</xdr:row>
      <xdr:rowOff>158179</xdr:rowOff>
    </xdr:to>
    <xdr:cxnSp macro="">
      <xdr:nvCxnSpPr>
        <xdr:cNvPr id="179" name="直線コネクタ 178"/>
        <xdr:cNvCxnSpPr/>
      </xdr:nvCxnSpPr>
      <xdr:spPr>
        <a:xfrm>
          <a:off x="2908300" y="12635547"/>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64516</xdr:rowOff>
    </xdr:from>
    <xdr:to>
      <xdr:col>20</xdr:col>
      <xdr:colOff>38100</xdr:colOff>
      <xdr:row>74</xdr:row>
      <xdr:rowOff>166116</xdr:rowOff>
    </xdr:to>
    <xdr:sp macro="" textlink="">
      <xdr:nvSpPr>
        <xdr:cNvPr id="180" name="フローチャート: 判断 179"/>
        <xdr:cNvSpPr/>
      </xdr:nvSpPr>
      <xdr:spPr>
        <a:xfrm>
          <a:off x="37465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157243</xdr:rowOff>
    </xdr:from>
    <xdr:ext cx="469744" cy="259045"/>
    <xdr:sp macro="" textlink="">
      <xdr:nvSpPr>
        <xdr:cNvPr id="181" name="テキスト ボックス 180"/>
        <xdr:cNvSpPr txBox="1"/>
      </xdr:nvSpPr>
      <xdr:spPr>
        <a:xfrm>
          <a:off x="3562428" y="1284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119697</xdr:rowOff>
    </xdr:from>
    <xdr:to>
      <xdr:col>15</xdr:col>
      <xdr:colOff>50800</xdr:colOff>
      <xdr:row>74</xdr:row>
      <xdr:rowOff>56261</xdr:rowOff>
    </xdr:to>
    <xdr:cxnSp macro="">
      <xdr:nvCxnSpPr>
        <xdr:cNvPr id="182" name="直線コネクタ 181"/>
        <xdr:cNvCxnSpPr/>
      </xdr:nvCxnSpPr>
      <xdr:spPr>
        <a:xfrm flipV="1">
          <a:off x="2019300" y="12635547"/>
          <a:ext cx="8890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20320</xdr:rowOff>
    </xdr:from>
    <xdr:to>
      <xdr:col>15</xdr:col>
      <xdr:colOff>101600</xdr:colOff>
      <xdr:row>74</xdr:row>
      <xdr:rowOff>121920</xdr:rowOff>
    </xdr:to>
    <xdr:sp macro="" textlink="">
      <xdr:nvSpPr>
        <xdr:cNvPr id="183" name="フローチャート: 判断 182"/>
        <xdr:cNvSpPr/>
      </xdr:nvSpPr>
      <xdr:spPr>
        <a:xfrm>
          <a:off x="2857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113047</xdr:rowOff>
    </xdr:from>
    <xdr:ext cx="469744" cy="259045"/>
    <xdr:sp macro="" textlink="">
      <xdr:nvSpPr>
        <xdr:cNvPr id="184" name="テキスト ボックス 183"/>
        <xdr:cNvSpPr txBox="1"/>
      </xdr:nvSpPr>
      <xdr:spPr>
        <a:xfrm>
          <a:off x="2673428"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56261</xdr:rowOff>
    </xdr:from>
    <xdr:to>
      <xdr:col>10</xdr:col>
      <xdr:colOff>114300</xdr:colOff>
      <xdr:row>74</xdr:row>
      <xdr:rowOff>101981</xdr:rowOff>
    </xdr:to>
    <xdr:cxnSp macro="">
      <xdr:nvCxnSpPr>
        <xdr:cNvPr id="185" name="直線コネクタ 184"/>
        <xdr:cNvCxnSpPr/>
      </xdr:nvCxnSpPr>
      <xdr:spPr>
        <a:xfrm flipV="1">
          <a:off x="1130300" y="1274356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25844</xdr:rowOff>
    </xdr:from>
    <xdr:to>
      <xdr:col>10</xdr:col>
      <xdr:colOff>165100</xdr:colOff>
      <xdr:row>74</xdr:row>
      <xdr:rowOff>127444</xdr:rowOff>
    </xdr:to>
    <xdr:sp macro="" textlink="">
      <xdr:nvSpPr>
        <xdr:cNvPr id="186" name="フローチャート: 判断 185"/>
        <xdr:cNvSpPr/>
      </xdr:nvSpPr>
      <xdr:spPr>
        <a:xfrm>
          <a:off x="1968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118571</xdr:rowOff>
    </xdr:from>
    <xdr:ext cx="469744" cy="259045"/>
    <xdr:sp macro="" textlink="">
      <xdr:nvSpPr>
        <xdr:cNvPr id="187" name="テキスト ボックス 186"/>
        <xdr:cNvSpPr txBox="1"/>
      </xdr:nvSpPr>
      <xdr:spPr>
        <a:xfrm>
          <a:off x="1784428" y="128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45085</xdr:rowOff>
    </xdr:from>
    <xdr:to>
      <xdr:col>6</xdr:col>
      <xdr:colOff>38100</xdr:colOff>
      <xdr:row>74</xdr:row>
      <xdr:rowOff>146685</xdr:rowOff>
    </xdr:to>
    <xdr:sp macro="" textlink="">
      <xdr:nvSpPr>
        <xdr:cNvPr id="188" name="フローチャート: 判断 187"/>
        <xdr:cNvSpPr/>
      </xdr:nvSpPr>
      <xdr:spPr>
        <a:xfrm>
          <a:off x="1079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163212</xdr:rowOff>
    </xdr:from>
    <xdr:ext cx="469744" cy="259045"/>
    <xdr:sp macro="" textlink="">
      <xdr:nvSpPr>
        <xdr:cNvPr id="189" name="テキスト ボックス 188"/>
        <xdr:cNvSpPr txBox="1"/>
      </xdr:nvSpPr>
      <xdr:spPr>
        <a:xfrm>
          <a:off x="895428" y="12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3556</xdr:rowOff>
    </xdr:from>
    <xdr:to>
      <xdr:col>24</xdr:col>
      <xdr:colOff>114300</xdr:colOff>
      <xdr:row>73</xdr:row>
      <xdr:rowOff>105156</xdr:rowOff>
    </xdr:to>
    <xdr:sp macro="" textlink="">
      <xdr:nvSpPr>
        <xdr:cNvPr id="195" name="楕円 194"/>
        <xdr:cNvSpPr/>
      </xdr:nvSpPr>
      <xdr:spPr>
        <a:xfrm>
          <a:off x="4584700" y="1251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26433</xdr:rowOff>
    </xdr:from>
    <xdr:ext cx="469744" cy="259045"/>
    <xdr:sp macro="" textlink="">
      <xdr:nvSpPr>
        <xdr:cNvPr id="196" name="維持補修費該当値テキスト"/>
        <xdr:cNvSpPr txBox="1"/>
      </xdr:nvSpPr>
      <xdr:spPr>
        <a:xfrm>
          <a:off x="4686300" y="1237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107379</xdr:rowOff>
    </xdr:from>
    <xdr:to>
      <xdr:col>20</xdr:col>
      <xdr:colOff>38100</xdr:colOff>
      <xdr:row>74</xdr:row>
      <xdr:rowOff>37529</xdr:rowOff>
    </xdr:to>
    <xdr:sp macro="" textlink="">
      <xdr:nvSpPr>
        <xdr:cNvPr id="197" name="楕円 196"/>
        <xdr:cNvSpPr/>
      </xdr:nvSpPr>
      <xdr:spPr>
        <a:xfrm>
          <a:off x="3746500" y="1262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54056</xdr:rowOff>
    </xdr:from>
    <xdr:ext cx="469744" cy="259045"/>
    <xdr:sp macro="" textlink="">
      <xdr:nvSpPr>
        <xdr:cNvPr id="198" name="テキスト ボックス 197"/>
        <xdr:cNvSpPr txBox="1"/>
      </xdr:nvSpPr>
      <xdr:spPr>
        <a:xfrm>
          <a:off x="3562428" y="123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68897</xdr:rowOff>
    </xdr:from>
    <xdr:to>
      <xdr:col>15</xdr:col>
      <xdr:colOff>101600</xdr:colOff>
      <xdr:row>73</xdr:row>
      <xdr:rowOff>170497</xdr:rowOff>
    </xdr:to>
    <xdr:sp macro="" textlink="">
      <xdr:nvSpPr>
        <xdr:cNvPr id="199" name="楕円 198"/>
        <xdr:cNvSpPr/>
      </xdr:nvSpPr>
      <xdr:spPr>
        <a:xfrm>
          <a:off x="2857500" y="1258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15574</xdr:rowOff>
    </xdr:from>
    <xdr:ext cx="469744" cy="259045"/>
    <xdr:sp macro="" textlink="">
      <xdr:nvSpPr>
        <xdr:cNvPr id="200" name="テキスト ボックス 199"/>
        <xdr:cNvSpPr txBox="1"/>
      </xdr:nvSpPr>
      <xdr:spPr>
        <a:xfrm>
          <a:off x="2673428" y="123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5461</xdr:rowOff>
    </xdr:from>
    <xdr:to>
      <xdr:col>10</xdr:col>
      <xdr:colOff>165100</xdr:colOff>
      <xdr:row>74</xdr:row>
      <xdr:rowOff>107061</xdr:rowOff>
    </xdr:to>
    <xdr:sp macro="" textlink="">
      <xdr:nvSpPr>
        <xdr:cNvPr id="201" name="楕円 200"/>
        <xdr:cNvSpPr/>
      </xdr:nvSpPr>
      <xdr:spPr>
        <a:xfrm>
          <a:off x="1968500" y="1269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123588</xdr:rowOff>
    </xdr:from>
    <xdr:ext cx="469744" cy="259045"/>
    <xdr:sp macro="" textlink="">
      <xdr:nvSpPr>
        <xdr:cNvPr id="202" name="テキスト ボックス 201"/>
        <xdr:cNvSpPr txBox="1"/>
      </xdr:nvSpPr>
      <xdr:spPr>
        <a:xfrm>
          <a:off x="1784428" y="1246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51181</xdr:rowOff>
    </xdr:from>
    <xdr:to>
      <xdr:col>6</xdr:col>
      <xdr:colOff>38100</xdr:colOff>
      <xdr:row>74</xdr:row>
      <xdr:rowOff>152781</xdr:rowOff>
    </xdr:to>
    <xdr:sp macro="" textlink="">
      <xdr:nvSpPr>
        <xdr:cNvPr id="203" name="楕円 202"/>
        <xdr:cNvSpPr/>
      </xdr:nvSpPr>
      <xdr:spPr>
        <a:xfrm>
          <a:off x="1079500" y="127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143908</xdr:rowOff>
    </xdr:from>
    <xdr:ext cx="469744" cy="259045"/>
    <xdr:sp macro="" textlink="">
      <xdr:nvSpPr>
        <xdr:cNvPr id="204" name="テキスト ボックス 203"/>
        <xdr:cNvSpPr txBox="1"/>
      </xdr:nvSpPr>
      <xdr:spPr>
        <a:xfrm>
          <a:off x="895428" y="1283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120889</xdr:rowOff>
    </xdr:from>
    <xdr:to>
      <xdr:col>24</xdr:col>
      <xdr:colOff>62865</xdr:colOff>
      <xdr:row>98</xdr:row>
      <xdr:rowOff>74059</xdr:rowOff>
    </xdr:to>
    <xdr:cxnSp macro="">
      <xdr:nvCxnSpPr>
        <xdr:cNvPr id="231" name="直線コネクタ 230"/>
        <xdr:cNvCxnSpPr/>
      </xdr:nvCxnSpPr>
      <xdr:spPr>
        <a:xfrm flipV="1">
          <a:off x="4633595" y="15551389"/>
          <a:ext cx="1270" cy="132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77886</xdr:rowOff>
    </xdr:from>
    <xdr:ext cx="534377" cy="259045"/>
    <xdr:sp macro="" textlink="">
      <xdr:nvSpPr>
        <xdr:cNvPr id="232" name="扶助費最小値テキスト"/>
        <xdr:cNvSpPr txBox="1"/>
      </xdr:nvSpPr>
      <xdr:spPr>
        <a:xfrm>
          <a:off x="4686300"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74059</xdr:rowOff>
    </xdr:from>
    <xdr:to>
      <xdr:col>24</xdr:col>
      <xdr:colOff>152400</xdr:colOff>
      <xdr:row>98</xdr:row>
      <xdr:rowOff>74059</xdr:rowOff>
    </xdr:to>
    <xdr:cxnSp macro="">
      <xdr:nvCxnSpPr>
        <xdr:cNvPr id="233" name="直線コネクタ 232"/>
        <xdr:cNvCxnSpPr/>
      </xdr:nvCxnSpPr>
      <xdr:spPr>
        <a:xfrm>
          <a:off x="4546600" y="168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67566</xdr:rowOff>
    </xdr:from>
    <xdr:ext cx="599010" cy="259045"/>
    <xdr:sp macro="" textlink="">
      <xdr:nvSpPr>
        <xdr:cNvPr id="234" name="扶助費最大値テキスト"/>
        <xdr:cNvSpPr txBox="1"/>
      </xdr:nvSpPr>
      <xdr:spPr>
        <a:xfrm>
          <a:off x="4686300" y="1532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120889</xdr:rowOff>
    </xdr:from>
    <xdr:to>
      <xdr:col>24</xdr:col>
      <xdr:colOff>152400</xdr:colOff>
      <xdr:row>90</xdr:row>
      <xdr:rowOff>120889</xdr:rowOff>
    </xdr:to>
    <xdr:cxnSp macro="">
      <xdr:nvCxnSpPr>
        <xdr:cNvPr id="235" name="直線コネクタ 234"/>
        <xdr:cNvCxnSpPr/>
      </xdr:nvCxnSpPr>
      <xdr:spPr>
        <a:xfrm>
          <a:off x="4546600" y="1555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5087</xdr:rowOff>
    </xdr:from>
    <xdr:to>
      <xdr:col>24</xdr:col>
      <xdr:colOff>63500</xdr:colOff>
      <xdr:row>92</xdr:row>
      <xdr:rowOff>67887</xdr:rowOff>
    </xdr:to>
    <xdr:cxnSp macro="">
      <xdr:nvCxnSpPr>
        <xdr:cNvPr id="236" name="直線コネクタ 235"/>
        <xdr:cNvCxnSpPr/>
      </xdr:nvCxnSpPr>
      <xdr:spPr>
        <a:xfrm flipV="1">
          <a:off x="3797300" y="15778487"/>
          <a:ext cx="838200" cy="6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6878</xdr:rowOff>
    </xdr:from>
    <xdr:ext cx="534377" cy="259045"/>
    <xdr:sp macro="" textlink="">
      <xdr:nvSpPr>
        <xdr:cNvPr id="237" name="扶助費平均値テキスト"/>
        <xdr:cNvSpPr txBox="1"/>
      </xdr:nvSpPr>
      <xdr:spPr>
        <a:xfrm>
          <a:off x="4686300" y="16123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28451</xdr:rowOff>
    </xdr:from>
    <xdr:to>
      <xdr:col>24</xdr:col>
      <xdr:colOff>114300</xdr:colOff>
      <xdr:row>94</xdr:row>
      <xdr:rowOff>130051</xdr:rowOff>
    </xdr:to>
    <xdr:sp macro="" textlink="">
      <xdr:nvSpPr>
        <xdr:cNvPr id="238" name="フローチャート: 判断 237"/>
        <xdr:cNvSpPr/>
      </xdr:nvSpPr>
      <xdr:spPr>
        <a:xfrm>
          <a:off x="4584700" y="161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67887</xdr:rowOff>
    </xdr:from>
    <xdr:to>
      <xdr:col>19</xdr:col>
      <xdr:colOff>177800</xdr:colOff>
      <xdr:row>93</xdr:row>
      <xdr:rowOff>2149</xdr:rowOff>
    </xdr:to>
    <xdr:cxnSp macro="">
      <xdr:nvCxnSpPr>
        <xdr:cNvPr id="239" name="直線コネクタ 238"/>
        <xdr:cNvCxnSpPr/>
      </xdr:nvCxnSpPr>
      <xdr:spPr>
        <a:xfrm flipV="1">
          <a:off x="2908300" y="15841287"/>
          <a:ext cx="889000" cy="10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91022</xdr:rowOff>
    </xdr:from>
    <xdr:to>
      <xdr:col>20</xdr:col>
      <xdr:colOff>38100</xdr:colOff>
      <xdr:row>95</xdr:row>
      <xdr:rowOff>21172</xdr:rowOff>
    </xdr:to>
    <xdr:sp macro="" textlink="">
      <xdr:nvSpPr>
        <xdr:cNvPr id="240" name="フローチャート: 判断 239"/>
        <xdr:cNvSpPr/>
      </xdr:nvSpPr>
      <xdr:spPr>
        <a:xfrm>
          <a:off x="3746500" y="1620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12299</xdr:rowOff>
    </xdr:from>
    <xdr:ext cx="534377" cy="259045"/>
    <xdr:sp macro="" textlink="">
      <xdr:nvSpPr>
        <xdr:cNvPr id="241" name="テキスト ボックス 240"/>
        <xdr:cNvSpPr txBox="1"/>
      </xdr:nvSpPr>
      <xdr:spPr>
        <a:xfrm>
          <a:off x="3530111" y="163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112072</xdr:rowOff>
    </xdr:from>
    <xdr:to>
      <xdr:col>15</xdr:col>
      <xdr:colOff>50800</xdr:colOff>
      <xdr:row>93</xdr:row>
      <xdr:rowOff>2149</xdr:rowOff>
    </xdr:to>
    <xdr:cxnSp macro="">
      <xdr:nvCxnSpPr>
        <xdr:cNvPr id="242" name="直線コネクタ 241"/>
        <xdr:cNvCxnSpPr/>
      </xdr:nvCxnSpPr>
      <xdr:spPr>
        <a:xfrm>
          <a:off x="2019300" y="15885472"/>
          <a:ext cx="889000" cy="6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54088</xdr:rowOff>
    </xdr:from>
    <xdr:to>
      <xdr:col>15</xdr:col>
      <xdr:colOff>101600</xdr:colOff>
      <xdr:row>95</xdr:row>
      <xdr:rowOff>155688</xdr:rowOff>
    </xdr:to>
    <xdr:sp macro="" textlink="">
      <xdr:nvSpPr>
        <xdr:cNvPr id="243" name="フローチャート: 判断 242"/>
        <xdr:cNvSpPr/>
      </xdr:nvSpPr>
      <xdr:spPr>
        <a:xfrm>
          <a:off x="2857500" y="1634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146815</xdr:rowOff>
    </xdr:from>
    <xdr:ext cx="534377" cy="259045"/>
    <xdr:sp macro="" textlink="">
      <xdr:nvSpPr>
        <xdr:cNvPr id="244" name="テキスト ボックス 243"/>
        <xdr:cNvSpPr txBox="1"/>
      </xdr:nvSpPr>
      <xdr:spPr>
        <a:xfrm>
          <a:off x="2641111" y="1643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112072</xdr:rowOff>
    </xdr:from>
    <xdr:to>
      <xdr:col>10</xdr:col>
      <xdr:colOff>114300</xdr:colOff>
      <xdr:row>92</xdr:row>
      <xdr:rowOff>161548</xdr:rowOff>
    </xdr:to>
    <xdr:cxnSp macro="">
      <xdr:nvCxnSpPr>
        <xdr:cNvPr id="245" name="直線コネクタ 244"/>
        <xdr:cNvCxnSpPr/>
      </xdr:nvCxnSpPr>
      <xdr:spPr>
        <a:xfrm flipV="1">
          <a:off x="1130300" y="15885472"/>
          <a:ext cx="8890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50952</xdr:rowOff>
    </xdr:from>
    <xdr:to>
      <xdr:col>10</xdr:col>
      <xdr:colOff>165100</xdr:colOff>
      <xdr:row>95</xdr:row>
      <xdr:rowOff>152552</xdr:rowOff>
    </xdr:to>
    <xdr:sp macro="" textlink="">
      <xdr:nvSpPr>
        <xdr:cNvPr id="246" name="フローチャート: 判断 245"/>
        <xdr:cNvSpPr/>
      </xdr:nvSpPr>
      <xdr:spPr>
        <a:xfrm>
          <a:off x="1968500" y="1633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143679</xdr:rowOff>
    </xdr:from>
    <xdr:ext cx="534377" cy="259045"/>
    <xdr:sp macro="" textlink="">
      <xdr:nvSpPr>
        <xdr:cNvPr id="247" name="テキスト ボックス 246"/>
        <xdr:cNvSpPr txBox="1"/>
      </xdr:nvSpPr>
      <xdr:spPr>
        <a:xfrm>
          <a:off x="1752111" y="1643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119272</xdr:rowOff>
    </xdr:from>
    <xdr:to>
      <xdr:col>6</xdr:col>
      <xdr:colOff>38100</xdr:colOff>
      <xdr:row>96</xdr:row>
      <xdr:rowOff>49422</xdr:rowOff>
    </xdr:to>
    <xdr:sp macro="" textlink="">
      <xdr:nvSpPr>
        <xdr:cNvPr id="248" name="フローチャート: 判断 247"/>
        <xdr:cNvSpPr/>
      </xdr:nvSpPr>
      <xdr:spPr>
        <a:xfrm>
          <a:off x="1079500" y="164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40549</xdr:rowOff>
    </xdr:from>
    <xdr:ext cx="534377" cy="259045"/>
    <xdr:sp macro="" textlink="">
      <xdr:nvSpPr>
        <xdr:cNvPr id="249" name="テキスト ボックス 248"/>
        <xdr:cNvSpPr txBox="1"/>
      </xdr:nvSpPr>
      <xdr:spPr>
        <a:xfrm>
          <a:off x="863111" y="1649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125737</xdr:rowOff>
    </xdr:from>
    <xdr:to>
      <xdr:col>24</xdr:col>
      <xdr:colOff>114300</xdr:colOff>
      <xdr:row>92</xdr:row>
      <xdr:rowOff>55887</xdr:rowOff>
    </xdr:to>
    <xdr:sp macro="" textlink="">
      <xdr:nvSpPr>
        <xdr:cNvPr id="255" name="楕円 254"/>
        <xdr:cNvSpPr/>
      </xdr:nvSpPr>
      <xdr:spPr>
        <a:xfrm>
          <a:off x="4584700" y="157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148614</xdr:rowOff>
    </xdr:from>
    <xdr:ext cx="534377" cy="259045"/>
    <xdr:sp macro="" textlink="">
      <xdr:nvSpPr>
        <xdr:cNvPr id="256" name="扶助費該当値テキスト"/>
        <xdr:cNvSpPr txBox="1"/>
      </xdr:nvSpPr>
      <xdr:spPr>
        <a:xfrm>
          <a:off x="4686300" y="1557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17087</xdr:rowOff>
    </xdr:from>
    <xdr:to>
      <xdr:col>20</xdr:col>
      <xdr:colOff>38100</xdr:colOff>
      <xdr:row>92</xdr:row>
      <xdr:rowOff>118687</xdr:rowOff>
    </xdr:to>
    <xdr:sp macro="" textlink="">
      <xdr:nvSpPr>
        <xdr:cNvPr id="257" name="楕円 256"/>
        <xdr:cNvSpPr/>
      </xdr:nvSpPr>
      <xdr:spPr>
        <a:xfrm>
          <a:off x="3746500" y="157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135214</xdr:rowOff>
    </xdr:from>
    <xdr:ext cx="534377" cy="259045"/>
    <xdr:sp macro="" textlink="">
      <xdr:nvSpPr>
        <xdr:cNvPr id="258" name="テキスト ボックス 257"/>
        <xdr:cNvSpPr txBox="1"/>
      </xdr:nvSpPr>
      <xdr:spPr>
        <a:xfrm>
          <a:off x="3530111" y="155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122799</xdr:rowOff>
    </xdr:from>
    <xdr:to>
      <xdr:col>15</xdr:col>
      <xdr:colOff>101600</xdr:colOff>
      <xdr:row>93</xdr:row>
      <xdr:rowOff>52949</xdr:rowOff>
    </xdr:to>
    <xdr:sp macro="" textlink="">
      <xdr:nvSpPr>
        <xdr:cNvPr id="259" name="楕円 258"/>
        <xdr:cNvSpPr/>
      </xdr:nvSpPr>
      <xdr:spPr>
        <a:xfrm>
          <a:off x="2857500" y="158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69476</xdr:rowOff>
    </xdr:from>
    <xdr:ext cx="534377" cy="259045"/>
    <xdr:sp macro="" textlink="">
      <xdr:nvSpPr>
        <xdr:cNvPr id="260" name="テキスト ボックス 259"/>
        <xdr:cNvSpPr txBox="1"/>
      </xdr:nvSpPr>
      <xdr:spPr>
        <a:xfrm>
          <a:off x="2641111" y="1567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61272</xdr:rowOff>
    </xdr:from>
    <xdr:to>
      <xdr:col>10</xdr:col>
      <xdr:colOff>165100</xdr:colOff>
      <xdr:row>92</xdr:row>
      <xdr:rowOff>162872</xdr:rowOff>
    </xdr:to>
    <xdr:sp macro="" textlink="">
      <xdr:nvSpPr>
        <xdr:cNvPr id="261" name="楕円 260"/>
        <xdr:cNvSpPr/>
      </xdr:nvSpPr>
      <xdr:spPr>
        <a:xfrm>
          <a:off x="1968500" y="1583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7949</xdr:rowOff>
    </xdr:from>
    <xdr:ext cx="534377" cy="259045"/>
    <xdr:sp macro="" textlink="">
      <xdr:nvSpPr>
        <xdr:cNvPr id="262" name="テキスト ボックス 261"/>
        <xdr:cNvSpPr txBox="1"/>
      </xdr:nvSpPr>
      <xdr:spPr>
        <a:xfrm>
          <a:off x="1752111" y="1560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110748</xdr:rowOff>
    </xdr:from>
    <xdr:to>
      <xdr:col>6</xdr:col>
      <xdr:colOff>38100</xdr:colOff>
      <xdr:row>93</xdr:row>
      <xdr:rowOff>40898</xdr:rowOff>
    </xdr:to>
    <xdr:sp macro="" textlink="">
      <xdr:nvSpPr>
        <xdr:cNvPr id="263" name="楕円 262"/>
        <xdr:cNvSpPr/>
      </xdr:nvSpPr>
      <xdr:spPr>
        <a:xfrm>
          <a:off x="1079500" y="158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57425</xdr:rowOff>
    </xdr:from>
    <xdr:ext cx="534377" cy="259045"/>
    <xdr:sp macro="" textlink="">
      <xdr:nvSpPr>
        <xdr:cNvPr id="264" name="テキスト ボックス 263"/>
        <xdr:cNvSpPr txBox="1"/>
      </xdr:nvSpPr>
      <xdr:spPr>
        <a:xfrm>
          <a:off x="863111" y="1565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2562</xdr:rowOff>
    </xdr:from>
    <xdr:to>
      <xdr:col>54</xdr:col>
      <xdr:colOff>189865</xdr:colOff>
      <xdr:row>33</xdr:row>
      <xdr:rowOff>70957</xdr:rowOff>
    </xdr:to>
    <xdr:cxnSp macro="">
      <xdr:nvCxnSpPr>
        <xdr:cNvPr id="291" name="直線コネクタ 290"/>
        <xdr:cNvCxnSpPr/>
      </xdr:nvCxnSpPr>
      <xdr:spPr>
        <a:xfrm flipV="1">
          <a:off x="10475595" y="5146062"/>
          <a:ext cx="1270" cy="5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74784</xdr:rowOff>
    </xdr:from>
    <xdr:ext cx="599010" cy="259045"/>
    <xdr:sp macro="" textlink="">
      <xdr:nvSpPr>
        <xdr:cNvPr id="292" name="補助費等最小値テキスト"/>
        <xdr:cNvSpPr txBox="1"/>
      </xdr:nvSpPr>
      <xdr:spPr>
        <a:xfrm>
          <a:off x="10528300" y="573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70957</xdr:rowOff>
    </xdr:from>
    <xdr:to>
      <xdr:col>55</xdr:col>
      <xdr:colOff>88900</xdr:colOff>
      <xdr:row>33</xdr:row>
      <xdr:rowOff>70957</xdr:rowOff>
    </xdr:to>
    <xdr:cxnSp macro="">
      <xdr:nvCxnSpPr>
        <xdr:cNvPr id="293" name="直線コネクタ 292"/>
        <xdr:cNvCxnSpPr/>
      </xdr:nvCxnSpPr>
      <xdr:spPr>
        <a:xfrm>
          <a:off x="10388600" y="572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120689</xdr:rowOff>
    </xdr:from>
    <xdr:ext cx="599010" cy="259045"/>
    <xdr:sp macro="" textlink="">
      <xdr:nvSpPr>
        <xdr:cNvPr id="294" name="補助費等最大値テキスト"/>
        <xdr:cNvSpPr txBox="1"/>
      </xdr:nvSpPr>
      <xdr:spPr>
        <a:xfrm>
          <a:off x="10528300" y="492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2562</xdr:rowOff>
    </xdr:from>
    <xdr:to>
      <xdr:col>55</xdr:col>
      <xdr:colOff>88900</xdr:colOff>
      <xdr:row>30</xdr:row>
      <xdr:rowOff>2562</xdr:rowOff>
    </xdr:to>
    <xdr:cxnSp macro="">
      <xdr:nvCxnSpPr>
        <xdr:cNvPr id="295" name="直線コネクタ 294"/>
        <xdr:cNvCxnSpPr/>
      </xdr:nvCxnSpPr>
      <xdr:spPr>
        <a:xfrm>
          <a:off x="10388600" y="5146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158282</xdr:rowOff>
    </xdr:from>
    <xdr:to>
      <xdr:col>55</xdr:col>
      <xdr:colOff>0</xdr:colOff>
      <xdr:row>37</xdr:row>
      <xdr:rowOff>126028</xdr:rowOff>
    </xdr:to>
    <xdr:cxnSp macro="">
      <xdr:nvCxnSpPr>
        <xdr:cNvPr id="296" name="直線コネクタ 295"/>
        <xdr:cNvCxnSpPr/>
      </xdr:nvCxnSpPr>
      <xdr:spPr>
        <a:xfrm flipV="1">
          <a:off x="9639300" y="5301782"/>
          <a:ext cx="838200" cy="116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153215</xdr:rowOff>
    </xdr:from>
    <xdr:ext cx="599010" cy="259045"/>
    <xdr:sp macro="" textlink="">
      <xdr:nvSpPr>
        <xdr:cNvPr id="297" name="補助費等平均値テキスト"/>
        <xdr:cNvSpPr txBox="1"/>
      </xdr:nvSpPr>
      <xdr:spPr>
        <a:xfrm>
          <a:off x="10528300" y="5468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3338</xdr:rowOff>
    </xdr:from>
    <xdr:to>
      <xdr:col>55</xdr:col>
      <xdr:colOff>50800</xdr:colOff>
      <xdr:row>32</xdr:row>
      <xdr:rowOff>104938</xdr:rowOff>
    </xdr:to>
    <xdr:sp macro="" textlink="">
      <xdr:nvSpPr>
        <xdr:cNvPr id="298" name="フローチャート: 判断 297"/>
        <xdr:cNvSpPr/>
      </xdr:nvSpPr>
      <xdr:spPr>
        <a:xfrm>
          <a:off x="10426700" y="548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126028</xdr:rowOff>
    </xdr:from>
    <xdr:to>
      <xdr:col>50</xdr:col>
      <xdr:colOff>114300</xdr:colOff>
      <xdr:row>38</xdr:row>
      <xdr:rowOff>3149</xdr:rowOff>
    </xdr:to>
    <xdr:cxnSp macro="">
      <xdr:nvCxnSpPr>
        <xdr:cNvPr id="299" name="直線コネクタ 298"/>
        <xdr:cNvCxnSpPr/>
      </xdr:nvCxnSpPr>
      <xdr:spPr>
        <a:xfrm flipV="1">
          <a:off x="8750300" y="6469678"/>
          <a:ext cx="889000" cy="4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152135</xdr:rowOff>
    </xdr:from>
    <xdr:to>
      <xdr:col>50</xdr:col>
      <xdr:colOff>165100</xdr:colOff>
      <xdr:row>39</xdr:row>
      <xdr:rowOff>82285</xdr:rowOff>
    </xdr:to>
    <xdr:sp macro="" textlink="">
      <xdr:nvSpPr>
        <xdr:cNvPr id="300" name="フローチャート: 判断 299"/>
        <xdr:cNvSpPr/>
      </xdr:nvSpPr>
      <xdr:spPr>
        <a:xfrm>
          <a:off x="9588500" y="666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73412</xdr:rowOff>
    </xdr:from>
    <xdr:ext cx="534377" cy="259045"/>
    <xdr:sp macro="" textlink="">
      <xdr:nvSpPr>
        <xdr:cNvPr id="301" name="テキスト ボックス 300"/>
        <xdr:cNvSpPr txBox="1"/>
      </xdr:nvSpPr>
      <xdr:spPr>
        <a:xfrm>
          <a:off x="9372111" y="675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3149</xdr:rowOff>
    </xdr:from>
    <xdr:to>
      <xdr:col>45</xdr:col>
      <xdr:colOff>177800</xdr:colOff>
      <xdr:row>38</xdr:row>
      <xdr:rowOff>42066</xdr:rowOff>
    </xdr:to>
    <xdr:cxnSp macro="">
      <xdr:nvCxnSpPr>
        <xdr:cNvPr id="302" name="直線コネクタ 301"/>
        <xdr:cNvCxnSpPr/>
      </xdr:nvCxnSpPr>
      <xdr:spPr>
        <a:xfrm flipV="1">
          <a:off x="7861300" y="6518249"/>
          <a:ext cx="889000" cy="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24925</xdr:rowOff>
    </xdr:from>
    <xdr:to>
      <xdr:col>46</xdr:col>
      <xdr:colOff>38100</xdr:colOff>
      <xdr:row>39</xdr:row>
      <xdr:rowOff>126525</xdr:rowOff>
    </xdr:to>
    <xdr:sp macro="" textlink="">
      <xdr:nvSpPr>
        <xdr:cNvPr id="303" name="フローチャート: 判断 302"/>
        <xdr:cNvSpPr/>
      </xdr:nvSpPr>
      <xdr:spPr>
        <a:xfrm>
          <a:off x="8699500" y="671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117652</xdr:rowOff>
    </xdr:from>
    <xdr:ext cx="534377" cy="259045"/>
    <xdr:sp macro="" textlink="">
      <xdr:nvSpPr>
        <xdr:cNvPr id="304" name="テキスト ボックス 303"/>
        <xdr:cNvSpPr txBox="1"/>
      </xdr:nvSpPr>
      <xdr:spPr>
        <a:xfrm>
          <a:off x="8483111" y="680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42066</xdr:rowOff>
    </xdr:from>
    <xdr:to>
      <xdr:col>41</xdr:col>
      <xdr:colOff>50800</xdr:colOff>
      <xdr:row>38</xdr:row>
      <xdr:rowOff>57916</xdr:rowOff>
    </xdr:to>
    <xdr:cxnSp macro="">
      <xdr:nvCxnSpPr>
        <xdr:cNvPr id="305" name="直線コネクタ 304"/>
        <xdr:cNvCxnSpPr/>
      </xdr:nvCxnSpPr>
      <xdr:spPr>
        <a:xfrm flipV="1">
          <a:off x="6972300" y="6557166"/>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40001</xdr:rowOff>
    </xdr:from>
    <xdr:to>
      <xdr:col>41</xdr:col>
      <xdr:colOff>101600</xdr:colOff>
      <xdr:row>39</xdr:row>
      <xdr:rowOff>141601</xdr:rowOff>
    </xdr:to>
    <xdr:sp macro="" textlink="">
      <xdr:nvSpPr>
        <xdr:cNvPr id="306" name="フローチャート: 判断 305"/>
        <xdr:cNvSpPr/>
      </xdr:nvSpPr>
      <xdr:spPr>
        <a:xfrm>
          <a:off x="7810500" y="6726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132728</xdr:rowOff>
    </xdr:from>
    <xdr:ext cx="534377" cy="259045"/>
    <xdr:sp macro="" textlink="">
      <xdr:nvSpPr>
        <xdr:cNvPr id="307" name="テキスト ボックス 306"/>
        <xdr:cNvSpPr txBox="1"/>
      </xdr:nvSpPr>
      <xdr:spPr>
        <a:xfrm>
          <a:off x="7594111" y="681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31293</xdr:rowOff>
    </xdr:from>
    <xdr:to>
      <xdr:col>36</xdr:col>
      <xdr:colOff>165100</xdr:colOff>
      <xdr:row>39</xdr:row>
      <xdr:rowOff>132893</xdr:rowOff>
    </xdr:to>
    <xdr:sp macro="" textlink="">
      <xdr:nvSpPr>
        <xdr:cNvPr id="308" name="フローチャート: 判断 307"/>
        <xdr:cNvSpPr/>
      </xdr:nvSpPr>
      <xdr:spPr>
        <a:xfrm>
          <a:off x="6921500" y="67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124020</xdr:rowOff>
    </xdr:from>
    <xdr:ext cx="534377" cy="259045"/>
    <xdr:sp macro="" textlink="">
      <xdr:nvSpPr>
        <xdr:cNvPr id="309" name="テキスト ボックス 308"/>
        <xdr:cNvSpPr txBox="1"/>
      </xdr:nvSpPr>
      <xdr:spPr>
        <a:xfrm>
          <a:off x="6705111" y="68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107482</xdr:rowOff>
    </xdr:from>
    <xdr:to>
      <xdr:col>55</xdr:col>
      <xdr:colOff>50800</xdr:colOff>
      <xdr:row>31</xdr:row>
      <xdr:rowOff>37632</xdr:rowOff>
    </xdr:to>
    <xdr:sp macro="" textlink="">
      <xdr:nvSpPr>
        <xdr:cNvPr id="315" name="楕円 314"/>
        <xdr:cNvSpPr/>
      </xdr:nvSpPr>
      <xdr:spPr>
        <a:xfrm>
          <a:off x="10426700" y="525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130359</xdr:rowOff>
    </xdr:from>
    <xdr:ext cx="599010" cy="259045"/>
    <xdr:sp macro="" textlink="">
      <xdr:nvSpPr>
        <xdr:cNvPr id="316" name="補助費等該当値テキスト"/>
        <xdr:cNvSpPr txBox="1"/>
      </xdr:nvSpPr>
      <xdr:spPr>
        <a:xfrm>
          <a:off x="10528300" y="510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75228</xdr:rowOff>
    </xdr:from>
    <xdr:to>
      <xdr:col>50</xdr:col>
      <xdr:colOff>165100</xdr:colOff>
      <xdr:row>38</xdr:row>
      <xdr:rowOff>5378</xdr:rowOff>
    </xdr:to>
    <xdr:sp macro="" textlink="">
      <xdr:nvSpPr>
        <xdr:cNvPr id="317" name="楕円 316"/>
        <xdr:cNvSpPr/>
      </xdr:nvSpPr>
      <xdr:spPr>
        <a:xfrm>
          <a:off x="9588500" y="641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21905</xdr:rowOff>
    </xdr:from>
    <xdr:ext cx="534377" cy="259045"/>
    <xdr:sp macro="" textlink="">
      <xdr:nvSpPr>
        <xdr:cNvPr id="318" name="テキスト ボックス 317"/>
        <xdr:cNvSpPr txBox="1"/>
      </xdr:nvSpPr>
      <xdr:spPr>
        <a:xfrm>
          <a:off x="9372111" y="619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123799</xdr:rowOff>
    </xdr:from>
    <xdr:to>
      <xdr:col>46</xdr:col>
      <xdr:colOff>38100</xdr:colOff>
      <xdr:row>38</xdr:row>
      <xdr:rowOff>53949</xdr:rowOff>
    </xdr:to>
    <xdr:sp macro="" textlink="">
      <xdr:nvSpPr>
        <xdr:cNvPr id="319" name="楕円 318"/>
        <xdr:cNvSpPr/>
      </xdr:nvSpPr>
      <xdr:spPr>
        <a:xfrm>
          <a:off x="8699500" y="64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70476</xdr:rowOff>
    </xdr:from>
    <xdr:ext cx="534377" cy="259045"/>
    <xdr:sp macro="" textlink="">
      <xdr:nvSpPr>
        <xdr:cNvPr id="320" name="テキスト ボックス 319"/>
        <xdr:cNvSpPr txBox="1"/>
      </xdr:nvSpPr>
      <xdr:spPr>
        <a:xfrm>
          <a:off x="8483111" y="624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162716</xdr:rowOff>
    </xdr:from>
    <xdr:to>
      <xdr:col>41</xdr:col>
      <xdr:colOff>101600</xdr:colOff>
      <xdr:row>38</xdr:row>
      <xdr:rowOff>92866</xdr:rowOff>
    </xdr:to>
    <xdr:sp macro="" textlink="">
      <xdr:nvSpPr>
        <xdr:cNvPr id="321" name="楕円 320"/>
        <xdr:cNvSpPr/>
      </xdr:nvSpPr>
      <xdr:spPr>
        <a:xfrm>
          <a:off x="7810500" y="650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109393</xdr:rowOff>
    </xdr:from>
    <xdr:ext cx="534377" cy="259045"/>
    <xdr:sp macro="" textlink="">
      <xdr:nvSpPr>
        <xdr:cNvPr id="322" name="テキスト ボックス 321"/>
        <xdr:cNvSpPr txBox="1"/>
      </xdr:nvSpPr>
      <xdr:spPr>
        <a:xfrm>
          <a:off x="7594111" y="628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7116</xdr:rowOff>
    </xdr:from>
    <xdr:to>
      <xdr:col>36</xdr:col>
      <xdr:colOff>165100</xdr:colOff>
      <xdr:row>38</xdr:row>
      <xdr:rowOff>108716</xdr:rowOff>
    </xdr:to>
    <xdr:sp macro="" textlink="">
      <xdr:nvSpPr>
        <xdr:cNvPr id="323" name="楕円 322"/>
        <xdr:cNvSpPr/>
      </xdr:nvSpPr>
      <xdr:spPr>
        <a:xfrm>
          <a:off x="6921500" y="652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125242</xdr:rowOff>
    </xdr:from>
    <xdr:ext cx="534377" cy="259045"/>
    <xdr:sp macro="" textlink="">
      <xdr:nvSpPr>
        <xdr:cNvPr id="324" name="テキスト ボックス 323"/>
        <xdr:cNvSpPr txBox="1"/>
      </xdr:nvSpPr>
      <xdr:spPr>
        <a:xfrm>
          <a:off x="6705111" y="629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65043</xdr:rowOff>
    </xdr:from>
    <xdr:to>
      <xdr:col>54</xdr:col>
      <xdr:colOff>189865</xdr:colOff>
      <xdr:row>58</xdr:row>
      <xdr:rowOff>79045</xdr:rowOff>
    </xdr:to>
    <xdr:cxnSp macro="">
      <xdr:nvCxnSpPr>
        <xdr:cNvPr id="349" name="直線コネクタ 348"/>
        <xdr:cNvCxnSpPr/>
      </xdr:nvCxnSpPr>
      <xdr:spPr>
        <a:xfrm flipV="1">
          <a:off x="10475595" y="8637543"/>
          <a:ext cx="1270" cy="1385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82872</xdr:rowOff>
    </xdr:from>
    <xdr:ext cx="534377" cy="259045"/>
    <xdr:sp macro="" textlink="">
      <xdr:nvSpPr>
        <xdr:cNvPr id="350" name="普通建設事業費最小値テキスト"/>
        <xdr:cNvSpPr txBox="1"/>
      </xdr:nvSpPr>
      <xdr:spPr>
        <a:xfrm>
          <a:off x="10528300" y="100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79045</xdr:rowOff>
    </xdr:from>
    <xdr:to>
      <xdr:col>55</xdr:col>
      <xdr:colOff>88900</xdr:colOff>
      <xdr:row>58</xdr:row>
      <xdr:rowOff>79045</xdr:rowOff>
    </xdr:to>
    <xdr:cxnSp macro="">
      <xdr:nvCxnSpPr>
        <xdr:cNvPr id="351" name="直線コネクタ 350"/>
        <xdr:cNvCxnSpPr/>
      </xdr:nvCxnSpPr>
      <xdr:spPr>
        <a:xfrm>
          <a:off x="10388600" y="1002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11720</xdr:rowOff>
    </xdr:from>
    <xdr:ext cx="534377" cy="259045"/>
    <xdr:sp macro="" textlink="">
      <xdr:nvSpPr>
        <xdr:cNvPr id="352" name="普通建設事業費最大値テキスト"/>
        <xdr:cNvSpPr txBox="1"/>
      </xdr:nvSpPr>
      <xdr:spPr>
        <a:xfrm>
          <a:off x="10528300" y="841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65043</xdr:rowOff>
    </xdr:from>
    <xdr:to>
      <xdr:col>55</xdr:col>
      <xdr:colOff>88900</xdr:colOff>
      <xdr:row>50</xdr:row>
      <xdr:rowOff>65043</xdr:rowOff>
    </xdr:to>
    <xdr:cxnSp macro="">
      <xdr:nvCxnSpPr>
        <xdr:cNvPr id="353" name="直線コネクタ 352"/>
        <xdr:cNvCxnSpPr/>
      </xdr:nvCxnSpPr>
      <xdr:spPr>
        <a:xfrm>
          <a:off x="10388600" y="863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67481</xdr:rowOff>
    </xdr:from>
    <xdr:to>
      <xdr:col>55</xdr:col>
      <xdr:colOff>0</xdr:colOff>
      <xdr:row>57</xdr:row>
      <xdr:rowOff>111792</xdr:rowOff>
    </xdr:to>
    <xdr:cxnSp macro="">
      <xdr:nvCxnSpPr>
        <xdr:cNvPr id="354" name="直線コネクタ 353"/>
        <xdr:cNvCxnSpPr/>
      </xdr:nvCxnSpPr>
      <xdr:spPr>
        <a:xfrm>
          <a:off x="9639300" y="9497231"/>
          <a:ext cx="838200" cy="38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106348</xdr:rowOff>
    </xdr:from>
    <xdr:ext cx="534377" cy="259045"/>
    <xdr:sp macro="" textlink="">
      <xdr:nvSpPr>
        <xdr:cNvPr id="355" name="普通建設事業費平均値テキスト"/>
        <xdr:cNvSpPr txBox="1"/>
      </xdr:nvSpPr>
      <xdr:spPr>
        <a:xfrm>
          <a:off x="10528300" y="9193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83471</xdr:rowOff>
    </xdr:from>
    <xdr:to>
      <xdr:col>55</xdr:col>
      <xdr:colOff>50800</xdr:colOff>
      <xdr:row>55</xdr:row>
      <xdr:rowOff>13621</xdr:rowOff>
    </xdr:to>
    <xdr:sp macro="" textlink="">
      <xdr:nvSpPr>
        <xdr:cNvPr id="356" name="フローチャート: 判断 355"/>
        <xdr:cNvSpPr/>
      </xdr:nvSpPr>
      <xdr:spPr>
        <a:xfrm>
          <a:off x="10426700" y="93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67481</xdr:rowOff>
    </xdr:from>
    <xdr:to>
      <xdr:col>50</xdr:col>
      <xdr:colOff>114300</xdr:colOff>
      <xdr:row>55</xdr:row>
      <xdr:rowOff>77825</xdr:rowOff>
    </xdr:to>
    <xdr:cxnSp macro="">
      <xdr:nvCxnSpPr>
        <xdr:cNvPr id="357" name="直線コネクタ 356"/>
        <xdr:cNvCxnSpPr/>
      </xdr:nvCxnSpPr>
      <xdr:spPr>
        <a:xfrm flipV="1">
          <a:off x="8750300" y="9497231"/>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152489</xdr:rowOff>
    </xdr:from>
    <xdr:to>
      <xdr:col>50</xdr:col>
      <xdr:colOff>165100</xdr:colOff>
      <xdr:row>55</xdr:row>
      <xdr:rowOff>82639</xdr:rowOff>
    </xdr:to>
    <xdr:sp macro="" textlink="">
      <xdr:nvSpPr>
        <xdr:cNvPr id="358" name="フローチャート: 判断 357"/>
        <xdr:cNvSpPr/>
      </xdr:nvSpPr>
      <xdr:spPr>
        <a:xfrm>
          <a:off x="9588500" y="941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99166</xdr:rowOff>
    </xdr:from>
    <xdr:ext cx="534377" cy="259045"/>
    <xdr:sp macro="" textlink="">
      <xdr:nvSpPr>
        <xdr:cNvPr id="359" name="テキスト ボックス 358"/>
        <xdr:cNvSpPr txBox="1"/>
      </xdr:nvSpPr>
      <xdr:spPr>
        <a:xfrm>
          <a:off x="9372111" y="91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77825</xdr:rowOff>
    </xdr:from>
    <xdr:to>
      <xdr:col>45</xdr:col>
      <xdr:colOff>177800</xdr:colOff>
      <xdr:row>58</xdr:row>
      <xdr:rowOff>39097</xdr:rowOff>
    </xdr:to>
    <xdr:cxnSp macro="">
      <xdr:nvCxnSpPr>
        <xdr:cNvPr id="360" name="直線コネクタ 359"/>
        <xdr:cNvCxnSpPr/>
      </xdr:nvCxnSpPr>
      <xdr:spPr>
        <a:xfrm flipV="1">
          <a:off x="7861300" y="9507575"/>
          <a:ext cx="889000" cy="47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144831</xdr:rowOff>
    </xdr:from>
    <xdr:to>
      <xdr:col>46</xdr:col>
      <xdr:colOff>38100</xdr:colOff>
      <xdr:row>56</xdr:row>
      <xdr:rowOff>74981</xdr:rowOff>
    </xdr:to>
    <xdr:sp macro="" textlink="">
      <xdr:nvSpPr>
        <xdr:cNvPr id="361" name="フローチャート: 判断 360"/>
        <xdr:cNvSpPr/>
      </xdr:nvSpPr>
      <xdr:spPr>
        <a:xfrm>
          <a:off x="8699500" y="957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66108</xdr:rowOff>
    </xdr:from>
    <xdr:ext cx="534377" cy="259045"/>
    <xdr:sp macro="" textlink="">
      <xdr:nvSpPr>
        <xdr:cNvPr id="362" name="テキスト ボックス 361"/>
        <xdr:cNvSpPr txBox="1"/>
      </xdr:nvSpPr>
      <xdr:spPr>
        <a:xfrm>
          <a:off x="8483111" y="96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39097</xdr:rowOff>
    </xdr:from>
    <xdr:to>
      <xdr:col>41</xdr:col>
      <xdr:colOff>50800</xdr:colOff>
      <xdr:row>58</xdr:row>
      <xdr:rowOff>49117</xdr:rowOff>
    </xdr:to>
    <xdr:cxnSp macro="">
      <xdr:nvCxnSpPr>
        <xdr:cNvPr id="363" name="直線コネクタ 362"/>
        <xdr:cNvCxnSpPr/>
      </xdr:nvCxnSpPr>
      <xdr:spPr>
        <a:xfrm flipV="1">
          <a:off x="6972300" y="9983197"/>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72231</xdr:rowOff>
    </xdr:from>
    <xdr:to>
      <xdr:col>41</xdr:col>
      <xdr:colOff>101600</xdr:colOff>
      <xdr:row>56</xdr:row>
      <xdr:rowOff>2381</xdr:rowOff>
    </xdr:to>
    <xdr:sp macro="" textlink="">
      <xdr:nvSpPr>
        <xdr:cNvPr id="364" name="フローチャート: 判断 363"/>
        <xdr:cNvSpPr/>
      </xdr:nvSpPr>
      <xdr:spPr>
        <a:xfrm>
          <a:off x="7810500" y="950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18908</xdr:rowOff>
    </xdr:from>
    <xdr:ext cx="534377" cy="259045"/>
    <xdr:sp macro="" textlink="">
      <xdr:nvSpPr>
        <xdr:cNvPr id="365" name="テキスト ボックス 364"/>
        <xdr:cNvSpPr txBox="1"/>
      </xdr:nvSpPr>
      <xdr:spPr>
        <a:xfrm>
          <a:off x="7594111" y="927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58058</xdr:rowOff>
    </xdr:from>
    <xdr:to>
      <xdr:col>36</xdr:col>
      <xdr:colOff>165100</xdr:colOff>
      <xdr:row>55</xdr:row>
      <xdr:rowOff>159658</xdr:rowOff>
    </xdr:to>
    <xdr:sp macro="" textlink="">
      <xdr:nvSpPr>
        <xdr:cNvPr id="366" name="フローチャート: 判断 365"/>
        <xdr:cNvSpPr/>
      </xdr:nvSpPr>
      <xdr:spPr>
        <a:xfrm>
          <a:off x="6921500" y="94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4735</xdr:rowOff>
    </xdr:from>
    <xdr:ext cx="534377" cy="259045"/>
    <xdr:sp macro="" textlink="">
      <xdr:nvSpPr>
        <xdr:cNvPr id="367" name="テキスト ボックス 366"/>
        <xdr:cNvSpPr txBox="1"/>
      </xdr:nvSpPr>
      <xdr:spPr>
        <a:xfrm>
          <a:off x="6705111" y="926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60992</xdr:rowOff>
    </xdr:from>
    <xdr:to>
      <xdr:col>55</xdr:col>
      <xdr:colOff>50800</xdr:colOff>
      <xdr:row>57</xdr:row>
      <xdr:rowOff>162592</xdr:rowOff>
    </xdr:to>
    <xdr:sp macro="" textlink="">
      <xdr:nvSpPr>
        <xdr:cNvPr id="373" name="楕円 372"/>
        <xdr:cNvSpPr/>
      </xdr:nvSpPr>
      <xdr:spPr>
        <a:xfrm>
          <a:off x="10426700" y="98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39419</xdr:rowOff>
    </xdr:from>
    <xdr:ext cx="534377" cy="259045"/>
    <xdr:sp macro="" textlink="">
      <xdr:nvSpPr>
        <xdr:cNvPr id="374" name="普通建設事業費該当値テキスト"/>
        <xdr:cNvSpPr txBox="1"/>
      </xdr:nvSpPr>
      <xdr:spPr>
        <a:xfrm>
          <a:off x="10528300" y="98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16681</xdr:rowOff>
    </xdr:from>
    <xdr:to>
      <xdr:col>50</xdr:col>
      <xdr:colOff>165100</xdr:colOff>
      <xdr:row>55</xdr:row>
      <xdr:rowOff>118281</xdr:rowOff>
    </xdr:to>
    <xdr:sp macro="" textlink="">
      <xdr:nvSpPr>
        <xdr:cNvPr id="375" name="楕円 374"/>
        <xdr:cNvSpPr/>
      </xdr:nvSpPr>
      <xdr:spPr>
        <a:xfrm>
          <a:off x="9588500" y="944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109408</xdr:rowOff>
    </xdr:from>
    <xdr:ext cx="534377" cy="259045"/>
    <xdr:sp macro="" textlink="">
      <xdr:nvSpPr>
        <xdr:cNvPr id="376" name="テキスト ボックス 375"/>
        <xdr:cNvSpPr txBox="1"/>
      </xdr:nvSpPr>
      <xdr:spPr>
        <a:xfrm>
          <a:off x="9372111" y="953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27025</xdr:rowOff>
    </xdr:from>
    <xdr:to>
      <xdr:col>46</xdr:col>
      <xdr:colOff>38100</xdr:colOff>
      <xdr:row>55</xdr:row>
      <xdr:rowOff>128625</xdr:rowOff>
    </xdr:to>
    <xdr:sp macro="" textlink="">
      <xdr:nvSpPr>
        <xdr:cNvPr id="377" name="楕円 376"/>
        <xdr:cNvSpPr/>
      </xdr:nvSpPr>
      <xdr:spPr>
        <a:xfrm>
          <a:off x="8699500" y="94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145152</xdr:rowOff>
    </xdr:from>
    <xdr:ext cx="534377" cy="259045"/>
    <xdr:sp macro="" textlink="">
      <xdr:nvSpPr>
        <xdr:cNvPr id="378" name="テキスト ボックス 377"/>
        <xdr:cNvSpPr txBox="1"/>
      </xdr:nvSpPr>
      <xdr:spPr>
        <a:xfrm>
          <a:off x="8483111" y="923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159747</xdr:rowOff>
    </xdr:from>
    <xdr:to>
      <xdr:col>41</xdr:col>
      <xdr:colOff>101600</xdr:colOff>
      <xdr:row>58</xdr:row>
      <xdr:rowOff>89897</xdr:rowOff>
    </xdr:to>
    <xdr:sp macro="" textlink="">
      <xdr:nvSpPr>
        <xdr:cNvPr id="379" name="楕円 378"/>
        <xdr:cNvSpPr/>
      </xdr:nvSpPr>
      <xdr:spPr>
        <a:xfrm>
          <a:off x="7810500" y="99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81024</xdr:rowOff>
    </xdr:from>
    <xdr:ext cx="534377" cy="259045"/>
    <xdr:sp macro="" textlink="">
      <xdr:nvSpPr>
        <xdr:cNvPr id="380" name="テキスト ボックス 379"/>
        <xdr:cNvSpPr txBox="1"/>
      </xdr:nvSpPr>
      <xdr:spPr>
        <a:xfrm>
          <a:off x="7594111" y="100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169767</xdr:rowOff>
    </xdr:from>
    <xdr:to>
      <xdr:col>36</xdr:col>
      <xdr:colOff>165100</xdr:colOff>
      <xdr:row>58</xdr:row>
      <xdr:rowOff>99917</xdr:rowOff>
    </xdr:to>
    <xdr:sp macro="" textlink="">
      <xdr:nvSpPr>
        <xdr:cNvPr id="381" name="楕円 380"/>
        <xdr:cNvSpPr/>
      </xdr:nvSpPr>
      <xdr:spPr>
        <a:xfrm>
          <a:off x="6921500" y="99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91044</xdr:rowOff>
    </xdr:from>
    <xdr:ext cx="534377" cy="259045"/>
    <xdr:sp macro="" textlink="">
      <xdr:nvSpPr>
        <xdr:cNvPr id="382" name="テキスト ボックス 381"/>
        <xdr:cNvSpPr txBox="1"/>
      </xdr:nvSpPr>
      <xdr:spPr>
        <a:xfrm>
          <a:off x="6705111" y="100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58662</xdr:rowOff>
    </xdr:from>
    <xdr:to>
      <xdr:col>54</xdr:col>
      <xdr:colOff>189865</xdr:colOff>
      <xdr:row>78</xdr:row>
      <xdr:rowOff>134145</xdr:rowOff>
    </xdr:to>
    <xdr:cxnSp macro="">
      <xdr:nvCxnSpPr>
        <xdr:cNvPr id="404" name="直線コネクタ 403"/>
        <xdr:cNvCxnSpPr/>
      </xdr:nvCxnSpPr>
      <xdr:spPr>
        <a:xfrm flipV="1">
          <a:off x="10475595" y="12060162"/>
          <a:ext cx="1270" cy="1447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137972</xdr:rowOff>
    </xdr:from>
    <xdr:ext cx="378565" cy="259045"/>
    <xdr:sp macro="" textlink="">
      <xdr:nvSpPr>
        <xdr:cNvPr id="405" name="普通建設事業費 （ うち新規整備　）最小値テキスト"/>
        <xdr:cNvSpPr txBox="1"/>
      </xdr:nvSpPr>
      <xdr:spPr>
        <a:xfrm>
          <a:off x="10528300" y="13511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134145</xdr:rowOff>
    </xdr:from>
    <xdr:to>
      <xdr:col>55</xdr:col>
      <xdr:colOff>88900</xdr:colOff>
      <xdr:row>78</xdr:row>
      <xdr:rowOff>134145</xdr:rowOff>
    </xdr:to>
    <xdr:cxnSp macro="">
      <xdr:nvCxnSpPr>
        <xdr:cNvPr id="406" name="直線コネクタ 405"/>
        <xdr:cNvCxnSpPr/>
      </xdr:nvCxnSpPr>
      <xdr:spPr>
        <a:xfrm>
          <a:off x="10388600" y="1350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xdr:rowOff>
    </xdr:from>
    <xdr:ext cx="534377" cy="259045"/>
    <xdr:sp macro="" textlink="">
      <xdr:nvSpPr>
        <xdr:cNvPr id="407" name="普通建設事業費 （ うち新規整備　）最大値テキスト"/>
        <xdr:cNvSpPr txBox="1"/>
      </xdr:nvSpPr>
      <xdr:spPr>
        <a:xfrm>
          <a:off x="10528300" y="1183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58662</xdr:rowOff>
    </xdr:from>
    <xdr:to>
      <xdr:col>55</xdr:col>
      <xdr:colOff>88900</xdr:colOff>
      <xdr:row>70</xdr:row>
      <xdr:rowOff>58662</xdr:rowOff>
    </xdr:to>
    <xdr:cxnSp macro="">
      <xdr:nvCxnSpPr>
        <xdr:cNvPr id="408" name="直線コネクタ 407"/>
        <xdr:cNvCxnSpPr/>
      </xdr:nvCxnSpPr>
      <xdr:spPr>
        <a:xfrm>
          <a:off x="10388600" y="12060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63119</xdr:rowOff>
    </xdr:from>
    <xdr:to>
      <xdr:col>55</xdr:col>
      <xdr:colOff>0</xdr:colOff>
      <xdr:row>78</xdr:row>
      <xdr:rowOff>36922</xdr:rowOff>
    </xdr:to>
    <xdr:cxnSp macro="">
      <xdr:nvCxnSpPr>
        <xdr:cNvPr id="409" name="直線コネクタ 408"/>
        <xdr:cNvCxnSpPr/>
      </xdr:nvCxnSpPr>
      <xdr:spPr>
        <a:xfrm>
          <a:off x="9639300" y="13264769"/>
          <a:ext cx="838200" cy="14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15879</xdr:rowOff>
    </xdr:from>
    <xdr:ext cx="534377" cy="259045"/>
    <xdr:sp macro="" textlink="">
      <xdr:nvSpPr>
        <xdr:cNvPr id="410" name="普通建設事業費 （ うち新規整備　）平均値テキスト"/>
        <xdr:cNvSpPr txBox="1"/>
      </xdr:nvSpPr>
      <xdr:spPr>
        <a:xfrm>
          <a:off x="10528300" y="1287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164452</xdr:rowOff>
    </xdr:from>
    <xdr:to>
      <xdr:col>55</xdr:col>
      <xdr:colOff>50800</xdr:colOff>
      <xdr:row>76</xdr:row>
      <xdr:rowOff>94602</xdr:rowOff>
    </xdr:to>
    <xdr:sp macro="" textlink="">
      <xdr:nvSpPr>
        <xdr:cNvPr id="411" name="フローチャート: 判断 410"/>
        <xdr:cNvSpPr/>
      </xdr:nvSpPr>
      <xdr:spPr>
        <a:xfrm>
          <a:off x="10426700" y="1302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34201</xdr:rowOff>
    </xdr:from>
    <xdr:to>
      <xdr:col>50</xdr:col>
      <xdr:colOff>114300</xdr:colOff>
      <xdr:row>77</xdr:row>
      <xdr:rowOff>63119</xdr:rowOff>
    </xdr:to>
    <xdr:cxnSp macro="">
      <xdr:nvCxnSpPr>
        <xdr:cNvPr id="412" name="直線コネクタ 411"/>
        <xdr:cNvCxnSpPr/>
      </xdr:nvCxnSpPr>
      <xdr:spPr>
        <a:xfrm>
          <a:off x="8750300" y="13235851"/>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58931</xdr:rowOff>
    </xdr:from>
    <xdr:to>
      <xdr:col>50</xdr:col>
      <xdr:colOff>165100</xdr:colOff>
      <xdr:row>76</xdr:row>
      <xdr:rowOff>160531</xdr:rowOff>
    </xdr:to>
    <xdr:sp macro="" textlink="">
      <xdr:nvSpPr>
        <xdr:cNvPr id="413" name="フローチャート: 判断 412"/>
        <xdr:cNvSpPr/>
      </xdr:nvSpPr>
      <xdr:spPr>
        <a:xfrm>
          <a:off x="9588500" y="1308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5608</xdr:rowOff>
    </xdr:from>
    <xdr:ext cx="534377" cy="259045"/>
    <xdr:sp macro="" textlink="">
      <xdr:nvSpPr>
        <xdr:cNvPr id="414" name="テキスト ボックス 413"/>
        <xdr:cNvSpPr txBox="1"/>
      </xdr:nvSpPr>
      <xdr:spPr>
        <a:xfrm>
          <a:off x="9372111" y="1286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34201</xdr:rowOff>
    </xdr:from>
    <xdr:to>
      <xdr:col>45</xdr:col>
      <xdr:colOff>177800</xdr:colOff>
      <xdr:row>77</xdr:row>
      <xdr:rowOff>144614</xdr:rowOff>
    </xdr:to>
    <xdr:cxnSp macro="">
      <xdr:nvCxnSpPr>
        <xdr:cNvPr id="415" name="直線コネクタ 414"/>
        <xdr:cNvCxnSpPr/>
      </xdr:nvCxnSpPr>
      <xdr:spPr>
        <a:xfrm flipV="1">
          <a:off x="7861300" y="13235851"/>
          <a:ext cx="889000" cy="1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96124</xdr:rowOff>
    </xdr:from>
    <xdr:to>
      <xdr:col>46</xdr:col>
      <xdr:colOff>38100</xdr:colOff>
      <xdr:row>77</xdr:row>
      <xdr:rowOff>26274</xdr:rowOff>
    </xdr:to>
    <xdr:sp macro="" textlink="">
      <xdr:nvSpPr>
        <xdr:cNvPr id="416" name="フローチャート: 判断 415"/>
        <xdr:cNvSpPr/>
      </xdr:nvSpPr>
      <xdr:spPr>
        <a:xfrm>
          <a:off x="8699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42801</xdr:rowOff>
    </xdr:from>
    <xdr:ext cx="534377" cy="259045"/>
    <xdr:sp macro="" textlink="">
      <xdr:nvSpPr>
        <xdr:cNvPr id="417" name="テキスト ボックス 416"/>
        <xdr:cNvSpPr txBox="1"/>
      </xdr:nvSpPr>
      <xdr:spPr>
        <a:xfrm>
          <a:off x="8483111" y="1290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137026</xdr:rowOff>
    </xdr:from>
    <xdr:to>
      <xdr:col>41</xdr:col>
      <xdr:colOff>50800</xdr:colOff>
      <xdr:row>77</xdr:row>
      <xdr:rowOff>144614</xdr:rowOff>
    </xdr:to>
    <xdr:cxnSp macro="">
      <xdr:nvCxnSpPr>
        <xdr:cNvPr id="418" name="直線コネクタ 417"/>
        <xdr:cNvCxnSpPr/>
      </xdr:nvCxnSpPr>
      <xdr:spPr>
        <a:xfrm>
          <a:off x="6972300" y="13167226"/>
          <a:ext cx="889000" cy="17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103005</xdr:rowOff>
    </xdr:from>
    <xdr:to>
      <xdr:col>41</xdr:col>
      <xdr:colOff>101600</xdr:colOff>
      <xdr:row>77</xdr:row>
      <xdr:rowOff>33155</xdr:rowOff>
    </xdr:to>
    <xdr:sp macro="" textlink="">
      <xdr:nvSpPr>
        <xdr:cNvPr id="419" name="フローチャート: 判断 418"/>
        <xdr:cNvSpPr/>
      </xdr:nvSpPr>
      <xdr:spPr>
        <a:xfrm>
          <a:off x="7810500" y="1313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49682</xdr:rowOff>
    </xdr:from>
    <xdr:ext cx="534377" cy="259045"/>
    <xdr:sp macro="" textlink="">
      <xdr:nvSpPr>
        <xdr:cNvPr id="420" name="テキスト ボックス 419"/>
        <xdr:cNvSpPr txBox="1"/>
      </xdr:nvSpPr>
      <xdr:spPr>
        <a:xfrm>
          <a:off x="7594111" y="1290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50426</xdr:rowOff>
    </xdr:from>
    <xdr:to>
      <xdr:col>36</xdr:col>
      <xdr:colOff>165100</xdr:colOff>
      <xdr:row>76</xdr:row>
      <xdr:rowOff>152026</xdr:rowOff>
    </xdr:to>
    <xdr:sp macro="" textlink="">
      <xdr:nvSpPr>
        <xdr:cNvPr id="421" name="フローチャート: 判断 420"/>
        <xdr:cNvSpPr/>
      </xdr:nvSpPr>
      <xdr:spPr>
        <a:xfrm>
          <a:off x="69215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168553</xdr:rowOff>
    </xdr:from>
    <xdr:ext cx="534377" cy="259045"/>
    <xdr:sp macro="" textlink="">
      <xdr:nvSpPr>
        <xdr:cNvPr id="422" name="テキスト ボックス 421"/>
        <xdr:cNvSpPr txBox="1"/>
      </xdr:nvSpPr>
      <xdr:spPr>
        <a:xfrm>
          <a:off x="6705111" y="128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157572</xdr:rowOff>
    </xdr:from>
    <xdr:to>
      <xdr:col>55</xdr:col>
      <xdr:colOff>50800</xdr:colOff>
      <xdr:row>78</xdr:row>
      <xdr:rowOff>87722</xdr:rowOff>
    </xdr:to>
    <xdr:sp macro="" textlink="">
      <xdr:nvSpPr>
        <xdr:cNvPr id="428" name="楕円 427"/>
        <xdr:cNvSpPr/>
      </xdr:nvSpPr>
      <xdr:spPr>
        <a:xfrm>
          <a:off x="10426700" y="133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72499</xdr:rowOff>
    </xdr:from>
    <xdr:ext cx="469744" cy="259045"/>
    <xdr:sp macro="" textlink="">
      <xdr:nvSpPr>
        <xdr:cNvPr id="429" name="普通建設事業費 （ うち新規整備　）該当値テキスト"/>
        <xdr:cNvSpPr txBox="1"/>
      </xdr:nvSpPr>
      <xdr:spPr>
        <a:xfrm>
          <a:off x="10528300" y="1327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12319</xdr:rowOff>
    </xdr:from>
    <xdr:to>
      <xdr:col>50</xdr:col>
      <xdr:colOff>165100</xdr:colOff>
      <xdr:row>77</xdr:row>
      <xdr:rowOff>113919</xdr:rowOff>
    </xdr:to>
    <xdr:sp macro="" textlink="">
      <xdr:nvSpPr>
        <xdr:cNvPr id="430" name="楕円 429"/>
        <xdr:cNvSpPr/>
      </xdr:nvSpPr>
      <xdr:spPr>
        <a:xfrm>
          <a:off x="9588500" y="132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105046</xdr:rowOff>
    </xdr:from>
    <xdr:ext cx="534377" cy="259045"/>
    <xdr:sp macro="" textlink="">
      <xdr:nvSpPr>
        <xdr:cNvPr id="431" name="テキスト ボックス 430"/>
        <xdr:cNvSpPr txBox="1"/>
      </xdr:nvSpPr>
      <xdr:spPr>
        <a:xfrm>
          <a:off x="9372111" y="1330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154851</xdr:rowOff>
    </xdr:from>
    <xdr:to>
      <xdr:col>46</xdr:col>
      <xdr:colOff>38100</xdr:colOff>
      <xdr:row>77</xdr:row>
      <xdr:rowOff>85001</xdr:rowOff>
    </xdr:to>
    <xdr:sp macro="" textlink="">
      <xdr:nvSpPr>
        <xdr:cNvPr id="432" name="楕円 431"/>
        <xdr:cNvSpPr/>
      </xdr:nvSpPr>
      <xdr:spPr>
        <a:xfrm>
          <a:off x="8699500" y="1318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76128</xdr:rowOff>
    </xdr:from>
    <xdr:ext cx="534377" cy="259045"/>
    <xdr:sp macro="" textlink="">
      <xdr:nvSpPr>
        <xdr:cNvPr id="433" name="テキスト ボックス 432"/>
        <xdr:cNvSpPr txBox="1"/>
      </xdr:nvSpPr>
      <xdr:spPr>
        <a:xfrm>
          <a:off x="8483111" y="1327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93814</xdr:rowOff>
    </xdr:from>
    <xdr:to>
      <xdr:col>41</xdr:col>
      <xdr:colOff>101600</xdr:colOff>
      <xdr:row>78</xdr:row>
      <xdr:rowOff>23964</xdr:rowOff>
    </xdr:to>
    <xdr:sp macro="" textlink="">
      <xdr:nvSpPr>
        <xdr:cNvPr id="434" name="楕円 433"/>
        <xdr:cNvSpPr/>
      </xdr:nvSpPr>
      <xdr:spPr>
        <a:xfrm>
          <a:off x="7810500" y="13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15091</xdr:rowOff>
    </xdr:from>
    <xdr:ext cx="469744" cy="259045"/>
    <xdr:sp macro="" textlink="">
      <xdr:nvSpPr>
        <xdr:cNvPr id="435" name="テキスト ボックス 434"/>
        <xdr:cNvSpPr txBox="1"/>
      </xdr:nvSpPr>
      <xdr:spPr>
        <a:xfrm>
          <a:off x="7626428" y="1338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86226</xdr:rowOff>
    </xdr:from>
    <xdr:to>
      <xdr:col>36</xdr:col>
      <xdr:colOff>165100</xdr:colOff>
      <xdr:row>77</xdr:row>
      <xdr:rowOff>16376</xdr:rowOff>
    </xdr:to>
    <xdr:sp macro="" textlink="">
      <xdr:nvSpPr>
        <xdr:cNvPr id="436" name="楕円 435"/>
        <xdr:cNvSpPr/>
      </xdr:nvSpPr>
      <xdr:spPr>
        <a:xfrm>
          <a:off x="6921500" y="131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7503</xdr:rowOff>
    </xdr:from>
    <xdr:ext cx="534377" cy="259045"/>
    <xdr:sp macro="" textlink="">
      <xdr:nvSpPr>
        <xdr:cNvPr id="437" name="テキスト ボックス 436"/>
        <xdr:cNvSpPr txBox="1"/>
      </xdr:nvSpPr>
      <xdr:spPr>
        <a:xfrm>
          <a:off x="6705111" y="1320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15284</xdr:rowOff>
    </xdr:from>
    <xdr:to>
      <xdr:col>54</xdr:col>
      <xdr:colOff>189865</xdr:colOff>
      <xdr:row>98</xdr:row>
      <xdr:rowOff>91923</xdr:rowOff>
    </xdr:to>
    <xdr:cxnSp macro="">
      <xdr:nvCxnSpPr>
        <xdr:cNvPr id="461" name="直線コネクタ 460"/>
        <xdr:cNvCxnSpPr/>
      </xdr:nvCxnSpPr>
      <xdr:spPr>
        <a:xfrm flipV="1">
          <a:off x="10475595" y="15617234"/>
          <a:ext cx="1270" cy="1276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95750</xdr:rowOff>
    </xdr:from>
    <xdr:ext cx="469744" cy="259045"/>
    <xdr:sp macro="" textlink="">
      <xdr:nvSpPr>
        <xdr:cNvPr id="462" name="普通建設事業費 （ うち更新整備　）最小値テキスト"/>
        <xdr:cNvSpPr txBox="1"/>
      </xdr:nvSpPr>
      <xdr:spPr>
        <a:xfrm>
          <a:off x="10528300" y="1689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91923</xdr:rowOff>
    </xdr:from>
    <xdr:to>
      <xdr:col>55</xdr:col>
      <xdr:colOff>88900</xdr:colOff>
      <xdr:row>98</xdr:row>
      <xdr:rowOff>91923</xdr:rowOff>
    </xdr:to>
    <xdr:cxnSp macro="">
      <xdr:nvCxnSpPr>
        <xdr:cNvPr id="463" name="直線コネクタ 462"/>
        <xdr:cNvCxnSpPr/>
      </xdr:nvCxnSpPr>
      <xdr:spPr>
        <a:xfrm>
          <a:off x="10388600" y="1689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133411</xdr:rowOff>
    </xdr:from>
    <xdr:ext cx="534377" cy="259045"/>
    <xdr:sp macro="" textlink="">
      <xdr:nvSpPr>
        <xdr:cNvPr id="464" name="普通建設事業費 （ うち更新整備　）最大値テキスト"/>
        <xdr:cNvSpPr txBox="1"/>
      </xdr:nvSpPr>
      <xdr:spPr>
        <a:xfrm>
          <a:off x="10528300" y="1539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15284</xdr:rowOff>
    </xdr:from>
    <xdr:to>
      <xdr:col>55</xdr:col>
      <xdr:colOff>88900</xdr:colOff>
      <xdr:row>91</xdr:row>
      <xdr:rowOff>15284</xdr:rowOff>
    </xdr:to>
    <xdr:cxnSp macro="">
      <xdr:nvCxnSpPr>
        <xdr:cNvPr id="465" name="直線コネクタ 464"/>
        <xdr:cNvCxnSpPr/>
      </xdr:nvCxnSpPr>
      <xdr:spPr>
        <a:xfrm>
          <a:off x="10388600" y="15617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165684</xdr:rowOff>
    </xdr:from>
    <xdr:to>
      <xdr:col>55</xdr:col>
      <xdr:colOff>0</xdr:colOff>
      <xdr:row>96</xdr:row>
      <xdr:rowOff>124194</xdr:rowOff>
    </xdr:to>
    <xdr:cxnSp macro="">
      <xdr:nvCxnSpPr>
        <xdr:cNvPr id="466" name="直線コネクタ 465"/>
        <xdr:cNvCxnSpPr/>
      </xdr:nvCxnSpPr>
      <xdr:spPr>
        <a:xfrm>
          <a:off x="9639300" y="16281984"/>
          <a:ext cx="838200" cy="30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88764</xdr:rowOff>
    </xdr:from>
    <xdr:ext cx="534377" cy="259045"/>
    <xdr:sp macro="" textlink="">
      <xdr:nvSpPr>
        <xdr:cNvPr id="467" name="普通建設事業費 （ うち更新整備　）平均値テキスト"/>
        <xdr:cNvSpPr txBox="1"/>
      </xdr:nvSpPr>
      <xdr:spPr>
        <a:xfrm>
          <a:off x="10528300" y="1620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65887</xdr:rowOff>
    </xdr:from>
    <xdr:to>
      <xdr:col>55</xdr:col>
      <xdr:colOff>50800</xdr:colOff>
      <xdr:row>95</xdr:row>
      <xdr:rowOff>167487</xdr:rowOff>
    </xdr:to>
    <xdr:sp macro="" textlink="">
      <xdr:nvSpPr>
        <xdr:cNvPr id="468" name="フローチャート: 判断 467"/>
        <xdr:cNvSpPr/>
      </xdr:nvSpPr>
      <xdr:spPr>
        <a:xfrm>
          <a:off x="104267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165684</xdr:rowOff>
    </xdr:from>
    <xdr:to>
      <xdr:col>50</xdr:col>
      <xdr:colOff>114300</xdr:colOff>
      <xdr:row>95</xdr:row>
      <xdr:rowOff>47461</xdr:rowOff>
    </xdr:to>
    <xdr:cxnSp macro="">
      <xdr:nvCxnSpPr>
        <xdr:cNvPr id="469" name="直線コネクタ 468"/>
        <xdr:cNvCxnSpPr/>
      </xdr:nvCxnSpPr>
      <xdr:spPr>
        <a:xfrm flipV="1">
          <a:off x="8750300" y="16281984"/>
          <a:ext cx="889000" cy="5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87033</xdr:rowOff>
    </xdr:from>
    <xdr:to>
      <xdr:col>50</xdr:col>
      <xdr:colOff>165100</xdr:colOff>
      <xdr:row>96</xdr:row>
      <xdr:rowOff>17183</xdr:rowOff>
    </xdr:to>
    <xdr:sp macro="" textlink="">
      <xdr:nvSpPr>
        <xdr:cNvPr id="470" name="フローチャート: 判断 469"/>
        <xdr:cNvSpPr/>
      </xdr:nvSpPr>
      <xdr:spPr>
        <a:xfrm>
          <a:off x="9588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8310</xdr:rowOff>
    </xdr:from>
    <xdr:ext cx="534377" cy="259045"/>
    <xdr:sp macro="" textlink="">
      <xdr:nvSpPr>
        <xdr:cNvPr id="471" name="テキスト ボックス 470"/>
        <xdr:cNvSpPr txBox="1"/>
      </xdr:nvSpPr>
      <xdr:spPr>
        <a:xfrm>
          <a:off x="9372111" y="164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47461</xdr:rowOff>
    </xdr:from>
    <xdr:to>
      <xdr:col>45</xdr:col>
      <xdr:colOff>177800</xdr:colOff>
      <xdr:row>97</xdr:row>
      <xdr:rowOff>30524</xdr:rowOff>
    </xdr:to>
    <xdr:cxnSp macro="">
      <xdr:nvCxnSpPr>
        <xdr:cNvPr id="472" name="直線コネクタ 471"/>
        <xdr:cNvCxnSpPr/>
      </xdr:nvCxnSpPr>
      <xdr:spPr>
        <a:xfrm flipV="1">
          <a:off x="7861300" y="16335211"/>
          <a:ext cx="889000" cy="3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42399</xdr:rowOff>
    </xdr:from>
    <xdr:to>
      <xdr:col>46</xdr:col>
      <xdr:colOff>38100</xdr:colOff>
      <xdr:row>96</xdr:row>
      <xdr:rowOff>143999</xdr:rowOff>
    </xdr:to>
    <xdr:sp macro="" textlink="">
      <xdr:nvSpPr>
        <xdr:cNvPr id="473" name="フローチャート: 判断 472"/>
        <xdr:cNvSpPr/>
      </xdr:nvSpPr>
      <xdr:spPr>
        <a:xfrm>
          <a:off x="8699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135126</xdr:rowOff>
    </xdr:from>
    <xdr:ext cx="534377" cy="259045"/>
    <xdr:sp macro="" textlink="">
      <xdr:nvSpPr>
        <xdr:cNvPr id="474" name="テキスト ボックス 473"/>
        <xdr:cNvSpPr txBox="1"/>
      </xdr:nvSpPr>
      <xdr:spPr>
        <a:xfrm>
          <a:off x="8483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30524</xdr:rowOff>
    </xdr:from>
    <xdr:to>
      <xdr:col>41</xdr:col>
      <xdr:colOff>50800</xdr:colOff>
      <xdr:row>98</xdr:row>
      <xdr:rowOff>71062</xdr:rowOff>
    </xdr:to>
    <xdr:cxnSp macro="">
      <xdr:nvCxnSpPr>
        <xdr:cNvPr id="475" name="直線コネクタ 474"/>
        <xdr:cNvCxnSpPr/>
      </xdr:nvCxnSpPr>
      <xdr:spPr>
        <a:xfrm flipV="1">
          <a:off x="6972300" y="16661174"/>
          <a:ext cx="889000" cy="21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164815</xdr:rowOff>
    </xdr:from>
    <xdr:to>
      <xdr:col>41</xdr:col>
      <xdr:colOff>101600</xdr:colOff>
      <xdr:row>96</xdr:row>
      <xdr:rowOff>94965</xdr:rowOff>
    </xdr:to>
    <xdr:sp macro="" textlink="">
      <xdr:nvSpPr>
        <xdr:cNvPr id="476" name="フローチャート: 判断 475"/>
        <xdr:cNvSpPr/>
      </xdr:nvSpPr>
      <xdr:spPr>
        <a:xfrm>
          <a:off x="7810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111492</xdr:rowOff>
    </xdr:from>
    <xdr:ext cx="534377" cy="259045"/>
    <xdr:sp macro="" textlink="">
      <xdr:nvSpPr>
        <xdr:cNvPr id="477" name="テキスト ボックス 476"/>
        <xdr:cNvSpPr txBox="1"/>
      </xdr:nvSpPr>
      <xdr:spPr>
        <a:xfrm>
          <a:off x="7594111" y="1622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10413</xdr:rowOff>
    </xdr:from>
    <xdr:to>
      <xdr:col>36</xdr:col>
      <xdr:colOff>165100</xdr:colOff>
      <xdr:row>96</xdr:row>
      <xdr:rowOff>112013</xdr:rowOff>
    </xdr:to>
    <xdr:sp macro="" textlink="">
      <xdr:nvSpPr>
        <xdr:cNvPr id="478" name="フローチャート: 判断 477"/>
        <xdr:cNvSpPr/>
      </xdr:nvSpPr>
      <xdr:spPr>
        <a:xfrm>
          <a:off x="6921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128540</xdr:rowOff>
    </xdr:from>
    <xdr:ext cx="534377" cy="259045"/>
    <xdr:sp macro="" textlink="">
      <xdr:nvSpPr>
        <xdr:cNvPr id="479" name="テキスト ボックス 478"/>
        <xdr:cNvSpPr txBox="1"/>
      </xdr:nvSpPr>
      <xdr:spPr>
        <a:xfrm>
          <a:off x="6705111" y="162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73394</xdr:rowOff>
    </xdr:from>
    <xdr:to>
      <xdr:col>55</xdr:col>
      <xdr:colOff>50800</xdr:colOff>
      <xdr:row>97</xdr:row>
      <xdr:rowOff>3544</xdr:rowOff>
    </xdr:to>
    <xdr:sp macro="" textlink="">
      <xdr:nvSpPr>
        <xdr:cNvPr id="485" name="楕円 484"/>
        <xdr:cNvSpPr/>
      </xdr:nvSpPr>
      <xdr:spPr>
        <a:xfrm>
          <a:off x="10426700" y="165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51821</xdr:rowOff>
    </xdr:from>
    <xdr:ext cx="534377" cy="259045"/>
    <xdr:sp macro="" textlink="">
      <xdr:nvSpPr>
        <xdr:cNvPr id="486" name="普通建設事業費 （ うち更新整備　）該当値テキスト"/>
        <xdr:cNvSpPr txBox="1"/>
      </xdr:nvSpPr>
      <xdr:spPr>
        <a:xfrm>
          <a:off x="10528300" y="1651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114884</xdr:rowOff>
    </xdr:from>
    <xdr:to>
      <xdr:col>50</xdr:col>
      <xdr:colOff>165100</xdr:colOff>
      <xdr:row>95</xdr:row>
      <xdr:rowOff>45034</xdr:rowOff>
    </xdr:to>
    <xdr:sp macro="" textlink="">
      <xdr:nvSpPr>
        <xdr:cNvPr id="487" name="楕円 486"/>
        <xdr:cNvSpPr/>
      </xdr:nvSpPr>
      <xdr:spPr>
        <a:xfrm>
          <a:off x="9588500" y="1623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61561</xdr:rowOff>
    </xdr:from>
    <xdr:ext cx="534377" cy="259045"/>
    <xdr:sp macro="" textlink="">
      <xdr:nvSpPr>
        <xdr:cNvPr id="488" name="テキスト ボックス 487"/>
        <xdr:cNvSpPr txBox="1"/>
      </xdr:nvSpPr>
      <xdr:spPr>
        <a:xfrm>
          <a:off x="9372111" y="1600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168111</xdr:rowOff>
    </xdr:from>
    <xdr:to>
      <xdr:col>46</xdr:col>
      <xdr:colOff>38100</xdr:colOff>
      <xdr:row>95</xdr:row>
      <xdr:rowOff>98261</xdr:rowOff>
    </xdr:to>
    <xdr:sp macro="" textlink="">
      <xdr:nvSpPr>
        <xdr:cNvPr id="489" name="楕円 488"/>
        <xdr:cNvSpPr/>
      </xdr:nvSpPr>
      <xdr:spPr>
        <a:xfrm>
          <a:off x="8699500" y="162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114788</xdr:rowOff>
    </xdr:from>
    <xdr:ext cx="534377" cy="259045"/>
    <xdr:sp macro="" textlink="">
      <xdr:nvSpPr>
        <xdr:cNvPr id="490" name="テキスト ボックス 489"/>
        <xdr:cNvSpPr txBox="1"/>
      </xdr:nvSpPr>
      <xdr:spPr>
        <a:xfrm>
          <a:off x="8483111" y="1605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151174</xdr:rowOff>
    </xdr:from>
    <xdr:to>
      <xdr:col>41</xdr:col>
      <xdr:colOff>101600</xdr:colOff>
      <xdr:row>97</xdr:row>
      <xdr:rowOff>81324</xdr:rowOff>
    </xdr:to>
    <xdr:sp macro="" textlink="">
      <xdr:nvSpPr>
        <xdr:cNvPr id="491" name="楕円 490"/>
        <xdr:cNvSpPr/>
      </xdr:nvSpPr>
      <xdr:spPr>
        <a:xfrm>
          <a:off x="7810500" y="1661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72451</xdr:rowOff>
    </xdr:from>
    <xdr:ext cx="534377" cy="259045"/>
    <xdr:sp macro="" textlink="">
      <xdr:nvSpPr>
        <xdr:cNvPr id="492" name="テキスト ボックス 491"/>
        <xdr:cNvSpPr txBox="1"/>
      </xdr:nvSpPr>
      <xdr:spPr>
        <a:xfrm>
          <a:off x="7594111" y="1670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20262</xdr:rowOff>
    </xdr:from>
    <xdr:to>
      <xdr:col>36</xdr:col>
      <xdr:colOff>165100</xdr:colOff>
      <xdr:row>98</xdr:row>
      <xdr:rowOff>121862</xdr:rowOff>
    </xdr:to>
    <xdr:sp macro="" textlink="">
      <xdr:nvSpPr>
        <xdr:cNvPr id="493" name="楕円 492"/>
        <xdr:cNvSpPr/>
      </xdr:nvSpPr>
      <xdr:spPr>
        <a:xfrm>
          <a:off x="6921500" y="1682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112989</xdr:rowOff>
    </xdr:from>
    <xdr:ext cx="469744" cy="259045"/>
    <xdr:sp macro="" textlink="">
      <xdr:nvSpPr>
        <xdr:cNvPr id="494" name="テキスト ボックス 493"/>
        <xdr:cNvSpPr txBox="1"/>
      </xdr:nvSpPr>
      <xdr:spPr>
        <a:xfrm>
          <a:off x="6737428" y="1691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104999</xdr:rowOff>
    </xdr:from>
    <xdr:to>
      <xdr:col>85</xdr:col>
      <xdr:colOff>126364</xdr:colOff>
      <xdr:row>38</xdr:row>
      <xdr:rowOff>139700</xdr:rowOff>
    </xdr:to>
    <xdr:cxnSp macro="">
      <xdr:nvCxnSpPr>
        <xdr:cNvPr id="516" name="直線コネクタ 515"/>
        <xdr:cNvCxnSpPr/>
      </xdr:nvCxnSpPr>
      <xdr:spPr>
        <a:xfrm flipV="1">
          <a:off x="16317595" y="5248499"/>
          <a:ext cx="1269" cy="140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51676</xdr:rowOff>
    </xdr:from>
    <xdr:ext cx="534377" cy="259045"/>
    <xdr:sp macro="" textlink="">
      <xdr:nvSpPr>
        <xdr:cNvPr id="519" name="災害復旧事業費最大値テキスト"/>
        <xdr:cNvSpPr txBox="1"/>
      </xdr:nvSpPr>
      <xdr:spPr>
        <a:xfrm>
          <a:off x="16370300" y="502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104999</xdr:rowOff>
    </xdr:from>
    <xdr:to>
      <xdr:col>86</xdr:col>
      <xdr:colOff>25400</xdr:colOff>
      <xdr:row>30</xdr:row>
      <xdr:rowOff>104999</xdr:rowOff>
    </xdr:to>
    <xdr:cxnSp macro="">
      <xdr:nvCxnSpPr>
        <xdr:cNvPr id="520" name="直線コネクタ 519"/>
        <xdr:cNvCxnSpPr/>
      </xdr:nvCxnSpPr>
      <xdr:spPr>
        <a:xfrm>
          <a:off x="16230600" y="524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99512</xdr:rowOff>
    </xdr:from>
    <xdr:to>
      <xdr:col>85</xdr:col>
      <xdr:colOff>127000</xdr:colOff>
      <xdr:row>38</xdr:row>
      <xdr:rowOff>119080</xdr:rowOff>
    </xdr:to>
    <xdr:cxnSp macro="">
      <xdr:nvCxnSpPr>
        <xdr:cNvPr id="521" name="直線コネクタ 520"/>
        <xdr:cNvCxnSpPr/>
      </xdr:nvCxnSpPr>
      <xdr:spPr>
        <a:xfrm>
          <a:off x="15481300" y="6614612"/>
          <a:ext cx="8382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70858</xdr:rowOff>
    </xdr:from>
    <xdr:ext cx="469744" cy="259045"/>
    <xdr:sp macro="" textlink="">
      <xdr:nvSpPr>
        <xdr:cNvPr id="522" name="災害復旧事業費平均値テキスト"/>
        <xdr:cNvSpPr txBox="1"/>
      </xdr:nvSpPr>
      <xdr:spPr>
        <a:xfrm>
          <a:off x="16370300" y="6243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47981</xdr:rowOff>
    </xdr:from>
    <xdr:to>
      <xdr:col>85</xdr:col>
      <xdr:colOff>177800</xdr:colOff>
      <xdr:row>37</xdr:row>
      <xdr:rowOff>149581</xdr:rowOff>
    </xdr:to>
    <xdr:sp macro="" textlink="">
      <xdr:nvSpPr>
        <xdr:cNvPr id="523" name="フローチャート: 判断 522"/>
        <xdr:cNvSpPr/>
      </xdr:nvSpPr>
      <xdr:spPr>
        <a:xfrm>
          <a:off x="16268700" y="639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166401</xdr:rowOff>
    </xdr:from>
    <xdr:to>
      <xdr:col>81</xdr:col>
      <xdr:colOff>50800</xdr:colOff>
      <xdr:row>38</xdr:row>
      <xdr:rowOff>99512</xdr:rowOff>
    </xdr:to>
    <xdr:cxnSp macro="">
      <xdr:nvCxnSpPr>
        <xdr:cNvPr id="524" name="直線コネクタ 523"/>
        <xdr:cNvCxnSpPr/>
      </xdr:nvCxnSpPr>
      <xdr:spPr>
        <a:xfrm>
          <a:off x="14592300" y="6510051"/>
          <a:ext cx="889000" cy="10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108148</xdr:rowOff>
    </xdr:from>
    <xdr:to>
      <xdr:col>81</xdr:col>
      <xdr:colOff>101600</xdr:colOff>
      <xdr:row>38</xdr:row>
      <xdr:rowOff>38298</xdr:rowOff>
    </xdr:to>
    <xdr:sp macro="" textlink="">
      <xdr:nvSpPr>
        <xdr:cNvPr id="525" name="フローチャート: 判断 524"/>
        <xdr:cNvSpPr/>
      </xdr:nvSpPr>
      <xdr:spPr>
        <a:xfrm>
          <a:off x="154305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54825</xdr:rowOff>
    </xdr:from>
    <xdr:ext cx="469744" cy="259045"/>
    <xdr:sp macro="" textlink="">
      <xdr:nvSpPr>
        <xdr:cNvPr id="526" name="テキスト ボックス 525"/>
        <xdr:cNvSpPr txBox="1"/>
      </xdr:nvSpPr>
      <xdr:spPr>
        <a:xfrm>
          <a:off x="15246428" y="6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166401</xdr:rowOff>
    </xdr:from>
    <xdr:to>
      <xdr:col>76</xdr:col>
      <xdr:colOff>114300</xdr:colOff>
      <xdr:row>38</xdr:row>
      <xdr:rowOff>84104</xdr:rowOff>
    </xdr:to>
    <xdr:cxnSp macro="">
      <xdr:nvCxnSpPr>
        <xdr:cNvPr id="527" name="直線コネクタ 526"/>
        <xdr:cNvCxnSpPr/>
      </xdr:nvCxnSpPr>
      <xdr:spPr>
        <a:xfrm flipV="1">
          <a:off x="13703300" y="6510051"/>
          <a:ext cx="889000" cy="8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132014</xdr:rowOff>
    </xdr:from>
    <xdr:to>
      <xdr:col>76</xdr:col>
      <xdr:colOff>165100</xdr:colOff>
      <xdr:row>38</xdr:row>
      <xdr:rowOff>62164</xdr:rowOff>
    </xdr:to>
    <xdr:sp macro="" textlink="">
      <xdr:nvSpPr>
        <xdr:cNvPr id="528" name="フローチャート: 判断 527"/>
        <xdr:cNvSpPr/>
      </xdr:nvSpPr>
      <xdr:spPr>
        <a:xfrm>
          <a:off x="14541500" y="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53291</xdr:rowOff>
    </xdr:from>
    <xdr:ext cx="469744" cy="259045"/>
    <xdr:sp macro="" textlink="">
      <xdr:nvSpPr>
        <xdr:cNvPr id="529" name="テキスト ボックス 528"/>
        <xdr:cNvSpPr txBox="1"/>
      </xdr:nvSpPr>
      <xdr:spPr>
        <a:xfrm>
          <a:off x="14357428" y="656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84104</xdr:rowOff>
    </xdr:from>
    <xdr:to>
      <xdr:col>71</xdr:col>
      <xdr:colOff>177800</xdr:colOff>
      <xdr:row>38</xdr:row>
      <xdr:rowOff>93477</xdr:rowOff>
    </xdr:to>
    <xdr:cxnSp macro="">
      <xdr:nvCxnSpPr>
        <xdr:cNvPr id="530" name="直線コネクタ 529"/>
        <xdr:cNvCxnSpPr/>
      </xdr:nvCxnSpPr>
      <xdr:spPr>
        <a:xfrm flipV="1">
          <a:off x="12814300" y="659920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68966</xdr:rowOff>
    </xdr:from>
    <xdr:to>
      <xdr:col>72</xdr:col>
      <xdr:colOff>38100</xdr:colOff>
      <xdr:row>38</xdr:row>
      <xdr:rowOff>170566</xdr:rowOff>
    </xdr:to>
    <xdr:sp macro="" textlink="">
      <xdr:nvSpPr>
        <xdr:cNvPr id="531" name="フローチャート: 判断 530"/>
        <xdr:cNvSpPr/>
      </xdr:nvSpPr>
      <xdr:spPr>
        <a:xfrm>
          <a:off x="13652500" y="65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161693</xdr:rowOff>
    </xdr:from>
    <xdr:ext cx="378565" cy="259045"/>
    <xdr:sp macro="" textlink="">
      <xdr:nvSpPr>
        <xdr:cNvPr id="532" name="テキスト ボックス 531"/>
        <xdr:cNvSpPr txBox="1"/>
      </xdr:nvSpPr>
      <xdr:spPr>
        <a:xfrm>
          <a:off x="13514017" y="667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50633</xdr:rowOff>
    </xdr:from>
    <xdr:to>
      <xdr:col>67</xdr:col>
      <xdr:colOff>101600</xdr:colOff>
      <xdr:row>38</xdr:row>
      <xdr:rowOff>152233</xdr:rowOff>
    </xdr:to>
    <xdr:sp macro="" textlink="">
      <xdr:nvSpPr>
        <xdr:cNvPr id="533" name="フローチャート: 判断 532"/>
        <xdr:cNvSpPr/>
      </xdr:nvSpPr>
      <xdr:spPr>
        <a:xfrm>
          <a:off x="12763500" y="65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143360</xdr:rowOff>
    </xdr:from>
    <xdr:ext cx="378565" cy="259045"/>
    <xdr:sp macro="" textlink="">
      <xdr:nvSpPr>
        <xdr:cNvPr id="534" name="テキスト ボックス 533"/>
        <xdr:cNvSpPr txBox="1"/>
      </xdr:nvSpPr>
      <xdr:spPr>
        <a:xfrm>
          <a:off x="12625017" y="665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68280</xdr:rowOff>
    </xdr:from>
    <xdr:to>
      <xdr:col>85</xdr:col>
      <xdr:colOff>177800</xdr:colOff>
      <xdr:row>38</xdr:row>
      <xdr:rowOff>169880</xdr:rowOff>
    </xdr:to>
    <xdr:sp macro="" textlink="">
      <xdr:nvSpPr>
        <xdr:cNvPr id="540" name="楕円 539"/>
        <xdr:cNvSpPr/>
      </xdr:nvSpPr>
      <xdr:spPr>
        <a:xfrm>
          <a:off x="16268700" y="65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154657</xdr:rowOff>
    </xdr:from>
    <xdr:ext cx="378565" cy="259045"/>
    <xdr:sp macro="" textlink="">
      <xdr:nvSpPr>
        <xdr:cNvPr id="541" name="災害復旧事業費該当値テキスト"/>
        <xdr:cNvSpPr txBox="1"/>
      </xdr:nvSpPr>
      <xdr:spPr>
        <a:xfrm>
          <a:off x="16370300" y="6498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48712</xdr:rowOff>
    </xdr:from>
    <xdr:to>
      <xdr:col>81</xdr:col>
      <xdr:colOff>101600</xdr:colOff>
      <xdr:row>38</xdr:row>
      <xdr:rowOff>150312</xdr:rowOff>
    </xdr:to>
    <xdr:sp macro="" textlink="">
      <xdr:nvSpPr>
        <xdr:cNvPr id="542" name="楕円 541"/>
        <xdr:cNvSpPr/>
      </xdr:nvSpPr>
      <xdr:spPr>
        <a:xfrm>
          <a:off x="15430500" y="65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141439</xdr:rowOff>
    </xdr:from>
    <xdr:ext cx="378565" cy="259045"/>
    <xdr:sp macro="" textlink="">
      <xdr:nvSpPr>
        <xdr:cNvPr id="543" name="テキスト ボックス 542"/>
        <xdr:cNvSpPr txBox="1"/>
      </xdr:nvSpPr>
      <xdr:spPr>
        <a:xfrm>
          <a:off x="15292017" y="665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115600</xdr:rowOff>
    </xdr:from>
    <xdr:to>
      <xdr:col>76</xdr:col>
      <xdr:colOff>165100</xdr:colOff>
      <xdr:row>38</xdr:row>
      <xdr:rowOff>45751</xdr:rowOff>
    </xdr:to>
    <xdr:sp macro="" textlink="">
      <xdr:nvSpPr>
        <xdr:cNvPr id="544" name="楕円 543"/>
        <xdr:cNvSpPr/>
      </xdr:nvSpPr>
      <xdr:spPr>
        <a:xfrm>
          <a:off x="14541500" y="64592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62277</xdr:rowOff>
    </xdr:from>
    <xdr:ext cx="469744" cy="259045"/>
    <xdr:sp macro="" textlink="">
      <xdr:nvSpPr>
        <xdr:cNvPr id="545" name="テキスト ボックス 544"/>
        <xdr:cNvSpPr txBox="1"/>
      </xdr:nvSpPr>
      <xdr:spPr>
        <a:xfrm>
          <a:off x="14357428" y="623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33304</xdr:rowOff>
    </xdr:from>
    <xdr:to>
      <xdr:col>72</xdr:col>
      <xdr:colOff>38100</xdr:colOff>
      <xdr:row>38</xdr:row>
      <xdr:rowOff>134904</xdr:rowOff>
    </xdr:to>
    <xdr:sp macro="" textlink="">
      <xdr:nvSpPr>
        <xdr:cNvPr id="546" name="楕円 545"/>
        <xdr:cNvSpPr/>
      </xdr:nvSpPr>
      <xdr:spPr>
        <a:xfrm>
          <a:off x="13652500" y="654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151432</xdr:rowOff>
    </xdr:from>
    <xdr:ext cx="469744" cy="259045"/>
    <xdr:sp macro="" textlink="">
      <xdr:nvSpPr>
        <xdr:cNvPr id="547" name="テキスト ボックス 546"/>
        <xdr:cNvSpPr txBox="1"/>
      </xdr:nvSpPr>
      <xdr:spPr>
        <a:xfrm>
          <a:off x="13468428" y="6323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42677</xdr:rowOff>
    </xdr:from>
    <xdr:to>
      <xdr:col>67</xdr:col>
      <xdr:colOff>101600</xdr:colOff>
      <xdr:row>38</xdr:row>
      <xdr:rowOff>144277</xdr:rowOff>
    </xdr:to>
    <xdr:sp macro="" textlink="">
      <xdr:nvSpPr>
        <xdr:cNvPr id="548" name="楕円 547"/>
        <xdr:cNvSpPr/>
      </xdr:nvSpPr>
      <xdr:spPr>
        <a:xfrm>
          <a:off x="12763500" y="655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160804</xdr:rowOff>
    </xdr:from>
    <xdr:ext cx="469744" cy="259045"/>
    <xdr:sp macro="" textlink="">
      <xdr:nvSpPr>
        <xdr:cNvPr id="549" name="テキスト ボックス 548"/>
        <xdr:cNvSpPr txBox="1"/>
      </xdr:nvSpPr>
      <xdr:spPr>
        <a:xfrm>
          <a:off x="12579428" y="633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37668</xdr:rowOff>
    </xdr:from>
    <xdr:to>
      <xdr:col>85</xdr:col>
      <xdr:colOff>126364</xdr:colOff>
      <xdr:row>78</xdr:row>
      <xdr:rowOff>67977</xdr:rowOff>
    </xdr:to>
    <xdr:cxnSp macro="">
      <xdr:nvCxnSpPr>
        <xdr:cNvPr id="622" name="直線コネクタ 621"/>
        <xdr:cNvCxnSpPr/>
      </xdr:nvCxnSpPr>
      <xdr:spPr>
        <a:xfrm flipV="1">
          <a:off x="16317595" y="12210618"/>
          <a:ext cx="1269"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71804</xdr:rowOff>
    </xdr:from>
    <xdr:ext cx="469744" cy="259045"/>
    <xdr:sp macro="" textlink="">
      <xdr:nvSpPr>
        <xdr:cNvPr id="623" name="公債費最小値テキスト"/>
        <xdr:cNvSpPr txBox="1"/>
      </xdr:nvSpPr>
      <xdr:spPr>
        <a:xfrm>
          <a:off x="16370300" y="1344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67977</xdr:rowOff>
    </xdr:from>
    <xdr:to>
      <xdr:col>86</xdr:col>
      <xdr:colOff>25400</xdr:colOff>
      <xdr:row>78</xdr:row>
      <xdr:rowOff>67977</xdr:rowOff>
    </xdr:to>
    <xdr:cxnSp macro="">
      <xdr:nvCxnSpPr>
        <xdr:cNvPr id="624" name="直線コネクタ 623"/>
        <xdr:cNvCxnSpPr/>
      </xdr:nvCxnSpPr>
      <xdr:spPr>
        <a:xfrm>
          <a:off x="16230600" y="134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155795</xdr:rowOff>
    </xdr:from>
    <xdr:ext cx="534377" cy="259045"/>
    <xdr:sp macro="" textlink="">
      <xdr:nvSpPr>
        <xdr:cNvPr id="625" name="公債費最大値テキスト"/>
        <xdr:cNvSpPr txBox="1"/>
      </xdr:nvSpPr>
      <xdr:spPr>
        <a:xfrm>
          <a:off x="16370300" y="1198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37668</xdr:rowOff>
    </xdr:from>
    <xdr:to>
      <xdr:col>86</xdr:col>
      <xdr:colOff>25400</xdr:colOff>
      <xdr:row>71</xdr:row>
      <xdr:rowOff>37668</xdr:rowOff>
    </xdr:to>
    <xdr:cxnSp macro="">
      <xdr:nvCxnSpPr>
        <xdr:cNvPr id="626" name="直線コネクタ 625"/>
        <xdr:cNvCxnSpPr/>
      </xdr:nvCxnSpPr>
      <xdr:spPr>
        <a:xfrm>
          <a:off x="16230600" y="1221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115373</xdr:rowOff>
    </xdr:from>
    <xdr:to>
      <xdr:col>85</xdr:col>
      <xdr:colOff>127000</xdr:colOff>
      <xdr:row>73</xdr:row>
      <xdr:rowOff>48737</xdr:rowOff>
    </xdr:to>
    <xdr:cxnSp macro="">
      <xdr:nvCxnSpPr>
        <xdr:cNvPr id="627" name="直線コネクタ 626"/>
        <xdr:cNvCxnSpPr/>
      </xdr:nvCxnSpPr>
      <xdr:spPr>
        <a:xfrm flipV="1">
          <a:off x="15481300" y="12459773"/>
          <a:ext cx="838200" cy="10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147490</xdr:rowOff>
    </xdr:from>
    <xdr:ext cx="534377" cy="259045"/>
    <xdr:sp macro="" textlink="">
      <xdr:nvSpPr>
        <xdr:cNvPr id="628" name="公債費平均値テキスト"/>
        <xdr:cNvSpPr txBox="1"/>
      </xdr:nvSpPr>
      <xdr:spPr>
        <a:xfrm>
          <a:off x="16370300" y="1283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169063</xdr:rowOff>
    </xdr:from>
    <xdr:to>
      <xdr:col>85</xdr:col>
      <xdr:colOff>177800</xdr:colOff>
      <xdr:row>75</xdr:row>
      <xdr:rowOff>99213</xdr:rowOff>
    </xdr:to>
    <xdr:sp macro="" textlink="">
      <xdr:nvSpPr>
        <xdr:cNvPr id="629" name="フローチャート: 判断 628"/>
        <xdr:cNvSpPr/>
      </xdr:nvSpPr>
      <xdr:spPr>
        <a:xfrm>
          <a:off x="162687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48737</xdr:rowOff>
    </xdr:from>
    <xdr:to>
      <xdr:col>81</xdr:col>
      <xdr:colOff>50800</xdr:colOff>
      <xdr:row>75</xdr:row>
      <xdr:rowOff>59480</xdr:rowOff>
    </xdr:to>
    <xdr:cxnSp macro="">
      <xdr:nvCxnSpPr>
        <xdr:cNvPr id="630" name="直線コネクタ 629"/>
        <xdr:cNvCxnSpPr/>
      </xdr:nvCxnSpPr>
      <xdr:spPr>
        <a:xfrm flipV="1">
          <a:off x="14592300" y="12564587"/>
          <a:ext cx="889000" cy="3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148622</xdr:rowOff>
    </xdr:from>
    <xdr:to>
      <xdr:col>81</xdr:col>
      <xdr:colOff>101600</xdr:colOff>
      <xdr:row>75</xdr:row>
      <xdr:rowOff>78772</xdr:rowOff>
    </xdr:to>
    <xdr:sp macro="" textlink="">
      <xdr:nvSpPr>
        <xdr:cNvPr id="631" name="フローチャート: 判断 630"/>
        <xdr:cNvSpPr/>
      </xdr:nvSpPr>
      <xdr:spPr>
        <a:xfrm>
          <a:off x="15430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69899</xdr:rowOff>
    </xdr:from>
    <xdr:ext cx="534377" cy="259045"/>
    <xdr:sp macro="" textlink="">
      <xdr:nvSpPr>
        <xdr:cNvPr id="632" name="テキスト ボックス 631"/>
        <xdr:cNvSpPr txBox="1"/>
      </xdr:nvSpPr>
      <xdr:spPr>
        <a:xfrm>
          <a:off x="15214111" y="129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59480</xdr:rowOff>
    </xdr:from>
    <xdr:to>
      <xdr:col>76</xdr:col>
      <xdr:colOff>114300</xdr:colOff>
      <xdr:row>75</xdr:row>
      <xdr:rowOff>171362</xdr:rowOff>
    </xdr:to>
    <xdr:cxnSp macro="">
      <xdr:nvCxnSpPr>
        <xdr:cNvPr id="633" name="直線コネクタ 632"/>
        <xdr:cNvCxnSpPr/>
      </xdr:nvCxnSpPr>
      <xdr:spPr>
        <a:xfrm flipV="1">
          <a:off x="13703300" y="12918230"/>
          <a:ext cx="889000" cy="11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159900</xdr:rowOff>
    </xdr:from>
    <xdr:to>
      <xdr:col>76</xdr:col>
      <xdr:colOff>165100</xdr:colOff>
      <xdr:row>75</xdr:row>
      <xdr:rowOff>90050</xdr:rowOff>
    </xdr:to>
    <xdr:sp macro="" textlink="">
      <xdr:nvSpPr>
        <xdr:cNvPr id="634" name="フローチャート: 判断 633"/>
        <xdr:cNvSpPr/>
      </xdr:nvSpPr>
      <xdr:spPr>
        <a:xfrm>
          <a:off x="14541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106577</xdr:rowOff>
    </xdr:from>
    <xdr:ext cx="534377" cy="259045"/>
    <xdr:sp macro="" textlink="">
      <xdr:nvSpPr>
        <xdr:cNvPr id="635" name="テキスト ボックス 634"/>
        <xdr:cNvSpPr txBox="1"/>
      </xdr:nvSpPr>
      <xdr:spPr>
        <a:xfrm>
          <a:off x="14325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164122</xdr:rowOff>
    </xdr:from>
    <xdr:to>
      <xdr:col>71</xdr:col>
      <xdr:colOff>177800</xdr:colOff>
      <xdr:row>75</xdr:row>
      <xdr:rowOff>171362</xdr:rowOff>
    </xdr:to>
    <xdr:cxnSp macro="">
      <xdr:nvCxnSpPr>
        <xdr:cNvPr id="636" name="直線コネクタ 635"/>
        <xdr:cNvCxnSpPr/>
      </xdr:nvCxnSpPr>
      <xdr:spPr>
        <a:xfrm>
          <a:off x="12814300" y="13022872"/>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141554</xdr:rowOff>
    </xdr:from>
    <xdr:to>
      <xdr:col>72</xdr:col>
      <xdr:colOff>38100</xdr:colOff>
      <xdr:row>75</xdr:row>
      <xdr:rowOff>71704</xdr:rowOff>
    </xdr:to>
    <xdr:sp macro="" textlink="">
      <xdr:nvSpPr>
        <xdr:cNvPr id="637" name="フローチャート: 判断 636"/>
        <xdr:cNvSpPr/>
      </xdr:nvSpPr>
      <xdr:spPr>
        <a:xfrm>
          <a:off x="13652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88231</xdr:rowOff>
    </xdr:from>
    <xdr:ext cx="534377" cy="259045"/>
    <xdr:sp macro="" textlink="">
      <xdr:nvSpPr>
        <xdr:cNvPr id="638" name="テキスト ボックス 637"/>
        <xdr:cNvSpPr txBox="1"/>
      </xdr:nvSpPr>
      <xdr:spPr>
        <a:xfrm>
          <a:off x="13436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143059</xdr:rowOff>
    </xdr:from>
    <xdr:to>
      <xdr:col>67</xdr:col>
      <xdr:colOff>101600</xdr:colOff>
      <xdr:row>75</xdr:row>
      <xdr:rowOff>73209</xdr:rowOff>
    </xdr:to>
    <xdr:sp macro="" textlink="">
      <xdr:nvSpPr>
        <xdr:cNvPr id="639" name="フローチャート: 判断 638"/>
        <xdr:cNvSpPr/>
      </xdr:nvSpPr>
      <xdr:spPr>
        <a:xfrm>
          <a:off x="127635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89736</xdr:rowOff>
    </xdr:from>
    <xdr:ext cx="534377" cy="259045"/>
    <xdr:sp macro="" textlink="">
      <xdr:nvSpPr>
        <xdr:cNvPr id="640" name="テキスト ボックス 639"/>
        <xdr:cNvSpPr txBox="1"/>
      </xdr:nvSpPr>
      <xdr:spPr>
        <a:xfrm>
          <a:off x="12547111" y="1260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64573</xdr:rowOff>
    </xdr:from>
    <xdr:to>
      <xdr:col>85</xdr:col>
      <xdr:colOff>177800</xdr:colOff>
      <xdr:row>72</xdr:row>
      <xdr:rowOff>166173</xdr:rowOff>
    </xdr:to>
    <xdr:sp macro="" textlink="">
      <xdr:nvSpPr>
        <xdr:cNvPr id="646" name="楕円 645"/>
        <xdr:cNvSpPr/>
      </xdr:nvSpPr>
      <xdr:spPr>
        <a:xfrm>
          <a:off x="16268700" y="1240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87450</xdr:rowOff>
    </xdr:from>
    <xdr:ext cx="534377" cy="259045"/>
    <xdr:sp macro="" textlink="">
      <xdr:nvSpPr>
        <xdr:cNvPr id="647" name="公債費該当値テキスト"/>
        <xdr:cNvSpPr txBox="1"/>
      </xdr:nvSpPr>
      <xdr:spPr>
        <a:xfrm>
          <a:off x="16370300" y="1226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169387</xdr:rowOff>
    </xdr:from>
    <xdr:to>
      <xdr:col>81</xdr:col>
      <xdr:colOff>101600</xdr:colOff>
      <xdr:row>73</xdr:row>
      <xdr:rowOff>99537</xdr:rowOff>
    </xdr:to>
    <xdr:sp macro="" textlink="">
      <xdr:nvSpPr>
        <xdr:cNvPr id="648" name="楕円 647"/>
        <xdr:cNvSpPr/>
      </xdr:nvSpPr>
      <xdr:spPr>
        <a:xfrm>
          <a:off x="15430500" y="1251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116064</xdr:rowOff>
    </xdr:from>
    <xdr:ext cx="534377" cy="259045"/>
    <xdr:sp macro="" textlink="">
      <xdr:nvSpPr>
        <xdr:cNvPr id="649" name="テキスト ボックス 648"/>
        <xdr:cNvSpPr txBox="1"/>
      </xdr:nvSpPr>
      <xdr:spPr>
        <a:xfrm>
          <a:off x="15214111" y="1228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8680</xdr:rowOff>
    </xdr:from>
    <xdr:to>
      <xdr:col>76</xdr:col>
      <xdr:colOff>165100</xdr:colOff>
      <xdr:row>75</xdr:row>
      <xdr:rowOff>110280</xdr:rowOff>
    </xdr:to>
    <xdr:sp macro="" textlink="">
      <xdr:nvSpPr>
        <xdr:cNvPr id="650" name="楕円 649"/>
        <xdr:cNvSpPr/>
      </xdr:nvSpPr>
      <xdr:spPr>
        <a:xfrm>
          <a:off x="14541500" y="128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101407</xdr:rowOff>
    </xdr:from>
    <xdr:ext cx="534377" cy="259045"/>
    <xdr:sp macro="" textlink="">
      <xdr:nvSpPr>
        <xdr:cNvPr id="651" name="テキスト ボックス 650"/>
        <xdr:cNvSpPr txBox="1"/>
      </xdr:nvSpPr>
      <xdr:spPr>
        <a:xfrm>
          <a:off x="14325111" y="129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120561</xdr:rowOff>
    </xdr:from>
    <xdr:to>
      <xdr:col>72</xdr:col>
      <xdr:colOff>38100</xdr:colOff>
      <xdr:row>76</xdr:row>
      <xdr:rowOff>50710</xdr:rowOff>
    </xdr:to>
    <xdr:sp macro="" textlink="">
      <xdr:nvSpPr>
        <xdr:cNvPr id="652" name="楕円 651"/>
        <xdr:cNvSpPr/>
      </xdr:nvSpPr>
      <xdr:spPr>
        <a:xfrm>
          <a:off x="13652500" y="12979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41839</xdr:rowOff>
    </xdr:from>
    <xdr:ext cx="534377" cy="259045"/>
    <xdr:sp macro="" textlink="">
      <xdr:nvSpPr>
        <xdr:cNvPr id="653" name="テキスト ボックス 652"/>
        <xdr:cNvSpPr txBox="1"/>
      </xdr:nvSpPr>
      <xdr:spPr>
        <a:xfrm>
          <a:off x="13436111" y="1307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113322</xdr:rowOff>
    </xdr:from>
    <xdr:to>
      <xdr:col>67</xdr:col>
      <xdr:colOff>101600</xdr:colOff>
      <xdr:row>76</xdr:row>
      <xdr:rowOff>43472</xdr:rowOff>
    </xdr:to>
    <xdr:sp macro="" textlink="">
      <xdr:nvSpPr>
        <xdr:cNvPr id="654" name="楕円 653"/>
        <xdr:cNvSpPr/>
      </xdr:nvSpPr>
      <xdr:spPr>
        <a:xfrm>
          <a:off x="12763500" y="129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34599</xdr:rowOff>
    </xdr:from>
    <xdr:ext cx="534377" cy="259045"/>
    <xdr:sp macro="" textlink="">
      <xdr:nvSpPr>
        <xdr:cNvPr id="655" name="テキスト ボックス 654"/>
        <xdr:cNvSpPr txBox="1"/>
      </xdr:nvSpPr>
      <xdr:spPr>
        <a:xfrm>
          <a:off x="12547111" y="1306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102507</xdr:rowOff>
    </xdr:from>
    <xdr:to>
      <xdr:col>85</xdr:col>
      <xdr:colOff>126364</xdr:colOff>
      <xdr:row>98</xdr:row>
      <xdr:rowOff>131014</xdr:rowOff>
    </xdr:to>
    <xdr:cxnSp macro="">
      <xdr:nvCxnSpPr>
        <xdr:cNvPr id="677" name="直線コネクタ 676"/>
        <xdr:cNvCxnSpPr/>
      </xdr:nvCxnSpPr>
      <xdr:spPr>
        <a:xfrm flipV="1">
          <a:off x="16317595" y="15533007"/>
          <a:ext cx="1269" cy="140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134841</xdr:rowOff>
    </xdr:from>
    <xdr:ext cx="378565" cy="259045"/>
    <xdr:sp macro="" textlink="">
      <xdr:nvSpPr>
        <xdr:cNvPr id="678" name="積立金最小値テキスト"/>
        <xdr:cNvSpPr txBox="1"/>
      </xdr:nvSpPr>
      <xdr:spPr>
        <a:xfrm>
          <a:off x="16370300" y="1693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131014</xdr:rowOff>
    </xdr:from>
    <xdr:to>
      <xdr:col>86</xdr:col>
      <xdr:colOff>25400</xdr:colOff>
      <xdr:row>98</xdr:row>
      <xdr:rowOff>131014</xdr:rowOff>
    </xdr:to>
    <xdr:cxnSp macro="">
      <xdr:nvCxnSpPr>
        <xdr:cNvPr id="679" name="直線コネクタ 678"/>
        <xdr:cNvCxnSpPr/>
      </xdr:nvCxnSpPr>
      <xdr:spPr>
        <a:xfrm>
          <a:off x="16230600" y="1693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49184</xdr:rowOff>
    </xdr:from>
    <xdr:ext cx="534377" cy="259045"/>
    <xdr:sp macro="" textlink="">
      <xdr:nvSpPr>
        <xdr:cNvPr id="680" name="積立金最大値テキスト"/>
        <xdr:cNvSpPr txBox="1"/>
      </xdr:nvSpPr>
      <xdr:spPr>
        <a:xfrm>
          <a:off x="16370300" y="153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102507</xdr:rowOff>
    </xdr:from>
    <xdr:to>
      <xdr:col>86</xdr:col>
      <xdr:colOff>25400</xdr:colOff>
      <xdr:row>90</xdr:row>
      <xdr:rowOff>102507</xdr:rowOff>
    </xdr:to>
    <xdr:cxnSp macro="">
      <xdr:nvCxnSpPr>
        <xdr:cNvPr id="681" name="直線コネクタ 680"/>
        <xdr:cNvCxnSpPr/>
      </xdr:nvCxnSpPr>
      <xdr:spPr>
        <a:xfrm>
          <a:off x="16230600" y="15533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107125</xdr:rowOff>
    </xdr:from>
    <xdr:to>
      <xdr:col>85</xdr:col>
      <xdr:colOff>127000</xdr:colOff>
      <xdr:row>97</xdr:row>
      <xdr:rowOff>9100</xdr:rowOff>
    </xdr:to>
    <xdr:cxnSp macro="">
      <xdr:nvCxnSpPr>
        <xdr:cNvPr id="682" name="直線コネクタ 681"/>
        <xdr:cNvCxnSpPr/>
      </xdr:nvCxnSpPr>
      <xdr:spPr>
        <a:xfrm flipV="1">
          <a:off x="15481300" y="16566325"/>
          <a:ext cx="838200" cy="7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127494</xdr:rowOff>
    </xdr:from>
    <xdr:ext cx="534377" cy="259045"/>
    <xdr:sp macro="" textlink="">
      <xdr:nvSpPr>
        <xdr:cNvPr id="683" name="積立金平均値テキスト"/>
        <xdr:cNvSpPr txBox="1"/>
      </xdr:nvSpPr>
      <xdr:spPr>
        <a:xfrm>
          <a:off x="16370300" y="16586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149067</xdr:rowOff>
    </xdr:from>
    <xdr:to>
      <xdr:col>85</xdr:col>
      <xdr:colOff>177800</xdr:colOff>
      <xdr:row>97</xdr:row>
      <xdr:rowOff>79217</xdr:rowOff>
    </xdr:to>
    <xdr:sp macro="" textlink="">
      <xdr:nvSpPr>
        <xdr:cNvPr id="684" name="フローチャート: 判断 683"/>
        <xdr:cNvSpPr/>
      </xdr:nvSpPr>
      <xdr:spPr>
        <a:xfrm>
          <a:off x="162687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9100</xdr:rowOff>
    </xdr:from>
    <xdr:to>
      <xdr:col>81</xdr:col>
      <xdr:colOff>50800</xdr:colOff>
      <xdr:row>97</xdr:row>
      <xdr:rowOff>117618</xdr:rowOff>
    </xdr:to>
    <xdr:cxnSp macro="">
      <xdr:nvCxnSpPr>
        <xdr:cNvPr id="685" name="直線コネクタ 684"/>
        <xdr:cNvCxnSpPr/>
      </xdr:nvCxnSpPr>
      <xdr:spPr>
        <a:xfrm flipV="1">
          <a:off x="14592300" y="16639750"/>
          <a:ext cx="889000" cy="10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107051</xdr:rowOff>
    </xdr:from>
    <xdr:to>
      <xdr:col>81</xdr:col>
      <xdr:colOff>101600</xdr:colOff>
      <xdr:row>98</xdr:row>
      <xdr:rowOff>37201</xdr:rowOff>
    </xdr:to>
    <xdr:sp macro="" textlink="">
      <xdr:nvSpPr>
        <xdr:cNvPr id="686" name="フローチャート: 判断 685"/>
        <xdr:cNvSpPr/>
      </xdr:nvSpPr>
      <xdr:spPr>
        <a:xfrm>
          <a:off x="15430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28328</xdr:rowOff>
    </xdr:from>
    <xdr:ext cx="469744" cy="259045"/>
    <xdr:sp macro="" textlink="">
      <xdr:nvSpPr>
        <xdr:cNvPr id="687" name="テキスト ボックス 686"/>
        <xdr:cNvSpPr txBox="1"/>
      </xdr:nvSpPr>
      <xdr:spPr>
        <a:xfrm>
          <a:off x="15246428" y="1683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117618</xdr:rowOff>
    </xdr:from>
    <xdr:to>
      <xdr:col>76</xdr:col>
      <xdr:colOff>114300</xdr:colOff>
      <xdr:row>97</xdr:row>
      <xdr:rowOff>150033</xdr:rowOff>
    </xdr:to>
    <xdr:cxnSp macro="">
      <xdr:nvCxnSpPr>
        <xdr:cNvPr id="688" name="直線コネクタ 687"/>
        <xdr:cNvCxnSpPr/>
      </xdr:nvCxnSpPr>
      <xdr:spPr>
        <a:xfrm flipV="1">
          <a:off x="13703300" y="16748268"/>
          <a:ext cx="889000" cy="3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120149</xdr:rowOff>
    </xdr:from>
    <xdr:to>
      <xdr:col>76</xdr:col>
      <xdr:colOff>165100</xdr:colOff>
      <xdr:row>98</xdr:row>
      <xdr:rowOff>50299</xdr:rowOff>
    </xdr:to>
    <xdr:sp macro="" textlink="">
      <xdr:nvSpPr>
        <xdr:cNvPr id="689" name="フローチャート: 判断 688"/>
        <xdr:cNvSpPr/>
      </xdr:nvSpPr>
      <xdr:spPr>
        <a:xfrm>
          <a:off x="14541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41426</xdr:rowOff>
    </xdr:from>
    <xdr:ext cx="469744" cy="259045"/>
    <xdr:sp macro="" textlink="">
      <xdr:nvSpPr>
        <xdr:cNvPr id="690" name="テキスト ボックス 689"/>
        <xdr:cNvSpPr txBox="1"/>
      </xdr:nvSpPr>
      <xdr:spPr>
        <a:xfrm>
          <a:off x="14357428" y="168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150033</xdr:rowOff>
    </xdr:from>
    <xdr:to>
      <xdr:col>71</xdr:col>
      <xdr:colOff>177800</xdr:colOff>
      <xdr:row>98</xdr:row>
      <xdr:rowOff>17056</xdr:rowOff>
    </xdr:to>
    <xdr:cxnSp macro="">
      <xdr:nvCxnSpPr>
        <xdr:cNvPr id="691" name="直線コネクタ 690"/>
        <xdr:cNvCxnSpPr/>
      </xdr:nvCxnSpPr>
      <xdr:spPr>
        <a:xfrm flipV="1">
          <a:off x="12814300" y="16780683"/>
          <a:ext cx="889000" cy="3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125316</xdr:rowOff>
    </xdr:from>
    <xdr:to>
      <xdr:col>72</xdr:col>
      <xdr:colOff>38100</xdr:colOff>
      <xdr:row>98</xdr:row>
      <xdr:rowOff>55466</xdr:rowOff>
    </xdr:to>
    <xdr:sp macro="" textlink="">
      <xdr:nvSpPr>
        <xdr:cNvPr id="692" name="フローチャート: 判断 691"/>
        <xdr:cNvSpPr/>
      </xdr:nvSpPr>
      <xdr:spPr>
        <a:xfrm>
          <a:off x="13652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46593</xdr:rowOff>
    </xdr:from>
    <xdr:ext cx="469744" cy="259045"/>
    <xdr:sp macro="" textlink="">
      <xdr:nvSpPr>
        <xdr:cNvPr id="693" name="テキスト ボックス 692"/>
        <xdr:cNvSpPr txBox="1"/>
      </xdr:nvSpPr>
      <xdr:spPr>
        <a:xfrm>
          <a:off x="13468428" y="1684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122504</xdr:rowOff>
    </xdr:from>
    <xdr:to>
      <xdr:col>67</xdr:col>
      <xdr:colOff>101600</xdr:colOff>
      <xdr:row>98</xdr:row>
      <xdr:rowOff>52654</xdr:rowOff>
    </xdr:to>
    <xdr:sp macro="" textlink="">
      <xdr:nvSpPr>
        <xdr:cNvPr id="694" name="フローチャート: 判断 693"/>
        <xdr:cNvSpPr/>
      </xdr:nvSpPr>
      <xdr:spPr>
        <a:xfrm>
          <a:off x="12763500" y="1675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69181</xdr:rowOff>
    </xdr:from>
    <xdr:ext cx="469744" cy="259045"/>
    <xdr:sp macro="" textlink="">
      <xdr:nvSpPr>
        <xdr:cNvPr id="695" name="テキスト ボックス 694"/>
        <xdr:cNvSpPr txBox="1"/>
      </xdr:nvSpPr>
      <xdr:spPr>
        <a:xfrm>
          <a:off x="12579428" y="1652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56325</xdr:rowOff>
    </xdr:from>
    <xdr:to>
      <xdr:col>85</xdr:col>
      <xdr:colOff>177800</xdr:colOff>
      <xdr:row>96</xdr:row>
      <xdr:rowOff>157925</xdr:rowOff>
    </xdr:to>
    <xdr:sp macro="" textlink="">
      <xdr:nvSpPr>
        <xdr:cNvPr id="701" name="楕円 700"/>
        <xdr:cNvSpPr/>
      </xdr:nvSpPr>
      <xdr:spPr>
        <a:xfrm>
          <a:off x="16268700" y="165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79202</xdr:rowOff>
    </xdr:from>
    <xdr:ext cx="534377" cy="259045"/>
    <xdr:sp macro="" textlink="">
      <xdr:nvSpPr>
        <xdr:cNvPr id="702" name="積立金該当値テキスト"/>
        <xdr:cNvSpPr txBox="1"/>
      </xdr:nvSpPr>
      <xdr:spPr>
        <a:xfrm>
          <a:off x="16370300" y="1636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129750</xdr:rowOff>
    </xdr:from>
    <xdr:to>
      <xdr:col>81</xdr:col>
      <xdr:colOff>101600</xdr:colOff>
      <xdr:row>97</xdr:row>
      <xdr:rowOff>59900</xdr:rowOff>
    </xdr:to>
    <xdr:sp macro="" textlink="">
      <xdr:nvSpPr>
        <xdr:cNvPr id="703" name="楕円 702"/>
        <xdr:cNvSpPr/>
      </xdr:nvSpPr>
      <xdr:spPr>
        <a:xfrm>
          <a:off x="15430500" y="165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76427</xdr:rowOff>
    </xdr:from>
    <xdr:ext cx="534377" cy="259045"/>
    <xdr:sp macro="" textlink="">
      <xdr:nvSpPr>
        <xdr:cNvPr id="704" name="テキスト ボックス 703"/>
        <xdr:cNvSpPr txBox="1"/>
      </xdr:nvSpPr>
      <xdr:spPr>
        <a:xfrm>
          <a:off x="15214111" y="163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66818</xdr:rowOff>
    </xdr:from>
    <xdr:to>
      <xdr:col>76</xdr:col>
      <xdr:colOff>165100</xdr:colOff>
      <xdr:row>97</xdr:row>
      <xdr:rowOff>168418</xdr:rowOff>
    </xdr:to>
    <xdr:sp macro="" textlink="">
      <xdr:nvSpPr>
        <xdr:cNvPr id="705" name="楕円 704"/>
        <xdr:cNvSpPr/>
      </xdr:nvSpPr>
      <xdr:spPr>
        <a:xfrm>
          <a:off x="14541500" y="166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13495</xdr:rowOff>
    </xdr:from>
    <xdr:ext cx="469744" cy="259045"/>
    <xdr:sp macro="" textlink="">
      <xdr:nvSpPr>
        <xdr:cNvPr id="706" name="テキスト ボックス 705"/>
        <xdr:cNvSpPr txBox="1"/>
      </xdr:nvSpPr>
      <xdr:spPr>
        <a:xfrm>
          <a:off x="14357428" y="1647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99233</xdr:rowOff>
    </xdr:from>
    <xdr:to>
      <xdr:col>72</xdr:col>
      <xdr:colOff>38100</xdr:colOff>
      <xdr:row>98</xdr:row>
      <xdr:rowOff>29383</xdr:rowOff>
    </xdr:to>
    <xdr:sp macro="" textlink="">
      <xdr:nvSpPr>
        <xdr:cNvPr id="707" name="楕円 706"/>
        <xdr:cNvSpPr/>
      </xdr:nvSpPr>
      <xdr:spPr>
        <a:xfrm>
          <a:off x="13652500" y="1672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45910</xdr:rowOff>
    </xdr:from>
    <xdr:ext cx="469744" cy="259045"/>
    <xdr:sp macro="" textlink="">
      <xdr:nvSpPr>
        <xdr:cNvPr id="708" name="テキスト ボックス 707"/>
        <xdr:cNvSpPr txBox="1"/>
      </xdr:nvSpPr>
      <xdr:spPr>
        <a:xfrm>
          <a:off x="13468428" y="1650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137706</xdr:rowOff>
    </xdr:from>
    <xdr:to>
      <xdr:col>67</xdr:col>
      <xdr:colOff>101600</xdr:colOff>
      <xdr:row>98</xdr:row>
      <xdr:rowOff>67856</xdr:rowOff>
    </xdr:to>
    <xdr:sp macro="" textlink="">
      <xdr:nvSpPr>
        <xdr:cNvPr id="709" name="楕円 708"/>
        <xdr:cNvSpPr/>
      </xdr:nvSpPr>
      <xdr:spPr>
        <a:xfrm>
          <a:off x="12763500" y="167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58983</xdr:rowOff>
    </xdr:from>
    <xdr:ext cx="469744" cy="259045"/>
    <xdr:sp macro="" textlink="">
      <xdr:nvSpPr>
        <xdr:cNvPr id="710" name="テキスト ボックス 709"/>
        <xdr:cNvSpPr txBox="1"/>
      </xdr:nvSpPr>
      <xdr:spPr>
        <a:xfrm>
          <a:off x="12579428" y="1686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81897</xdr:rowOff>
    </xdr:from>
    <xdr:to>
      <xdr:col>116</xdr:col>
      <xdr:colOff>62864</xdr:colOff>
      <xdr:row>39</xdr:row>
      <xdr:rowOff>98878</xdr:rowOff>
    </xdr:to>
    <xdr:cxnSp macro="">
      <xdr:nvCxnSpPr>
        <xdr:cNvPr id="736" name="直線コネクタ 735"/>
        <xdr:cNvCxnSpPr/>
      </xdr:nvCxnSpPr>
      <xdr:spPr>
        <a:xfrm flipV="1">
          <a:off x="22159595" y="5225397"/>
          <a:ext cx="1269" cy="1560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28574</xdr:rowOff>
    </xdr:from>
    <xdr:ext cx="469744" cy="259045"/>
    <xdr:sp macro="" textlink="">
      <xdr:nvSpPr>
        <xdr:cNvPr id="739" name="投資及び出資金最大値テキスト"/>
        <xdr:cNvSpPr txBox="1"/>
      </xdr:nvSpPr>
      <xdr:spPr>
        <a:xfrm>
          <a:off x="22212300" y="5000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81897</xdr:rowOff>
    </xdr:from>
    <xdr:to>
      <xdr:col>116</xdr:col>
      <xdr:colOff>152400</xdr:colOff>
      <xdr:row>30</xdr:row>
      <xdr:rowOff>81897</xdr:rowOff>
    </xdr:to>
    <xdr:cxnSp macro="">
      <xdr:nvCxnSpPr>
        <xdr:cNvPr id="740" name="直線コネクタ 739"/>
        <xdr:cNvCxnSpPr/>
      </xdr:nvCxnSpPr>
      <xdr:spPr>
        <a:xfrm>
          <a:off x="22072600" y="522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171214</xdr:rowOff>
    </xdr:from>
    <xdr:to>
      <xdr:col>116</xdr:col>
      <xdr:colOff>63500</xdr:colOff>
      <xdr:row>39</xdr:row>
      <xdr:rowOff>10868</xdr:rowOff>
    </xdr:to>
    <xdr:cxnSp macro="">
      <xdr:nvCxnSpPr>
        <xdr:cNvPr id="741" name="直線コネクタ 740"/>
        <xdr:cNvCxnSpPr/>
      </xdr:nvCxnSpPr>
      <xdr:spPr>
        <a:xfrm>
          <a:off x="21323300" y="6686314"/>
          <a:ext cx="8382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92673</xdr:rowOff>
    </xdr:from>
    <xdr:ext cx="469744" cy="259045"/>
    <xdr:sp macro="" textlink="">
      <xdr:nvSpPr>
        <xdr:cNvPr id="742" name="投資及び出資金平均値テキスト"/>
        <xdr:cNvSpPr txBox="1"/>
      </xdr:nvSpPr>
      <xdr:spPr>
        <a:xfrm>
          <a:off x="22212300" y="60934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69796</xdr:rowOff>
    </xdr:from>
    <xdr:to>
      <xdr:col>116</xdr:col>
      <xdr:colOff>114300</xdr:colOff>
      <xdr:row>36</xdr:row>
      <xdr:rowOff>171396</xdr:rowOff>
    </xdr:to>
    <xdr:sp macro="" textlink="">
      <xdr:nvSpPr>
        <xdr:cNvPr id="743" name="フローチャート: 判断 742"/>
        <xdr:cNvSpPr/>
      </xdr:nvSpPr>
      <xdr:spPr>
        <a:xfrm>
          <a:off x="22110700" y="624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168275</xdr:rowOff>
    </xdr:from>
    <xdr:to>
      <xdr:col>111</xdr:col>
      <xdr:colOff>177800</xdr:colOff>
      <xdr:row>38</xdr:row>
      <xdr:rowOff>171214</xdr:rowOff>
    </xdr:to>
    <xdr:cxnSp macro="">
      <xdr:nvCxnSpPr>
        <xdr:cNvPr id="744" name="直線コネクタ 743"/>
        <xdr:cNvCxnSpPr/>
      </xdr:nvCxnSpPr>
      <xdr:spPr>
        <a:xfrm>
          <a:off x="20434300" y="6683375"/>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29627</xdr:rowOff>
    </xdr:from>
    <xdr:to>
      <xdr:col>112</xdr:col>
      <xdr:colOff>38100</xdr:colOff>
      <xdr:row>37</xdr:row>
      <xdr:rowOff>131227</xdr:rowOff>
    </xdr:to>
    <xdr:sp macro="" textlink="">
      <xdr:nvSpPr>
        <xdr:cNvPr id="745" name="フローチャート: 判断 744"/>
        <xdr:cNvSpPr/>
      </xdr:nvSpPr>
      <xdr:spPr>
        <a:xfrm>
          <a:off x="21272500" y="637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147754</xdr:rowOff>
    </xdr:from>
    <xdr:ext cx="469744" cy="259045"/>
    <xdr:sp macro="" textlink="">
      <xdr:nvSpPr>
        <xdr:cNvPr id="746" name="テキスト ボックス 745"/>
        <xdr:cNvSpPr txBox="1"/>
      </xdr:nvSpPr>
      <xdr:spPr>
        <a:xfrm>
          <a:off x="21088428" y="614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168275</xdr:rowOff>
    </xdr:from>
    <xdr:to>
      <xdr:col>107</xdr:col>
      <xdr:colOff>50800</xdr:colOff>
      <xdr:row>39</xdr:row>
      <xdr:rowOff>6948</xdr:rowOff>
    </xdr:to>
    <xdr:cxnSp macro="">
      <xdr:nvCxnSpPr>
        <xdr:cNvPr id="747" name="直線コネクタ 746"/>
        <xdr:cNvCxnSpPr/>
      </xdr:nvCxnSpPr>
      <xdr:spPr>
        <a:xfrm flipV="1">
          <a:off x="19545300" y="6683375"/>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115679</xdr:rowOff>
    </xdr:from>
    <xdr:to>
      <xdr:col>107</xdr:col>
      <xdr:colOff>101600</xdr:colOff>
      <xdr:row>38</xdr:row>
      <xdr:rowOff>45829</xdr:rowOff>
    </xdr:to>
    <xdr:sp macro="" textlink="">
      <xdr:nvSpPr>
        <xdr:cNvPr id="748" name="フローチャート: 判断 747"/>
        <xdr:cNvSpPr/>
      </xdr:nvSpPr>
      <xdr:spPr>
        <a:xfrm>
          <a:off x="20383500" y="645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62356</xdr:rowOff>
    </xdr:from>
    <xdr:ext cx="469744" cy="259045"/>
    <xdr:sp macro="" textlink="">
      <xdr:nvSpPr>
        <xdr:cNvPr id="749" name="テキスト ボックス 748"/>
        <xdr:cNvSpPr txBox="1"/>
      </xdr:nvSpPr>
      <xdr:spPr>
        <a:xfrm>
          <a:off x="20199428" y="623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6948</xdr:rowOff>
    </xdr:from>
    <xdr:to>
      <xdr:col>102</xdr:col>
      <xdr:colOff>114300</xdr:colOff>
      <xdr:row>39</xdr:row>
      <xdr:rowOff>38299</xdr:rowOff>
    </xdr:to>
    <xdr:cxnSp macro="">
      <xdr:nvCxnSpPr>
        <xdr:cNvPr id="750" name="直線コネクタ 749"/>
        <xdr:cNvCxnSpPr/>
      </xdr:nvCxnSpPr>
      <xdr:spPr>
        <a:xfrm flipV="1">
          <a:off x="18656300" y="6693498"/>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139029</xdr:rowOff>
    </xdr:from>
    <xdr:to>
      <xdr:col>102</xdr:col>
      <xdr:colOff>165100</xdr:colOff>
      <xdr:row>38</xdr:row>
      <xdr:rowOff>69179</xdr:rowOff>
    </xdr:to>
    <xdr:sp macro="" textlink="">
      <xdr:nvSpPr>
        <xdr:cNvPr id="751" name="フローチャート: 判断 750"/>
        <xdr:cNvSpPr/>
      </xdr:nvSpPr>
      <xdr:spPr>
        <a:xfrm>
          <a:off x="19494500" y="648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85706</xdr:rowOff>
    </xdr:from>
    <xdr:ext cx="469744" cy="259045"/>
    <xdr:sp macro="" textlink="">
      <xdr:nvSpPr>
        <xdr:cNvPr id="752" name="テキスト ボックス 751"/>
        <xdr:cNvSpPr txBox="1"/>
      </xdr:nvSpPr>
      <xdr:spPr>
        <a:xfrm>
          <a:off x="19310428" y="625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157807</xdr:rowOff>
    </xdr:from>
    <xdr:to>
      <xdr:col>98</xdr:col>
      <xdr:colOff>38100</xdr:colOff>
      <xdr:row>38</xdr:row>
      <xdr:rowOff>87957</xdr:rowOff>
    </xdr:to>
    <xdr:sp macro="" textlink="">
      <xdr:nvSpPr>
        <xdr:cNvPr id="753" name="フローチャート: 判断 752"/>
        <xdr:cNvSpPr/>
      </xdr:nvSpPr>
      <xdr:spPr>
        <a:xfrm>
          <a:off x="18605500" y="65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104484</xdr:rowOff>
    </xdr:from>
    <xdr:ext cx="469744" cy="259045"/>
    <xdr:sp macro="" textlink="">
      <xdr:nvSpPr>
        <xdr:cNvPr id="754" name="テキスト ボックス 753"/>
        <xdr:cNvSpPr txBox="1"/>
      </xdr:nvSpPr>
      <xdr:spPr>
        <a:xfrm>
          <a:off x="18421428" y="627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131518</xdr:rowOff>
    </xdr:from>
    <xdr:to>
      <xdr:col>116</xdr:col>
      <xdr:colOff>114300</xdr:colOff>
      <xdr:row>39</xdr:row>
      <xdr:rowOff>61668</xdr:rowOff>
    </xdr:to>
    <xdr:sp macro="" textlink="">
      <xdr:nvSpPr>
        <xdr:cNvPr id="760" name="楕円 759"/>
        <xdr:cNvSpPr/>
      </xdr:nvSpPr>
      <xdr:spPr>
        <a:xfrm>
          <a:off x="22110700" y="664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46445</xdr:rowOff>
    </xdr:from>
    <xdr:ext cx="378565" cy="259045"/>
    <xdr:sp macro="" textlink="">
      <xdr:nvSpPr>
        <xdr:cNvPr id="761" name="投資及び出資金該当値テキスト"/>
        <xdr:cNvSpPr txBox="1"/>
      </xdr:nvSpPr>
      <xdr:spPr>
        <a:xfrm>
          <a:off x="22212300" y="6561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120414</xdr:rowOff>
    </xdr:from>
    <xdr:to>
      <xdr:col>112</xdr:col>
      <xdr:colOff>38100</xdr:colOff>
      <xdr:row>39</xdr:row>
      <xdr:rowOff>50564</xdr:rowOff>
    </xdr:to>
    <xdr:sp macro="" textlink="">
      <xdr:nvSpPr>
        <xdr:cNvPr id="762" name="楕円 761"/>
        <xdr:cNvSpPr/>
      </xdr:nvSpPr>
      <xdr:spPr>
        <a:xfrm>
          <a:off x="21272500" y="663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41691</xdr:rowOff>
    </xdr:from>
    <xdr:ext cx="378565" cy="259045"/>
    <xdr:sp macro="" textlink="">
      <xdr:nvSpPr>
        <xdr:cNvPr id="763" name="テキスト ボックス 762"/>
        <xdr:cNvSpPr txBox="1"/>
      </xdr:nvSpPr>
      <xdr:spPr>
        <a:xfrm>
          <a:off x="21134017" y="6728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117475</xdr:rowOff>
    </xdr:from>
    <xdr:to>
      <xdr:col>107</xdr:col>
      <xdr:colOff>101600</xdr:colOff>
      <xdr:row>39</xdr:row>
      <xdr:rowOff>47625</xdr:rowOff>
    </xdr:to>
    <xdr:sp macro="" textlink="">
      <xdr:nvSpPr>
        <xdr:cNvPr id="764" name="楕円 763"/>
        <xdr:cNvSpPr/>
      </xdr:nvSpPr>
      <xdr:spPr>
        <a:xfrm>
          <a:off x="20383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38752</xdr:rowOff>
    </xdr:from>
    <xdr:ext cx="378565" cy="259045"/>
    <xdr:sp macro="" textlink="">
      <xdr:nvSpPr>
        <xdr:cNvPr id="765" name="テキスト ボックス 764"/>
        <xdr:cNvSpPr txBox="1"/>
      </xdr:nvSpPr>
      <xdr:spPr>
        <a:xfrm>
          <a:off x="20245017" y="6725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127598</xdr:rowOff>
    </xdr:from>
    <xdr:to>
      <xdr:col>102</xdr:col>
      <xdr:colOff>165100</xdr:colOff>
      <xdr:row>39</xdr:row>
      <xdr:rowOff>57748</xdr:rowOff>
    </xdr:to>
    <xdr:sp macro="" textlink="">
      <xdr:nvSpPr>
        <xdr:cNvPr id="766" name="楕円 765"/>
        <xdr:cNvSpPr/>
      </xdr:nvSpPr>
      <xdr:spPr>
        <a:xfrm>
          <a:off x="19494500" y="664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48875</xdr:rowOff>
    </xdr:from>
    <xdr:ext cx="378565" cy="259045"/>
    <xdr:sp macro="" textlink="">
      <xdr:nvSpPr>
        <xdr:cNvPr id="767" name="テキスト ボックス 766"/>
        <xdr:cNvSpPr txBox="1"/>
      </xdr:nvSpPr>
      <xdr:spPr>
        <a:xfrm>
          <a:off x="19356017" y="6735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158949</xdr:rowOff>
    </xdr:from>
    <xdr:to>
      <xdr:col>98</xdr:col>
      <xdr:colOff>38100</xdr:colOff>
      <xdr:row>39</xdr:row>
      <xdr:rowOff>89099</xdr:rowOff>
    </xdr:to>
    <xdr:sp macro="" textlink="">
      <xdr:nvSpPr>
        <xdr:cNvPr id="768" name="楕円 767"/>
        <xdr:cNvSpPr/>
      </xdr:nvSpPr>
      <xdr:spPr>
        <a:xfrm>
          <a:off x="18605500" y="66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80226</xdr:rowOff>
    </xdr:from>
    <xdr:ext cx="378565" cy="259045"/>
    <xdr:sp macro="" textlink="">
      <xdr:nvSpPr>
        <xdr:cNvPr id="769" name="テキスト ボックス 768"/>
        <xdr:cNvSpPr txBox="1"/>
      </xdr:nvSpPr>
      <xdr:spPr>
        <a:xfrm>
          <a:off x="18467017" y="6766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406</xdr:rowOff>
    </xdr:from>
    <xdr:to>
      <xdr:col>116</xdr:col>
      <xdr:colOff>62864</xdr:colOff>
      <xdr:row>59</xdr:row>
      <xdr:rowOff>42583</xdr:rowOff>
    </xdr:to>
    <xdr:cxnSp macro="">
      <xdr:nvCxnSpPr>
        <xdr:cNvPr id="793" name="直線コネクタ 792"/>
        <xdr:cNvCxnSpPr/>
      </xdr:nvCxnSpPr>
      <xdr:spPr>
        <a:xfrm flipV="1">
          <a:off x="22159595" y="8572906"/>
          <a:ext cx="1269" cy="158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4" name="貸付金最小値テキスト"/>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5" name="直線コネクタ 794"/>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118533</xdr:rowOff>
    </xdr:from>
    <xdr:ext cx="534377" cy="259045"/>
    <xdr:sp macro="" textlink="">
      <xdr:nvSpPr>
        <xdr:cNvPr id="796" name="貸付金最大値テキスト"/>
        <xdr:cNvSpPr txBox="1"/>
      </xdr:nvSpPr>
      <xdr:spPr>
        <a:xfrm>
          <a:off x="22212300" y="834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406</xdr:rowOff>
    </xdr:from>
    <xdr:to>
      <xdr:col>116</xdr:col>
      <xdr:colOff>152400</xdr:colOff>
      <xdr:row>50</xdr:row>
      <xdr:rowOff>406</xdr:rowOff>
    </xdr:to>
    <xdr:cxnSp macro="">
      <xdr:nvCxnSpPr>
        <xdr:cNvPr id="797" name="直線コネクタ 796"/>
        <xdr:cNvCxnSpPr/>
      </xdr:nvCxnSpPr>
      <xdr:spPr>
        <a:xfrm>
          <a:off x="22072600" y="857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42583</xdr:rowOff>
    </xdr:from>
    <xdr:to>
      <xdr:col>116</xdr:col>
      <xdr:colOff>63500</xdr:colOff>
      <xdr:row>59</xdr:row>
      <xdr:rowOff>42583</xdr:rowOff>
    </xdr:to>
    <xdr:cxnSp macro="">
      <xdr:nvCxnSpPr>
        <xdr:cNvPr id="798" name="直線コネクタ 797"/>
        <xdr:cNvCxnSpPr/>
      </xdr:nvCxnSpPr>
      <xdr:spPr>
        <a:xfrm>
          <a:off x="21323300" y="101581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25481</xdr:rowOff>
    </xdr:from>
    <xdr:ext cx="469744" cy="259045"/>
    <xdr:sp macro="" textlink="">
      <xdr:nvSpPr>
        <xdr:cNvPr id="799" name="貸付金平均値テキスト"/>
        <xdr:cNvSpPr txBox="1"/>
      </xdr:nvSpPr>
      <xdr:spPr>
        <a:xfrm>
          <a:off x="22212300" y="962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2604</xdr:rowOff>
    </xdr:from>
    <xdr:to>
      <xdr:col>116</xdr:col>
      <xdr:colOff>114300</xdr:colOff>
      <xdr:row>57</xdr:row>
      <xdr:rowOff>104204</xdr:rowOff>
    </xdr:to>
    <xdr:sp macro="" textlink="">
      <xdr:nvSpPr>
        <xdr:cNvPr id="800" name="フローチャート: 判断 799"/>
        <xdr:cNvSpPr/>
      </xdr:nvSpPr>
      <xdr:spPr>
        <a:xfrm>
          <a:off x="221107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42583</xdr:rowOff>
    </xdr:from>
    <xdr:to>
      <xdr:col>111</xdr:col>
      <xdr:colOff>177800</xdr:colOff>
      <xdr:row>59</xdr:row>
      <xdr:rowOff>42583</xdr:rowOff>
    </xdr:to>
    <xdr:cxnSp macro="">
      <xdr:nvCxnSpPr>
        <xdr:cNvPr id="801" name="直線コネクタ 800"/>
        <xdr:cNvCxnSpPr/>
      </xdr:nvCxnSpPr>
      <xdr:spPr>
        <a:xfrm>
          <a:off x="20434300" y="10158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4737</xdr:rowOff>
    </xdr:from>
    <xdr:to>
      <xdr:col>112</xdr:col>
      <xdr:colOff>38100</xdr:colOff>
      <xdr:row>57</xdr:row>
      <xdr:rowOff>106337</xdr:rowOff>
    </xdr:to>
    <xdr:sp macro="" textlink="">
      <xdr:nvSpPr>
        <xdr:cNvPr id="802" name="フローチャート: 判断 801"/>
        <xdr:cNvSpPr/>
      </xdr:nvSpPr>
      <xdr:spPr>
        <a:xfrm>
          <a:off x="21272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122864</xdr:rowOff>
    </xdr:from>
    <xdr:ext cx="469744" cy="259045"/>
    <xdr:sp macro="" textlink="">
      <xdr:nvSpPr>
        <xdr:cNvPr id="803" name="テキスト ボックス 802"/>
        <xdr:cNvSpPr txBox="1"/>
      </xdr:nvSpPr>
      <xdr:spPr>
        <a:xfrm>
          <a:off x="21088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42583</xdr:rowOff>
    </xdr:from>
    <xdr:to>
      <xdr:col>107</xdr:col>
      <xdr:colOff>50800</xdr:colOff>
      <xdr:row>59</xdr:row>
      <xdr:rowOff>42621</xdr:rowOff>
    </xdr:to>
    <xdr:cxnSp macro="">
      <xdr:nvCxnSpPr>
        <xdr:cNvPr id="804" name="直線コネクタ 803"/>
        <xdr:cNvCxnSpPr/>
      </xdr:nvCxnSpPr>
      <xdr:spPr>
        <a:xfrm flipV="1">
          <a:off x="19545300" y="1015813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155156</xdr:rowOff>
    </xdr:from>
    <xdr:to>
      <xdr:col>107</xdr:col>
      <xdr:colOff>101600</xdr:colOff>
      <xdr:row>57</xdr:row>
      <xdr:rowOff>85306</xdr:rowOff>
    </xdr:to>
    <xdr:sp macro="" textlink="">
      <xdr:nvSpPr>
        <xdr:cNvPr id="805" name="フローチャート: 判断 804"/>
        <xdr:cNvSpPr/>
      </xdr:nvSpPr>
      <xdr:spPr>
        <a:xfrm>
          <a:off x="20383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101833</xdr:rowOff>
    </xdr:from>
    <xdr:ext cx="469744" cy="259045"/>
    <xdr:sp macro="" textlink="">
      <xdr:nvSpPr>
        <xdr:cNvPr id="806" name="テキスト ボックス 805"/>
        <xdr:cNvSpPr txBox="1"/>
      </xdr:nvSpPr>
      <xdr:spPr>
        <a:xfrm>
          <a:off x="20199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42621</xdr:rowOff>
    </xdr:from>
    <xdr:to>
      <xdr:col>102</xdr:col>
      <xdr:colOff>114300</xdr:colOff>
      <xdr:row>59</xdr:row>
      <xdr:rowOff>42621</xdr:rowOff>
    </xdr:to>
    <xdr:cxnSp macro="">
      <xdr:nvCxnSpPr>
        <xdr:cNvPr id="807" name="直線コネクタ 806"/>
        <xdr:cNvCxnSpPr/>
      </xdr:nvCxnSpPr>
      <xdr:spPr>
        <a:xfrm>
          <a:off x="18656300" y="10158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128677</xdr:rowOff>
    </xdr:from>
    <xdr:to>
      <xdr:col>102</xdr:col>
      <xdr:colOff>165100</xdr:colOff>
      <xdr:row>57</xdr:row>
      <xdr:rowOff>58827</xdr:rowOff>
    </xdr:to>
    <xdr:sp macro="" textlink="">
      <xdr:nvSpPr>
        <xdr:cNvPr id="808" name="フローチャート: 判断 807"/>
        <xdr:cNvSpPr/>
      </xdr:nvSpPr>
      <xdr:spPr>
        <a:xfrm>
          <a:off x="19494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75354</xdr:rowOff>
    </xdr:from>
    <xdr:ext cx="469744" cy="259045"/>
    <xdr:sp macro="" textlink="">
      <xdr:nvSpPr>
        <xdr:cNvPr id="809" name="テキスト ボックス 808"/>
        <xdr:cNvSpPr txBox="1"/>
      </xdr:nvSpPr>
      <xdr:spPr>
        <a:xfrm>
          <a:off x="19310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107112</xdr:rowOff>
    </xdr:from>
    <xdr:to>
      <xdr:col>98</xdr:col>
      <xdr:colOff>38100</xdr:colOff>
      <xdr:row>57</xdr:row>
      <xdr:rowOff>37262</xdr:rowOff>
    </xdr:to>
    <xdr:sp macro="" textlink="">
      <xdr:nvSpPr>
        <xdr:cNvPr id="810" name="フローチャート: 判断 809"/>
        <xdr:cNvSpPr/>
      </xdr:nvSpPr>
      <xdr:spPr>
        <a:xfrm>
          <a:off x="18605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53789</xdr:rowOff>
    </xdr:from>
    <xdr:ext cx="534377" cy="259045"/>
    <xdr:sp macro="" textlink="">
      <xdr:nvSpPr>
        <xdr:cNvPr id="811" name="テキスト ボックス 810"/>
        <xdr:cNvSpPr txBox="1"/>
      </xdr:nvSpPr>
      <xdr:spPr>
        <a:xfrm>
          <a:off x="18389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163233</xdr:rowOff>
    </xdr:from>
    <xdr:to>
      <xdr:col>116</xdr:col>
      <xdr:colOff>114300</xdr:colOff>
      <xdr:row>59</xdr:row>
      <xdr:rowOff>93383</xdr:rowOff>
    </xdr:to>
    <xdr:sp macro="" textlink="">
      <xdr:nvSpPr>
        <xdr:cNvPr id="817" name="楕円 816"/>
        <xdr:cNvSpPr/>
      </xdr:nvSpPr>
      <xdr:spPr>
        <a:xfrm>
          <a:off x="221107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78160</xdr:rowOff>
    </xdr:from>
    <xdr:ext cx="313932" cy="259045"/>
    <xdr:sp macro="" textlink="">
      <xdr:nvSpPr>
        <xdr:cNvPr id="818" name="貸付金該当値テキスト"/>
        <xdr:cNvSpPr txBox="1"/>
      </xdr:nvSpPr>
      <xdr:spPr>
        <a:xfrm>
          <a:off x="22212300" y="10022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163233</xdr:rowOff>
    </xdr:from>
    <xdr:to>
      <xdr:col>112</xdr:col>
      <xdr:colOff>38100</xdr:colOff>
      <xdr:row>59</xdr:row>
      <xdr:rowOff>93383</xdr:rowOff>
    </xdr:to>
    <xdr:sp macro="" textlink="">
      <xdr:nvSpPr>
        <xdr:cNvPr id="819" name="楕円 818"/>
        <xdr:cNvSpPr/>
      </xdr:nvSpPr>
      <xdr:spPr>
        <a:xfrm>
          <a:off x="21272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84510</xdr:rowOff>
    </xdr:from>
    <xdr:ext cx="313932" cy="259045"/>
    <xdr:sp macro="" textlink="">
      <xdr:nvSpPr>
        <xdr:cNvPr id="820" name="テキスト ボックス 819"/>
        <xdr:cNvSpPr txBox="1"/>
      </xdr:nvSpPr>
      <xdr:spPr>
        <a:xfrm>
          <a:off x="21166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163233</xdr:rowOff>
    </xdr:from>
    <xdr:to>
      <xdr:col>107</xdr:col>
      <xdr:colOff>101600</xdr:colOff>
      <xdr:row>59</xdr:row>
      <xdr:rowOff>93383</xdr:rowOff>
    </xdr:to>
    <xdr:sp macro="" textlink="">
      <xdr:nvSpPr>
        <xdr:cNvPr id="821" name="楕円 820"/>
        <xdr:cNvSpPr/>
      </xdr:nvSpPr>
      <xdr:spPr>
        <a:xfrm>
          <a:off x="20383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84510</xdr:rowOff>
    </xdr:from>
    <xdr:ext cx="313932" cy="259045"/>
    <xdr:sp macro="" textlink="">
      <xdr:nvSpPr>
        <xdr:cNvPr id="822" name="テキスト ボックス 821"/>
        <xdr:cNvSpPr txBox="1"/>
      </xdr:nvSpPr>
      <xdr:spPr>
        <a:xfrm>
          <a:off x="20277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163271</xdr:rowOff>
    </xdr:from>
    <xdr:to>
      <xdr:col>102</xdr:col>
      <xdr:colOff>165100</xdr:colOff>
      <xdr:row>59</xdr:row>
      <xdr:rowOff>93421</xdr:rowOff>
    </xdr:to>
    <xdr:sp macro="" textlink="">
      <xdr:nvSpPr>
        <xdr:cNvPr id="823" name="楕円 822"/>
        <xdr:cNvSpPr/>
      </xdr:nvSpPr>
      <xdr:spPr>
        <a:xfrm>
          <a:off x="19494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84548</xdr:rowOff>
    </xdr:from>
    <xdr:ext cx="313932" cy="259045"/>
    <xdr:sp macro="" textlink="">
      <xdr:nvSpPr>
        <xdr:cNvPr id="824" name="テキスト ボックス 823"/>
        <xdr:cNvSpPr txBox="1"/>
      </xdr:nvSpPr>
      <xdr:spPr>
        <a:xfrm>
          <a:off x="19388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163271</xdr:rowOff>
    </xdr:from>
    <xdr:to>
      <xdr:col>98</xdr:col>
      <xdr:colOff>38100</xdr:colOff>
      <xdr:row>59</xdr:row>
      <xdr:rowOff>93421</xdr:rowOff>
    </xdr:to>
    <xdr:sp macro="" textlink="">
      <xdr:nvSpPr>
        <xdr:cNvPr id="825" name="楕円 824"/>
        <xdr:cNvSpPr/>
      </xdr:nvSpPr>
      <xdr:spPr>
        <a:xfrm>
          <a:off x="18605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84548</xdr:rowOff>
    </xdr:from>
    <xdr:ext cx="313932" cy="259045"/>
    <xdr:sp macro="" textlink="">
      <xdr:nvSpPr>
        <xdr:cNvPr id="826" name="テキスト ボックス 825"/>
        <xdr:cNvSpPr txBox="1"/>
      </xdr:nvSpPr>
      <xdr:spPr>
        <a:xfrm>
          <a:off x="18499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19868</xdr:rowOff>
    </xdr:from>
    <xdr:to>
      <xdr:col>116</xdr:col>
      <xdr:colOff>62864</xdr:colOff>
      <xdr:row>78</xdr:row>
      <xdr:rowOff>134305</xdr:rowOff>
    </xdr:to>
    <xdr:cxnSp macro="">
      <xdr:nvCxnSpPr>
        <xdr:cNvPr id="849" name="直線コネクタ 848"/>
        <xdr:cNvCxnSpPr/>
      </xdr:nvCxnSpPr>
      <xdr:spPr>
        <a:xfrm flipV="1">
          <a:off x="22159595" y="12021368"/>
          <a:ext cx="1269" cy="1486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138132</xdr:rowOff>
    </xdr:from>
    <xdr:ext cx="534377" cy="259045"/>
    <xdr:sp macro="" textlink="">
      <xdr:nvSpPr>
        <xdr:cNvPr id="850" name="繰出金最小値テキスト"/>
        <xdr:cNvSpPr txBox="1"/>
      </xdr:nvSpPr>
      <xdr:spPr>
        <a:xfrm>
          <a:off x="22212300" y="135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134305</xdr:rowOff>
    </xdr:from>
    <xdr:to>
      <xdr:col>116</xdr:col>
      <xdr:colOff>152400</xdr:colOff>
      <xdr:row>78</xdr:row>
      <xdr:rowOff>134305</xdr:rowOff>
    </xdr:to>
    <xdr:cxnSp macro="">
      <xdr:nvCxnSpPr>
        <xdr:cNvPr id="851" name="直線コネクタ 850"/>
        <xdr:cNvCxnSpPr/>
      </xdr:nvCxnSpPr>
      <xdr:spPr>
        <a:xfrm>
          <a:off x="22072600" y="135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137995</xdr:rowOff>
    </xdr:from>
    <xdr:ext cx="534377" cy="259045"/>
    <xdr:sp macro="" textlink="">
      <xdr:nvSpPr>
        <xdr:cNvPr id="852" name="繰出金最大値テキスト"/>
        <xdr:cNvSpPr txBox="1"/>
      </xdr:nvSpPr>
      <xdr:spPr>
        <a:xfrm>
          <a:off x="22212300" y="1179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19868</xdr:rowOff>
    </xdr:from>
    <xdr:to>
      <xdr:col>116</xdr:col>
      <xdr:colOff>152400</xdr:colOff>
      <xdr:row>70</xdr:row>
      <xdr:rowOff>19868</xdr:rowOff>
    </xdr:to>
    <xdr:cxnSp macro="">
      <xdr:nvCxnSpPr>
        <xdr:cNvPr id="853" name="直線コネクタ 852"/>
        <xdr:cNvCxnSpPr/>
      </xdr:nvCxnSpPr>
      <xdr:spPr>
        <a:xfrm>
          <a:off x="22072600" y="1202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148250</xdr:rowOff>
    </xdr:from>
    <xdr:to>
      <xdr:col>116</xdr:col>
      <xdr:colOff>63500</xdr:colOff>
      <xdr:row>73</xdr:row>
      <xdr:rowOff>53746</xdr:rowOff>
    </xdr:to>
    <xdr:cxnSp macro="">
      <xdr:nvCxnSpPr>
        <xdr:cNvPr id="854" name="直線コネクタ 853"/>
        <xdr:cNvCxnSpPr/>
      </xdr:nvCxnSpPr>
      <xdr:spPr>
        <a:xfrm flipV="1">
          <a:off x="21323300" y="12492650"/>
          <a:ext cx="838200" cy="7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19138</xdr:rowOff>
    </xdr:from>
    <xdr:ext cx="534377" cy="259045"/>
    <xdr:sp macro="" textlink="">
      <xdr:nvSpPr>
        <xdr:cNvPr id="855" name="繰出金平均値テキスト"/>
        <xdr:cNvSpPr txBox="1"/>
      </xdr:nvSpPr>
      <xdr:spPr>
        <a:xfrm>
          <a:off x="22212300" y="12877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40711</xdr:rowOff>
    </xdr:from>
    <xdr:to>
      <xdr:col>116</xdr:col>
      <xdr:colOff>114300</xdr:colOff>
      <xdr:row>75</xdr:row>
      <xdr:rowOff>142311</xdr:rowOff>
    </xdr:to>
    <xdr:sp macro="" textlink="">
      <xdr:nvSpPr>
        <xdr:cNvPr id="856" name="フローチャート: 判断 855"/>
        <xdr:cNvSpPr/>
      </xdr:nvSpPr>
      <xdr:spPr>
        <a:xfrm>
          <a:off x="22110700" y="1289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53746</xdr:rowOff>
    </xdr:from>
    <xdr:to>
      <xdr:col>111</xdr:col>
      <xdr:colOff>177800</xdr:colOff>
      <xdr:row>73</xdr:row>
      <xdr:rowOff>99923</xdr:rowOff>
    </xdr:to>
    <xdr:cxnSp macro="">
      <xdr:nvCxnSpPr>
        <xdr:cNvPr id="857" name="直線コネクタ 856"/>
        <xdr:cNvCxnSpPr/>
      </xdr:nvCxnSpPr>
      <xdr:spPr>
        <a:xfrm flipV="1">
          <a:off x="20434300" y="1256959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156291</xdr:rowOff>
    </xdr:from>
    <xdr:to>
      <xdr:col>112</xdr:col>
      <xdr:colOff>38100</xdr:colOff>
      <xdr:row>75</xdr:row>
      <xdr:rowOff>86441</xdr:rowOff>
    </xdr:to>
    <xdr:sp macro="" textlink="">
      <xdr:nvSpPr>
        <xdr:cNvPr id="858" name="フローチャート: 判断 857"/>
        <xdr:cNvSpPr/>
      </xdr:nvSpPr>
      <xdr:spPr>
        <a:xfrm>
          <a:off x="212725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77568</xdr:rowOff>
    </xdr:from>
    <xdr:ext cx="534377" cy="259045"/>
    <xdr:sp macro="" textlink="">
      <xdr:nvSpPr>
        <xdr:cNvPr id="859" name="テキスト ボックス 858"/>
        <xdr:cNvSpPr txBox="1"/>
      </xdr:nvSpPr>
      <xdr:spPr>
        <a:xfrm>
          <a:off x="21056111" y="129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50591</xdr:rowOff>
    </xdr:from>
    <xdr:to>
      <xdr:col>107</xdr:col>
      <xdr:colOff>50800</xdr:colOff>
      <xdr:row>73</xdr:row>
      <xdr:rowOff>99923</xdr:rowOff>
    </xdr:to>
    <xdr:cxnSp macro="">
      <xdr:nvCxnSpPr>
        <xdr:cNvPr id="860" name="直線コネクタ 859"/>
        <xdr:cNvCxnSpPr/>
      </xdr:nvCxnSpPr>
      <xdr:spPr>
        <a:xfrm>
          <a:off x="19545300" y="12566441"/>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164338</xdr:rowOff>
    </xdr:from>
    <xdr:to>
      <xdr:col>107</xdr:col>
      <xdr:colOff>101600</xdr:colOff>
      <xdr:row>74</xdr:row>
      <xdr:rowOff>94488</xdr:rowOff>
    </xdr:to>
    <xdr:sp macro="" textlink="">
      <xdr:nvSpPr>
        <xdr:cNvPr id="861" name="フローチャート: 判断 860"/>
        <xdr:cNvSpPr/>
      </xdr:nvSpPr>
      <xdr:spPr>
        <a:xfrm>
          <a:off x="20383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85615</xdr:rowOff>
    </xdr:from>
    <xdr:ext cx="534377" cy="259045"/>
    <xdr:sp macro="" textlink="">
      <xdr:nvSpPr>
        <xdr:cNvPr id="862" name="テキスト ボックス 861"/>
        <xdr:cNvSpPr txBox="1"/>
      </xdr:nvSpPr>
      <xdr:spPr>
        <a:xfrm>
          <a:off x="20167111" y="1277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10495</xdr:rowOff>
    </xdr:from>
    <xdr:to>
      <xdr:col>102</xdr:col>
      <xdr:colOff>114300</xdr:colOff>
      <xdr:row>73</xdr:row>
      <xdr:rowOff>50591</xdr:rowOff>
    </xdr:to>
    <xdr:cxnSp macro="">
      <xdr:nvCxnSpPr>
        <xdr:cNvPr id="863" name="直線コネクタ 862"/>
        <xdr:cNvCxnSpPr/>
      </xdr:nvCxnSpPr>
      <xdr:spPr>
        <a:xfrm>
          <a:off x="18656300" y="12526345"/>
          <a:ext cx="889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131922</xdr:rowOff>
    </xdr:from>
    <xdr:to>
      <xdr:col>102</xdr:col>
      <xdr:colOff>165100</xdr:colOff>
      <xdr:row>74</xdr:row>
      <xdr:rowOff>62072</xdr:rowOff>
    </xdr:to>
    <xdr:sp macro="" textlink="">
      <xdr:nvSpPr>
        <xdr:cNvPr id="864" name="フローチャート: 判断 863"/>
        <xdr:cNvSpPr/>
      </xdr:nvSpPr>
      <xdr:spPr>
        <a:xfrm>
          <a:off x="19494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53199</xdr:rowOff>
    </xdr:from>
    <xdr:ext cx="534377" cy="259045"/>
    <xdr:sp macro="" textlink="">
      <xdr:nvSpPr>
        <xdr:cNvPr id="865" name="テキスト ボックス 864"/>
        <xdr:cNvSpPr txBox="1"/>
      </xdr:nvSpPr>
      <xdr:spPr>
        <a:xfrm>
          <a:off x="19278111" y="1274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122367</xdr:rowOff>
    </xdr:from>
    <xdr:to>
      <xdr:col>98</xdr:col>
      <xdr:colOff>38100</xdr:colOff>
      <xdr:row>74</xdr:row>
      <xdr:rowOff>52517</xdr:rowOff>
    </xdr:to>
    <xdr:sp macro="" textlink="">
      <xdr:nvSpPr>
        <xdr:cNvPr id="866" name="フローチャート: 判断 865"/>
        <xdr:cNvSpPr/>
      </xdr:nvSpPr>
      <xdr:spPr>
        <a:xfrm>
          <a:off x="18605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43644</xdr:rowOff>
    </xdr:from>
    <xdr:ext cx="534377" cy="259045"/>
    <xdr:sp macro="" textlink="">
      <xdr:nvSpPr>
        <xdr:cNvPr id="867" name="テキスト ボックス 866"/>
        <xdr:cNvSpPr txBox="1"/>
      </xdr:nvSpPr>
      <xdr:spPr>
        <a:xfrm>
          <a:off x="18389111" y="1273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97450</xdr:rowOff>
    </xdr:from>
    <xdr:to>
      <xdr:col>116</xdr:col>
      <xdr:colOff>114300</xdr:colOff>
      <xdr:row>73</xdr:row>
      <xdr:rowOff>27600</xdr:rowOff>
    </xdr:to>
    <xdr:sp macro="" textlink="">
      <xdr:nvSpPr>
        <xdr:cNvPr id="873" name="楕円 872"/>
        <xdr:cNvSpPr/>
      </xdr:nvSpPr>
      <xdr:spPr>
        <a:xfrm>
          <a:off x="22110700" y="124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120327</xdr:rowOff>
    </xdr:from>
    <xdr:ext cx="534377" cy="259045"/>
    <xdr:sp macro="" textlink="">
      <xdr:nvSpPr>
        <xdr:cNvPr id="874" name="繰出金該当値テキスト"/>
        <xdr:cNvSpPr txBox="1"/>
      </xdr:nvSpPr>
      <xdr:spPr>
        <a:xfrm>
          <a:off x="22212300" y="1229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2946</xdr:rowOff>
    </xdr:from>
    <xdr:to>
      <xdr:col>112</xdr:col>
      <xdr:colOff>38100</xdr:colOff>
      <xdr:row>73</xdr:row>
      <xdr:rowOff>104546</xdr:rowOff>
    </xdr:to>
    <xdr:sp macro="" textlink="">
      <xdr:nvSpPr>
        <xdr:cNvPr id="875" name="楕円 874"/>
        <xdr:cNvSpPr/>
      </xdr:nvSpPr>
      <xdr:spPr>
        <a:xfrm>
          <a:off x="21272500" y="1251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121073</xdr:rowOff>
    </xdr:from>
    <xdr:ext cx="534377" cy="259045"/>
    <xdr:sp macro="" textlink="">
      <xdr:nvSpPr>
        <xdr:cNvPr id="876" name="テキスト ボックス 875"/>
        <xdr:cNvSpPr txBox="1"/>
      </xdr:nvSpPr>
      <xdr:spPr>
        <a:xfrm>
          <a:off x="21056111" y="1229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49123</xdr:rowOff>
    </xdr:from>
    <xdr:to>
      <xdr:col>107</xdr:col>
      <xdr:colOff>101600</xdr:colOff>
      <xdr:row>73</xdr:row>
      <xdr:rowOff>150723</xdr:rowOff>
    </xdr:to>
    <xdr:sp macro="" textlink="">
      <xdr:nvSpPr>
        <xdr:cNvPr id="877" name="楕円 876"/>
        <xdr:cNvSpPr/>
      </xdr:nvSpPr>
      <xdr:spPr>
        <a:xfrm>
          <a:off x="20383500" y="1256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167250</xdr:rowOff>
    </xdr:from>
    <xdr:ext cx="534377" cy="259045"/>
    <xdr:sp macro="" textlink="">
      <xdr:nvSpPr>
        <xdr:cNvPr id="878" name="テキスト ボックス 877"/>
        <xdr:cNvSpPr txBox="1"/>
      </xdr:nvSpPr>
      <xdr:spPr>
        <a:xfrm>
          <a:off x="20167111" y="1234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171241</xdr:rowOff>
    </xdr:from>
    <xdr:to>
      <xdr:col>102</xdr:col>
      <xdr:colOff>165100</xdr:colOff>
      <xdr:row>73</xdr:row>
      <xdr:rowOff>101391</xdr:rowOff>
    </xdr:to>
    <xdr:sp macro="" textlink="">
      <xdr:nvSpPr>
        <xdr:cNvPr id="879" name="楕円 878"/>
        <xdr:cNvSpPr/>
      </xdr:nvSpPr>
      <xdr:spPr>
        <a:xfrm>
          <a:off x="19494500" y="1251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117918</xdr:rowOff>
    </xdr:from>
    <xdr:ext cx="534377" cy="259045"/>
    <xdr:sp macro="" textlink="">
      <xdr:nvSpPr>
        <xdr:cNvPr id="880" name="テキスト ボックス 879"/>
        <xdr:cNvSpPr txBox="1"/>
      </xdr:nvSpPr>
      <xdr:spPr>
        <a:xfrm>
          <a:off x="19278111" y="1229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131145</xdr:rowOff>
    </xdr:from>
    <xdr:to>
      <xdr:col>98</xdr:col>
      <xdr:colOff>38100</xdr:colOff>
      <xdr:row>73</xdr:row>
      <xdr:rowOff>61295</xdr:rowOff>
    </xdr:to>
    <xdr:sp macro="" textlink="">
      <xdr:nvSpPr>
        <xdr:cNvPr id="881" name="楕円 880"/>
        <xdr:cNvSpPr/>
      </xdr:nvSpPr>
      <xdr:spPr>
        <a:xfrm>
          <a:off x="18605500" y="124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77822</xdr:rowOff>
    </xdr:from>
    <xdr:ext cx="534377" cy="259045"/>
    <xdr:sp macro="" textlink="">
      <xdr:nvSpPr>
        <xdr:cNvPr id="882" name="テキスト ボックス 881"/>
        <xdr:cNvSpPr txBox="1"/>
      </xdr:nvSpPr>
      <xdr:spPr>
        <a:xfrm>
          <a:off x="18389111" y="122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本市の特徴は扶助費、補助費等が県平均、及び、類似団体平均と比較して高い点である。また、普通建設事業費において近年推移が変動しているが、これは平成</a:t>
          </a:r>
          <a:r>
            <a:rPr kumimoji="1" lang="en-US" altLang="ja-JP" sz="1100">
              <a:latin typeface="+mn-ea"/>
              <a:ea typeface="+mn-ea"/>
            </a:rPr>
            <a:t>29</a:t>
          </a:r>
          <a:r>
            <a:rPr kumimoji="1" lang="ja-JP" altLang="en-US" sz="1100">
              <a:latin typeface="+mn-ea"/>
              <a:ea typeface="+mn-ea"/>
            </a:rPr>
            <a:t>年度から令和元年度の集中投資期間が終了したことで大規模事業が完了し、集中投資期間以前の水準に戻ったことによる。但し、更新整備においては、老朽施設の更新が急務で、特に教育関係施設の老朽化が著しく、今後、長寿命化、施設更新の事業費の増加が見込まれる。　</a:t>
          </a:r>
          <a:endParaRPr kumimoji="1" lang="en-US" altLang="ja-JP" sz="1100">
            <a:latin typeface="+mn-ea"/>
            <a:ea typeface="+mn-ea"/>
          </a:endParaRPr>
        </a:p>
        <a:p>
          <a:r>
            <a:rPr kumimoji="1" lang="ja-JP" altLang="en-US" sz="1100">
              <a:latin typeface="+mn-ea"/>
              <a:ea typeface="+mn-ea"/>
            </a:rPr>
            <a:t>　人件費と物件費において、それぞれ</a:t>
          </a:r>
          <a:r>
            <a:rPr kumimoji="1" lang="en-US" altLang="ja-JP" sz="1100">
              <a:latin typeface="+mn-ea"/>
              <a:ea typeface="+mn-ea"/>
            </a:rPr>
            <a:t>10,000</a:t>
          </a:r>
          <a:r>
            <a:rPr kumimoji="1" lang="ja-JP" altLang="en-US" sz="1100">
              <a:latin typeface="+mn-ea"/>
              <a:ea typeface="+mn-ea"/>
            </a:rPr>
            <a:t>円程の増減があるが、これは主に会計年度任用職員制度の導入に伴い、これまで物件費としていた非常勤職員の賃金等が人件費に移行したことよるものである。</a:t>
          </a:r>
          <a:endParaRPr kumimoji="1" lang="en-US" altLang="ja-JP" sz="1100">
            <a:latin typeface="+mn-ea"/>
            <a:ea typeface="+mn-ea"/>
          </a:endParaRPr>
        </a:p>
        <a:p>
          <a:r>
            <a:rPr kumimoji="1" lang="ja-JP" altLang="en-US" sz="1100">
              <a:latin typeface="+mn-ea"/>
              <a:ea typeface="+mn-ea"/>
            </a:rPr>
            <a:t>　補助費等について本市は、し尿処理・常備消防を一部事務組合で行っているため、類似団体平均値より高い数値を示している。また、令和</a:t>
          </a:r>
          <a:r>
            <a:rPr kumimoji="1" lang="en-US" altLang="ja-JP" sz="1100">
              <a:latin typeface="+mn-ea"/>
              <a:ea typeface="+mn-ea"/>
            </a:rPr>
            <a:t>2</a:t>
          </a:r>
          <a:r>
            <a:rPr kumimoji="1" lang="ja-JP" altLang="en-US" sz="1100">
              <a:latin typeface="+mn-ea"/>
              <a:ea typeface="+mn-ea"/>
            </a:rPr>
            <a:t>年度に大きく増額となっているのは、主に新型コロナウイルス感染症による特別定額給付金支給事業や商品券事業等の臨時的な事業を行ったことによるものである。扶助費は主に民生費の生活保護や児童福祉に関する事業費が減額したものの、障害者総合支援関連経費等の社会福祉に関する事業費は増額となり、また臨時的である新型コロナウイルス感染症によるひとり親世帯臨時特別定額給付金や子育て世帯への臨時特別給付金の支給事業等を行ったことにより増加した。</a:t>
          </a:r>
          <a:endParaRPr kumimoji="1" lang="en-US" altLang="ja-JP" sz="11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三重県松阪市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161,998
157,442
623.58
91,452,386
88,512,335
2,741,998
44,172,122
44,043,544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121739</xdr:rowOff>
    </xdr:from>
    <xdr:to>
      <xdr:col>24</xdr:col>
      <xdr:colOff>62865</xdr:colOff>
      <xdr:row>39</xdr:row>
      <xdr:rowOff>22134</xdr:rowOff>
    </xdr:to>
    <xdr:cxnSp macro="">
      <xdr:nvCxnSpPr>
        <xdr:cNvPr id="58" name="直線コネクタ 57"/>
        <xdr:cNvCxnSpPr/>
      </xdr:nvCxnSpPr>
      <xdr:spPr>
        <a:xfrm flipV="1">
          <a:off x="4633595" y="5265239"/>
          <a:ext cx="127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25961</xdr:rowOff>
    </xdr:from>
    <xdr:ext cx="469744" cy="259045"/>
    <xdr:sp macro="" textlink="">
      <xdr:nvSpPr>
        <xdr:cNvPr id="59" name="議会費最小値テキスト"/>
        <xdr:cNvSpPr txBox="1"/>
      </xdr:nvSpPr>
      <xdr:spPr>
        <a:xfrm>
          <a:off x="4686300" y="671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22134</xdr:rowOff>
    </xdr:from>
    <xdr:to>
      <xdr:col>24</xdr:col>
      <xdr:colOff>152400</xdr:colOff>
      <xdr:row>39</xdr:row>
      <xdr:rowOff>22134</xdr:rowOff>
    </xdr:to>
    <xdr:cxnSp macro="">
      <xdr:nvCxnSpPr>
        <xdr:cNvPr id="60" name="直線コネクタ 59"/>
        <xdr:cNvCxnSpPr/>
      </xdr:nvCxnSpPr>
      <xdr:spPr>
        <a:xfrm>
          <a:off x="4546600" y="670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68416</xdr:rowOff>
    </xdr:from>
    <xdr:ext cx="469744" cy="259045"/>
    <xdr:sp macro="" textlink="">
      <xdr:nvSpPr>
        <xdr:cNvPr id="61" name="議会費最大値テキスト"/>
        <xdr:cNvSpPr txBox="1"/>
      </xdr:nvSpPr>
      <xdr:spPr>
        <a:xfrm>
          <a:off x="4686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121739</xdr:rowOff>
    </xdr:from>
    <xdr:to>
      <xdr:col>24</xdr:col>
      <xdr:colOff>152400</xdr:colOff>
      <xdr:row>30</xdr:row>
      <xdr:rowOff>121739</xdr:rowOff>
    </xdr:to>
    <xdr:cxnSp macro="">
      <xdr:nvCxnSpPr>
        <xdr:cNvPr id="62" name="直線コネクタ 61"/>
        <xdr:cNvCxnSpPr/>
      </xdr:nvCxnSpPr>
      <xdr:spPr>
        <a:xfrm>
          <a:off x="4546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126637</xdr:rowOff>
    </xdr:from>
    <xdr:to>
      <xdr:col>24</xdr:col>
      <xdr:colOff>63500</xdr:colOff>
      <xdr:row>35</xdr:row>
      <xdr:rowOff>156028</xdr:rowOff>
    </xdr:to>
    <xdr:cxnSp macro="">
      <xdr:nvCxnSpPr>
        <xdr:cNvPr id="63" name="直線コネクタ 62"/>
        <xdr:cNvCxnSpPr/>
      </xdr:nvCxnSpPr>
      <xdr:spPr>
        <a:xfrm flipV="1">
          <a:off x="3797300" y="5613037"/>
          <a:ext cx="838200" cy="54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104883</xdr:rowOff>
    </xdr:from>
    <xdr:ext cx="469744" cy="259045"/>
    <xdr:sp macro="" textlink="">
      <xdr:nvSpPr>
        <xdr:cNvPr id="64" name="議会費平均値テキスト"/>
        <xdr:cNvSpPr txBox="1"/>
      </xdr:nvSpPr>
      <xdr:spPr>
        <a:xfrm>
          <a:off x="4686300" y="593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126456</xdr:rowOff>
    </xdr:from>
    <xdr:to>
      <xdr:col>24</xdr:col>
      <xdr:colOff>114300</xdr:colOff>
      <xdr:row>35</xdr:row>
      <xdr:rowOff>56606</xdr:rowOff>
    </xdr:to>
    <xdr:sp macro="" textlink="">
      <xdr:nvSpPr>
        <xdr:cNvPr id="65" name="フローチャート: 判断 64"/>
        <xdr:cNvSpPr/>
      </xdr:nvSpPr>
      <xdr:spPr>
        <a:xfrm>
          <a:off x="4584700" y="595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120106</xdr:rowOff>
    </xdr:from>
    <xdr:to>
      <xdr:col>19</xdr:col>
      <xdr:colOff>177800</xdr:colOff>
      <xdr:row>35</xdr:row>
      <xdr:rowOff>156028</xdr:rowOff>
    </xdr:to>
    <xdr:cxnSp macro="">
      <xdr:nvCxnSpPr>
        <xdr:cNvPr id="66" name="直線コネクタ 65"/>
        <xdr:cNvCxnSpPr/>
      </xdr:nvCxnSpPr>
      <xdr:spPr>
        <a:xfrm>
          <a:off x="2908300" y="61208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131354</xdr:rowOff>
    </xdr:from>
    <xdr:to>
      <xdr:col>20</xdr:col>
      <xdr:colOff>38100</xdr:colOff>
      <xdr:row>35</xdr:row>
      <xdr:rowOff>61504</xdr:rowOff>
    </xdr:to>
    <xdr:sp macro="" textlink="">
      <xdr:nvSpPr>
        <xdr:cNvPr id="67" name="フローチャート: 判断 66"/>
        <xdr:cNvSpPr/>
      </xdr:nvSpPr>
      <xdr:spPr>
        <a:xfrm>
          <a:off x="3746500" y="596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78031</xdr:rowOff>
    </xdr:from>
    <xdr:ext cx="469744" cy="259045"/>
    <xdr:sp macro="" textlink="">
      <xdr:nvSpPr>
        <xdr:cNvPr id="68" name="テキスト ボックス 67"/>
        <xdr:cNvSpPr txBox="1"/>
      </xdr:nvSpPr>
      <xdr:spPr>
        <a:xfrm>
          <a:off x="3562428" y="573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120106</xdr:rowOff>
    </xdr:from>
    <xdr:to>
      <xdr:col>15</xdr:col>
      <xdr:colOff>50800</xdr:colOff>
      <xdr:row>35</xdr:row>
      <xdr:rowOff>167458</xdr:rowOff>
    </xdr:to>
    <xdr:cxnSp macro="">
      <xdr:nvCxnSpPr>
        <xdr:cNvPr id="69" name="直線コネクタ 68"/>
        <xdr:cNvCxnSpPr/>
      </xdr:nvCxnSpPr>
      <xdr:spPr>
        <a:xfrm flipV="1">
          <a:off x="2019300" y="6120856"/>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100330</xdr:rowOff>
    </xdr:from>
    <xdr:to>
      <xdr:col>15</xdr:col>
      <xdr:colOff>101600</xdr:colOff>
      <xdr:row>35</xdr:row>
      <xdr:rowOff>30480</xdr:rowOff>
    </xdr:to>
    <xdr:sp macro="" textlink="">
      <xdr:nvSpPr>
        <xdr:cNvPr id="70" name="フローチャート: 判断 69"/>
        <xdr:cNvSpPr/>
      </xdr:nvSpPr>
      <xdr:spPr>
        <a:xfrm>
          <a:off x="2857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47007</xdr:rowOff>
    </xdr:from>
    <xdr:ext cx="469744" cy="259045"/>
    <xdr:sp macro="" textlink="">
      <xdr:nvSpPr>
        <xdr:cNvPr id="71" name="テキスト ボックス 70"/>
        <xdr:cNvSpPr txBox="1"/>
      </xdr:nvSpPr>
      <xdr:spPr>
        <a:xfrm>
          <a:off x="2673428" y="570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138067</xdr:rowOff>
    </xdr:from>
    <xdr:to>
      <xdr:col>10</xdr:col>
      <xdr:colOff>114300</xdr:colOff>
      <xdr:row>35</xdr:row>
      <xdr:rowOff>167458</xdr:rowOff>
    </xdr:to>
    <xdr:cxnSp macro="">
      <xdr:nvCxnSpPr>
        <xdr:cNvPr id="72" name="直線コネクタ 71"/>
        <xdr:cNvCxnSpPr/>
      </xdr:nvCxnSpPr>
      <xdr:spPr>
        <a:xfrm>
          <a:off x="1130300" y="613881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118292</xdr:rowOff>
    </xdr:from>
    <xdr:to>
      <xdr:col>10</xdr:col>
      <xdr:colOff>165100</xdr:colOff>
      <xdr:row>35</xdr:row>
      <xdr:rowOff>48442</xdr:rowOff>
    </xdr:to>
    <xdr:sp macro="" textlink="">
      <xdr:nvSpPr>
        <xdr:cNvPr id="73" name="フローチャート: 判断 72"/>
        <xdr:cNvSpPr/>
      </xdr:nvSpPr>
      <xdr:spPr>
        <a:xfrm>
          <a:off x="1968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64969</xdr:rowOff>
    </xdr:from>
    <xdr:ext cx="469744" cy="259045"/>
    <xdr:sp macro="" textlink="">
      <xdr:nvSpPr>
        <xdr:cNvPr id="74" name="テキスト ボックス 73"/>
        <xdr:cNvSpPr txBox="1"/>
      </xdr:nvSpPr>
      <xdr:spPr>
        <a:xfrm>
          <a:off x="1784428" y="572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87267</xdr:rowOff>
    </xdr:from>
    <xdr:to>
      <xdr:col>6</xdr:col>
      <xdr:colOff>38100</xdr:colOff>
      <xdr:row>35</xdr:row>
      <xdr:rowOff>17417</xdr:rowOff>
    </xdr:to>
    <xdr:sp macro="" textlink="">
      <xdr:nvSpPr>
        <xdr:cNvPr id="75" name="フローチャート: 判断 74"/>
        <xdr:cNvSpPr/>
      </xdr:nvSpPr>
      <xdr:spPr>
        <a:xfrm>
          <a:off x="10795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33944</xdr:rowOff>
    </xdr:from>
    <xdr:ext cx="469744" cy="259045"/>
    <xdr:sp macro="" textlink="">
      <xdr:nvSpPr>
        <xdr:cNvPr id="76" name="テキスト ボックス 75"/>
        <xdr:cNvSpPr txBox="1"/>
      </xdr:nvSpPr>
      <xdr:spPr>
        <a:xfrm>
          <a:off x="895428" y="569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75837</xdr:rowOff>
    </xdr:from>
    <xdr:to>
      <xdr:col>24</xdr:col>
      <xdr:colOff>114300</xdr:colOff>
      <xdr:row>33</xdr:row>
      <xdr:rowOff>5987</xdr:rowOff>
    </xdr:to>
    <xdr:sp macro="" textlink="">
      <xdr:nvSpPr>
        <xdr:cNvPr id="82" name="楕円 81"/>
        <xdr:cNvSpPr/>
      </xdr:nvSpPr>
      <xdr:spPr>
        <a:xfrm>
          <a:off x="4584700" y="556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98714</xdr:rowOff>
    </xdr:from>
    <xdr:ext cx="469744" cy="259045"/>
    <xdr:sp macro="" textlink="">
      <xdr:nvSpPr>
        <xdr:cNvPr id="83" name="議会費該当値テキスト"/>
        <xdr:cNvSpPr txBox="1"/>
      </xdr:nvSpPr>
      <xdr:spPr>
        <a:xfrm>
          <a:off x="4686300" y="541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105228</xdr:rowOff>
    </xdr:from>
    <xdr:to>
      <xdr:col>20</xdr:col>
      <xdr:colOff>38100</xdr:colOff>
      <xdr:row>36</xdr:row>
      <xdr:rowOff>35378</xdr:rowOff>
    </xdr:to>
    <xdr:sp macro="" textlink="">
      <xdr:nvSpPr>
        <xdr:cNvPr id="84" name="楕円 83"/>
        <xdr:cNvSpPr/>
      </xdr:nvSpPr>
      <xdr:spPr>
        <a:xfrm>
          <a:off x="3746500" y="610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26505</xdr:rowOff>
    </xdr:from>
    <xdr:ext cx="469744" cy="259045"/>
    <xdr:sp macro="" textlink="">
      <xdr:nvSpPr>
        <xdr:cNvPr id="85" name="テキスト ボックス 84"/>
        <xdr:cNvSpPr txBox="1"/>
      </xdr:nvSpPr>
      <xdr:spPr>
        <a:xfrm>
          <a:off x="3562428" y="619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69306</xdr:rowOff>
    </xdr:from>
    <xdr:to>
      <xdr:col>15</xdr:col>
      <xdr:colOff>101600</xdr:colOff>
      <xdr:row>35</xdr:row>
      <xdr:rowOff>170906</xdr:rowOff>
    </xdr:to>
    <xdr:sp macro="" textlink="">
      <xdr:nvSpPr>
        <xdr:cNvPr id="86" name="楕円 85"/>
        <xdr:cNvSpPr/>
      </xdr:nvSpPr>
      <xdr:spPr>
        <a:xfrm>
          <a:off x="2857500" y="607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162033</xdr:rowOff>
    </xdr:from>
    <xdr:ext cx="469744" cy="259045"/>
    <xdr:sp macro="" textlink="">
      <xdr:nvSpPr>
        <xdr:cNvPr id="87" name="テキスト ボックス 86"/>
        <xdr:cNvSpPr txBox="1"/>
      </xdr:nvSpPr>
      <xdr:spPr>
        <a:xfrm>
          <a:off x="2673428" y="616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116658</xdr:rowOff>
    </xdr:from>
    <xdr:to>
      <xdr:col>10</xdr:col>
      <xdr:colOff>165100</xdr:colOff>
      <xdr:row>36</xdr:row>
      <xdr:rowOff>46808</xdr:rowOff>
    </xdr:to>
    <xdr:sp macro="" textlink="">
      <xdr:nvSpPr>
        <xdr:cNvPr id="88" name="楕円 87"/>
        <xdr:cNvSpPr/>
      </xdr:nvSpPr>
      <xdr:spPr>
        <a:xfrm>
          <a:off x="1968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37935</xdr:rowOff>
    </xdr:from>
    <xdr:ext cx="469744" cy="259045"/>
    <xdr:sp macro="" textlink="">
      <xdr:nvSpPr>
        <xdr:cNvPr id="89" name="テキスト ボックス 88"/>
        <xdr:cNvSpPr txBox="1"/>
      </xdr:nvSpPr>
      <xdr:spPr>
        <a:xfrm>
          <a:off x="1784428" y="621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87267</xdr:rowOff>
    </xdr:from>
    <xdr:to>
      <xdr:col>6</xdr:col>
      <xdr:colOff>38100</xdr:colOff>
      <xdr:row>36</xdr:row>
      <xdr:rowOff>17417</xdr:rowOff>
    </xdr:to>
    <xdr:sp macro="" textlink="">
      <xdr:nvSpPr>
        <xdr:cNvPr id="90" name="楕円 89"/>
        <xdr:cNvSpPr/>
      </xdr:nvSpPr>
      <xdr:spPr>
        <a:xfrm>
          <a:off x="1079500" y="60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8544</xdr:rowOff>
    </xdr:from>
    <xdr:ext cx="469744" cy="259045"/>
    <xdr:sp macro="" textlink="">
      <xdr:nvSpPr>
        <xdr:cNvPr id="91" name="テキスト ボックス 90"/>
        <xdr:cNvSpPr txBox="1"/>
      </xdr:nvSpPr>
      <xdr:spPr>
        <a:xfrm>
          <a:off x="895428" y="61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107208</xdr:rowOff>
    </xdr:from>
    <xdr:to>
      <xdr:col>24</xdr:col>
      <xdr:colOff>62865</xdr:colOff>
      <xdr:row>53</xdr:row>
      <xdr:rowOff>74282</xdr:rowOff>
    </xdr:to>
    <xdr:cxnSp macro="">
      <xdr:nvCxnSpPr>
        <xdr:cNvPr id="115" name="直線コネクタ 114"/>
        <xdr:cNvCxnSpPr/>
      </xdr:nvCxnSpPr>
      <xdr:spPr>
        <a:xfrm flipV="1">
          <a:off x="4633595" y="8679708"/>
          <a:ext cx="1270" cy="48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78109</xdr:rowOff>
    </xdr:from>
    <xdr:ext cx="599010" cy="259045"/>
    <xdr:sp macro="" textlink="">
      <xdr:nvSpPr>
        <xdr:cNvPr id="116" name="総務費最小値テキスト"/>
        <xdr:cNvSpPr txBox="1"/>
      </xdr:nvSpPr>
      <xdr:spPr>
        <a:xfrm>
          <a:off x="4686300" y="916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74282</xdr:rowOff>
    </xdr:from>
    <xdr:to>
      <xdr:col>24</xdr:col>
      <xdr:colOff>152400</xdr:colOff>
      <xdr:row>53</xdr:row>
      <xdr:rowOff>74282</xdr:rowOff>
    </xdr:to>
    <xdr:cxnSp macro="">
      <xdr:nvCxnSpPr>
        <xdr:cNvPr id="117" name="直線コネクタ 116"/>
        <xdr:cNvCxnSpPr/>
      </xdr:nvCxnSpPr>
      <xdr:spPr>
        <a:xfrm>
          <a:off x="4546600" y="9161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53885</xdr:rowOff>
    </xdr:from>
    <xdr:ext cx="599010" cy="259045"/>
    <xdr:sp macro="" textlink="">
      <xdr:nvSpPr>
        <xdr:cNvPr id="118" name="総務費最大値テキスト"/>
        <xdr:cNvSpPr txBox="1"/>
      </xdr:nvSpPr>
      <xdr:spPr>
        <a:xfrm>
          <a:off x="4686300" y="845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107208</xdr:rowOff>
    </xdr:from>
    <xdr:to>
      <xdr:col>24</xdr:col>
      <xdr:colOff>152400</xdr:colOff>
      <xdr:row>50</xdr:row>
      <xdr:rowOff>107208</xdr:rowOff>
    </xdr:to>
    <xdr:cxnSp macro="">
      <xdr:nvCxnSpPr>
        <xdr:cNvPr id="119" name="直線コネクタ 118"/>
        <xdr:cNvCxnSpPr/>
      </xdr:nvCxnSpPr>
      <xdr:spPr>
        <a:xfrm>
          <a:off x="4546600" y="867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159862</xdr:rowOff>
    </xdr:from>
    <xdr:to>
      <xdr:col>24</xdr:col>
      <xdr:colOff>63500</xdr:colOff>
      <xdr:row>57</xdr:row>
      <xdr:rowOff>38727</xdr:rowOff>
    </xdr:to>
    <xdr:cxnSp macro="">
      <xdr:nvCxnSpPr>
        <xdr:cNvPr id="120" name="直線コネクタ 119"/>
        <xdr:cNvCxnSpPr/>
      </xdr:nvCxnSpPr>
      <xdr:spPr>
        <a:xfrm flipV="1">
          <a:off x="3797300" y="9075262"/>
          <a:ext cx="838200" cy="73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60670</xdr:rowOff>
    </xdr:from>
    <xdr:ext cx="599010" cy="259045"/>
    <xdr:sp macro="" textlink="">
      <xdr:nvSpPr>
        <xdr:cNvPr id="121" name="総務費平均値テキスト"/>
        <xdr:cNvSpPr txBox="1"/>
      </xdr:nvSpPr>
      <xdr:spPr>
        <a:xfrm>
          <a:off x="4686300" y="8804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37793</xdr:rowOff>
    </xdr:from>
    <xdr:to>
      <xdr:col>24</xdr:col>
      <xdr:colOff>114300</xdr:colOff>
      <xdr:row>52</xdr:row>
      <xdr:rowOff>139393</xdr:rowOff>
    </xdr:to>
    <xdr:sp macro="" textlink="">
      <xdr:nvSpPr>
        <xdr:cNvPr id="122" name="フローチャート: 判断 121"/>
        <xdr:cNvSpPr/>
      </xdr:nvSpPr>
      <xdr:spPr>
        <a:xfrm>
          <a:off x="4584700" y="89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38727</xdr:rowOff>
    </xdr:from>
    <xdr:to>
      <xdr:col>19</xdr:col>
      <xdr:colOff>177800</xdr:colOff>
      <xdr:row>57</xdr:row>
      <xdr:rowOff>71699</xdr:rowOff>
    </xdr:to>
    <xdr:cxnSp macro="">
      <xdr:nvCxnSpPr>
        <xdr:cNvPr id="123" name="直線コネクタ 122"/>
        <xdr:cNvCxnSpPr/>
      </xdr:nvCxnSpPr>
      <xdr:spPr>
        <a:xfrm flipV="1">
          <a:off x="2908300" y="9811377"/>
          <a:ext cx="889000" cy="3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8365</xdr:rowOff>
    </xdr:from>
    <xdr:to>
      <xdr:col>20</xdr:col>
      <xdr:colOff>38100</xdr:colOff>
      <xdr:row>57</xdr:row>
      <xdr:rowOff>109965</xdr:rowOff>
    </xdr:to>
    <xdr:sp macro="" textlink="">
      <xdr:nvSpPr>
        <xdr:cNvPr id="124" name="フローチャート: 判断 123"/>
        <xdr:cNvSpPr/>
      </xdr:nvSpPr>
      <xdr:spPr>
        <a:xfrm>
          <a:off x="3746500" y="97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101092</xdr:rowOff>
    </xdr:from>
    <xdr:ext cx="534377" cy="259045"/>
    <xdr:sp macro="" textlink="">
      <xdr:nvSpPr>
        <xdr:cNvPr id="125" name="テキスト ボックス 124"/>
        <xdr:cNvSpPr txBox="1"/>
      </xdr:nvSpPr>
      <xdr:spPr>
        <a:xfrm>
          <a:off x="3530111" y="987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71699</xdr:rowOff>
    </xdr:from>
    <xdr:to>
      <xdr:col>15</xdr:col>
      <xdr:colOff>50800</xdr:colOff>
      <xdr:row>57</xdr:row>
      <xdr:rowOff>92059</xdr:rowOff>
    </xdr:to>
    <xdr:cxnSp macro="">
      <xdr:nvCxnSpPr>
        <xdr:cNvPr id="126" name="直線コネクタ 125"/>
        <xdr:cNvCxnSpPr/>
      </xdr:nvCxnSpPr>
      <xdr:spPr>
        <a:xfrm flipV="1">
          <a:off x="2019300" y="9844349"/>
          <a:ext cx="889000" cy="2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31636</xdr:rowOff>
    </xdr:from>
    <xdr:to>
      <xdr:col>15</xdr:col>
      <xdr:colOff>101600</xdr:colOff>
      <xdr:row>57</xdr:row>
      <xdr:rowOff>133236</xdr:rowOff>
    </xdr:to>
    <xdr:sp macro="" textlink="">
      <xdr:nvSpPr>
        <xdr:cNvPr id="127" name="フローチャート: 判断 126"/>
        <xdr:cNvSpPr/>
      </xdr:nvSpPr>
      <xdr:spPr>
        <a:xfrm>
          <a:off x="2857500" y="980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124363</xdr:rowOff>
    </xdr:from>
    <xdr:ext cx="534377" cy="259045"/>
    <xdr:sp macro="" textlink="">
      <xdr:nvSpPr>
        <xdr:cNvPr id="128" name="テキスト ボックス 127"/>
        <xdr:cNvSpPr txBox="1"/>
      </xdr:nvSpPr>
      <xdr:spPr>
        <a:xfrm>
          <a:off x="2641111" y="989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92059</xdr:rowOff>
    </xdr:from>
    <xdr:to>
      <xdr:col>10</xdr:col>
      <xdr:colOff>114300</xdr:colOff>
      <xdr:row>57</xdr:row>
      <xdr:rowOff>114249</xdr:rowOff>
    </xdr:to>
    <xdr:cxnSp macro="">
      <xdr:nvCxnSpPr>
        <xdr:cNvPr id="129" name="直線コネクタ 128"/>
        <xdr:cNvCxnSpPr/>
      </xdr:nvCxnSpPr>
      <xdr:spPr>
        <a:xfrm flipV="1">
          <a:off x="1130300" y="9864709"/>
          <a:ext cx="889000" cy="2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27795</xdr:rowOff>
    </xdr:from>
    <xdr:to>
      <xdr:col>10</xdr:col>
      <xdr:colOff>165100</xdr:colOff>
      <xdr:row>57</xdr:row>
      <xdr:rowOff>129395</xdr:rowOff>
    </xdr:to>
    <xdr:sp macro="" textlink="">
      <xdr:nvSpPr>
        <xdr:cNvPr id="130" name="フローチャート: 判断 129"/>
        <xdr:cNvSpPr/>
      </xdr:nvSpPr>
      <xdr:spPr>
        <a:xfrm>
          <a:off x="1968500" y="98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145922</xdr:rowOff>
    </xdr:from>
    <xdr:ext cx="534377" cy="259045"/>
    <xdr:sp macro="" textlink="">
      <xdr:nvSpPr>
        <xdr:cNvPr id="131" name="テキスト ボックス 130"/>
        <xdr:cNvSpPr txBox="1"/>
      </xdr:nvSpPr>
      <xdr:spPr>
        <a:xfrm>
          <a:off x="1752111" y="95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8555</xdr:rowOff>
    </xdr:from>
    <xdr:to>
      <xdr:col>6</xdr:col>
      <xdr:colOff>38100</xdr:colOff>
      <xdr:row>57</xdr:row>
      <xdr:rowOff>110155</xdr:rowOff>
    </xdr:to>
    <xdr:sp macro="" textlink="">
      <xdr:nvSpPr>
        <xdr:cNvPr id="132" name="フローチャート: 判断 131"/>
        <xdr:cNvSpPr/>
      </xdr:nvSpPr>
      <xdr:spPr>
        <a:xfrm>
          <a:off x="1079500" y="978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126682</xdr:rowOff>
    </xdr:from>
    <xdr:ext cx="534377" cy="259045"/>
    <xdr:sp macro="" textlink="">
      <xdr:nvSpPr>
        <xdr:cNvPr id="133" name="テキスト ボックス 132"/>
        <xdr:cNvSpPr txBox="1"/>
      </xdr:nvSpPr>
      <xdr:spPr>
        <a:xfrm>
          <a:off x="863111" y="955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109062</xdr:rowOff>
    </xdr:from>
    <xdr:to>
      <xdr:col>24</xdr:col>
      <xdr:colOff>114300</xdr:colOff>
      <xdr:row>53</xdr:row>
      <xdr:rowOff>39212</xdr:rowOff>
    </xdr:to>
    <xdr:sp macro="" textlink="">
      <xdr:nvSpPr>
        <xdr:cNvPr id="139" name="楕円 138"/>
        <xdr:cNvSpPr/>
      </xdr:nvSpPr>
      <xdr:spPr>
        <a:xfrm>
          <a:off x="4584700" y="902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23989</xdr:rowOff>
    </xdr:from>
    <xdr:ext cx="599010" cy="259045"/>
    <xdr:sp macro="" textlink="">
      <xdr:nvSpPr>
        <xdr:cNvPr id="140" name="総務費該当値テキスト"/>
        <xdr:cNvSpPr txBox="1"/>
      </xdr:nvSpPr>
      <xdr:spPr>
        <a:xfrm>
          <a:off x="4686300" y="893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159377</xdr:rowOff>
    </xdr:from>
    <xdr:to>
      <xdr:col>20</xdr:col>
      <xdr:colOff>38100</xdr:colOff>
      <xdr:row>57</xdr:row>
      <xdr:rowOff>89527</xdr:rowOff>
    </xdr:to>
    <xdr:sp macro="" textlink="">
      <xdr:nvSpPr>
        <xdr:cNvPr id="141" name="楕円 140"/>
        <xdr:cNvSpPr/>
      </xdr:nvSpPr>
      <xdr:spPr>
        <a:xfrm>
          <a:off x="3746500" y="976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106054</xdr:rowOff>
    </xdr:from>
    <xdr:ext cx="534377" cy="259045"/>
    <xdr:sp macro="" textlink="">
      <xdr:nvSpPr>
        <xdr:cNvPr id="142" name="テキスト ボックス 141"/>
        <xdr:cNvSpPr txBox="1"/>
      </xdr:nvSpPr>
      <xdr:spPr>
        <a:xfrm>
          <a:off x="3530111" y="953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20899</xdr:rowOff>
    </xdr:from>
    <xdr:to>
      <xdr:col>15</xdr:col>
      <xdr:colOff>101600</xdr:colOff>
      <xdr:row>57</xdr:row>
      <xdr:rowOff>122499</xdr:rowOff>
    </xdr:to>
    <xdr:sp macro="" textlink="">
      <xdr:nvSpPr>
        <xdr:cNvPr id="143" name="楕円 142"/>
        <xdr:cNvSpPr/>
      </xdr:nvSpPr>
      <xdr:spPr>
        <a:xfrm>
          <a:off x="2857500" y="97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139026</xdr:rowOff>
    </xdr:from>
    <xdr:ext cx="534377" cy="259045"/>
    <xdr:sp macro="" textlink="">
      <xdr:nvSpPr>
        <xdr:cNvPr id="144" name="テキスト ボックス 143"/>
        <xdr:cNvSpPr txBox="1"/>
      </xdr:nvSpPr>
      <xdr:spPr>
        <a:xfrm>
          <a:off x="2641111" y="956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41259</xdr:rowOff>
    </xdr:from>
    <xdr:to>
      <xdr:col>10</xdr:col>
      <xdr:colOff>165100</xdr:colOff>
      <xdr:row>57</xdr:row>
      <xdr:rowOff>142859</xdr:rowOff>
    </xdr:to>
    <xdr:sp macro="" textlink="">
      <xdr:nvSpPr>
        <xdr:cNvPr id="145" name="楕円 144"/>
        <xdr:cNvSpPr/>
      </xdr:nvSpPr>
      <xdr:spPr>
        <a:xfrm>
          <a:off x="1968500" y="981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133986</xdr:rowOff>
    </xdr:from>
    <xdr:ext cx="534377" cy="259045"/>
    <xdr:sp macro="" textlink="">
      <xdr:nvSpPr>
        <xdr:cNvPr id="146" name="テキスト ボックス 145"/>
        <xdr:cNvSpPr txBox="1"/>
      </xdr:nvSpPr>
      <xdr:spPr>
        <a:xfrm>
          <a:off x="1752111" y="99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63449</xdr:rowOff>
    </xdr:from>
    <xdr:to>
      <xdr:col>6</xdr:col>
      <xdr:colOff>38100</xdr:colOff>
      <xdr:row>57</xdr:row>
      <xdr:rowOff>165049</xdr:rowOff>
    </xdr:to>
    <xdr:sp macro="" textlink="">
      <xdr:nvSpPr>
        <xdr:cNvPr id="147" name="楕円 146"/>
        <xdr:cNvSpPr/>
      </xdr:nvSpPr>
      <xdr:spPr>
        <a:xfrm>
          <a:off x="1079500" y="983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156176</xdr:rowOff>
    </xdr:from>
    <xdr:ext cx="534377" cy="259045"/>
    <xdr:sp macro="" textlink="">
      <xdr:nvSpPr>
        <xdr:cNvPr id="148" name="テキスト ボックス 147"/>
        <xdr:cNvSpPr txBox="1"/>
      </xdr:nvSpPr>
      <xdr:spPr>
        <a:xfrm>
          <a:off x="863111" y="99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149758</xdr:rowOff>
    </xdr:from>
    <xdr:to>
      <xdr:col>24</xdr:col>
      <xdr:colOff>62865</xdr:colOff>
      <xdr:row>79</xdr:row>
      <xdr:rowOff>45844</xdr:rowOff>
    </xdr:to>
    <xdr:cxnSp macro="">
      <xdr:nvCxnSpPr>
        <xdr:cNvPr id="175" name="直線コネクタ 174"/>
        <xdr:cNvCxnSpPr/>
      </xdr:nvCxnSpPr>
      <xdr:spPr>
        <a:xfrm flipV="1">
          <a:off x="4633595" y="11979808"/>
          <a:ext cx="1270" cy="161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49671</xdr:rowOff>
    </xdr:from>
    <xdr:ext cx="599010" cy="259045"/>
    <xdr:sp macro="" textlink="">
      <xdr:nvSpPr>
        <xdr:cNvPr id="176" name="民生費最小値テキスト"/>
        <xdr:cNvSpPr txBox="1"/>
      </xdr:nvSpPr>
      <xdr:spPr>
        <a:xfrm>
          <a:off x="4686300" y="135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45844</xdr:rowOff>
    </xdr:from>
    <xdr:to>
      <xdr:col>24</xdr:col>
      <xdr:colOff>152400</xdr:colOff>
      <xdr:row>79</xdr:row>
      <xdr:rowOff>45844</xdr:rowOff>
    </xdr:to>
    <xdr:cxnSp macro="">
      <xdr:nvCxnSpPr>
        <xdr:cNvPr id="177" name="直線コネクタ 176"/>
        <xdr:cNvCxnSpPr/>
      </xdr:nvCxnSpPr>
      <xdr:spPr>
        <a:xfrm>
          <a:off x="4546600" y="1359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96435</xdr:rowOff>
    </xdr:from>
    <xdr:ext cx="599010" cy="259045"/>
    <xdr:sp macro="" textlink="">
      <xdr:nvSpPr>
        <xdr:cNvPr id="178" name="民生費最大値テキスト"/>
        <xdr:cNvSpPr txBox="1"/>
      </xdr:nvSpPr>
      <xdr:spPr>
        <a:xfrm>
          <a:off x="4686300" y="117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149758</xdr:rowOff>
    </xdr:from>
    <xdr:to>
      <xdr:col>24</xdr:col>
      <xdr:colOff>152400</xdr:colOff>
      <xdr:row>69</xdr:row>
      <xdr:rowOff>149758</xdr:rowOff>
    </xdr:to>
    <xdr:cxnSp macro="">
      <xdr:nvCxnSpPr>
        <xdr:cNvPr id="179" name="直線コネクタ 178"/>
        <xdr:cNvCxnSpPr/>
      </xdr:nvCxnSpPr>
      <xdr:spPr>
        <a:xfrm>
          <a:off x="4546600" y="1197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149758</xdr:rowOff>
    </xdr:from>
    <xdr:to>
      <xdr:col>24</xdr:col>
      <xdr:colOff>63500</xdr:colOff>
      <xdr:row>70</xdr:row>
      <xdr:rowOff>49436</xdr:rowOff>
    </xdr:to>
    <xdr:cxnSp macro="">
      <xdr:nvCxnSpPr>
        <xdr:cNvPr id="180" name="直線コネクタ 179"/>
        <xdr:cNvCxnSpPr/>
      </xdr:nvCxnSpPr>
      <xdr:spPr>
        <a:xfrm flipV="1">
          <a:off x="3797300" y="11979808"/>
          <a:ext cx="838200" cy="7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140936</xdr:rowOff>
    </xdr:from>
    <xdr:ext cx="599010" cy="259045"/>
    <xdr:sp macro="" textlink="">
      <xdr:nvSpPr>
        <xdr:cNvPr id="181" name="民生費平均値テキスト"/>
        <xdr:cNvSpPr txBox="1"/>
      </xdr:nvSpPr>
      <xdr:spPr>
        <a:xfrm>
          <a:off x="4686300" y="12828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162509</xdr:rowOff>
    </xdr:from>
    <xdr:to>
      <xdr:col>24</xdr:col>
      <xdr:colOff>114300</xdr:colOff>
      <xdr:row>75</xdr:row>
      <xdr:rowOff>92659</xdr:rowOff>
    </xdr:to>
    <xdr:sp macro="" textlink="">
      <xdr:nvSpPr>
        <xdr:cNvPr id="182" name="フローチャート: 判断 181"/>
        <xdr:cNvSpPr/>
      </xdr:nvSpPr>
      <xdr:spPr>
        <a:xfrm>
          <a:off x="4584700" y="1284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49436</xdr:rowOff>
    </xdr:from>
    <xdr:to>
      <xdr:col>19</xdr:col>
      <xdr:colOff>177800</xdr:colOff>
      <xdr:row>71</xdr:row>
      <xdr:rowOff>60474</xdr:rowOff>
    </xdr:to>
    <xdr:cxnSp macro="">
      <xdr:nvCxnSpPr>
        <xdr:cNvPr id="183" name="直線コネクタ 182"/>
        <xdr:cNvCxnSpPr/>
      </xdr:nvCxnSpPr>
      <xdr:spPr>
        <a:xfrm flipV="1">
          <a:off x="2908300" y="12050936"/>
          <a:ext cx="889000" cy="18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139290</xdr:rowOff>
    </xdr:from>
    <xdr:to>
      <xdr:col>20</xdr:col>
      <xdr:colOff>38100</xdr:colOff>
      <xdr:row>76</xdr:row>
      <xdr:rowOff>69441</xdr:rowOff>
    </xdr:to>
    <xdr:sp macro="" textlink="">
      <xdr:nvSpPr>
        <xdr:cNvPr id="184" name="フローチャート: 判断 183"/>
        <xdr:cNvSpPr/>
      </xdr:nvSpPr>
      <xdr:spPr>
        <a:xfrm>
          <a:off x="3746500" y="12998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60568</xdr:rowOff>
    </xdr:from>
    <xdr:ext cx="599010" cy="259045"/>
    <xdr:sp macro="" textlink="">
      <xdr:nvSpPr>
        <xdr:cNvPr id="185" name="テキスト ボックス 184"/>
        <xdr:cNvSpPr txBox="1"/>
      </xdr:nvSpPr>
      <xdr:spPr>
        <a:xfrm>
          <a:off x="3497795" y="130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60474</xdr:rowOff>
    </xdr:from>
    <xdr:to>
      <xdr:col>15</xdr:col>
      <xdr:colOff>50800</xdr:colOff>
      <xdr:row>72</xdr:row>
      <xdr:rowOff>11978</xdr:rowOff>
    </xdr:to>
    <xdr:cxnSp macro="">
      <xdr:nvCxnSpPr>
        <xdr:cNvPr id="186" name="直線コネクタ 185"/>
        <xdr:cNvCxnSpPr/>
      </xdr:nvCxnSpPr>
      <xdr:spPr>
        <a:xfrm flipV="1">
          <a:off x="2019300" y="12233424"/>
          <a:ext cx="889000" cy="12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130375</xdr:rowOff>
    </xdr:from>
    <xdr:to>
      <xdr:col>15</xdr:col>
      <xdr:colOff>101600</xdr:colOff>
      <xdr:row>77</xdr:row>
      <xdr:rowOff>60525</xdr:rowOff>
    </xdr:to>
    <xdr:sp macro="" textlink="">
      <xdr:nvSpPr>
        <xdr:cNvPr id="187" name="フローチャート: 判断 186"/>
        <xdr:cNvSpPr/>
      </xdr:nvSpPr>
      <xdr:spPr>
        <a:xfrm>
          <a:off x="2857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51652</xdr:rowOff>
    </xdr:from>
    <xdr:ext cx="599010" cy="259045"/>
    <xdr:sp macro="" textlink="">
      <xdr:nvSpPr>
        <xdr:cNvPr id="188" name="テキスト ボックス 187"/>
        <xdr:cNvSpPr txBox="1"/>
      </xdr:nvSpPr>
      <xdr:spPr>
        <a:xfrm>
          <a:off x="2608795" y="1325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11978</xdr:rowOff>
    </xdr:from>
    <xdr:to>
      <xdr:col>10</xdr:col>
      <xdr:colOff>114300</xdr:colOff>
      <xdr:row>72</xdr:row>
      <xdr:rowOff>13480</xdr:rowOff>
    </xdr:to>
    <xdr:cxnSp macro="">
      <xdr:nvCxnSpPr>
        <xdr:cNvPr id="189" name="直線コネクタ 188"/>
        <xdr:cNvCxnSpPr/>
      </xdr:nvCxnSpPr>
      <xdr:spPr>
        <a:xfrm flipV="1">
          <a:off x="1130300" y="12356378"/>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153823</xdr:rowOff>
    </xdr:from>
    <xdr:to>
      <xdr:col>10</xdr:col>
      <xdr:colOff>165100</xdr:colOff>
      <xdr:row>77</xdr:row>
      <xdr:rowOff>83973</xdr:rowOff>
    </xdr:to>
    <xdr:sp macro="" textlink="">
      <xdr:nvSpPr>
        <xdr:cNvPr id="190" name="フローチャート: 判断 189"/>
        <xdr:cNvSpPr/>
      </xdr:nvSpPr>
      <xdr:spPr>
        <a:xfrm>
          <a:off x="19685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75100</xdr:rowOff>
    </xdr:from>
    <xdr:ext cx="599010" cy="259045"/>
    <xdr:sp macro="" textlink="">
      <xdr:nvSpPr>
        <xdr:cNvPr id="191" name="テキスト ボックス 190"/>
        <xdr:cNvSpPr txBox="1"/>
      </xdr:nvSpPr>
      <xdr:spPr>
        <a:xfrm>
          <a:off x="1719795" y="13276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38608</xdr:rowOff>
    </xdr:from>
    <xdr:to>
      <xdr:col>6</xdr:col>
      <xdr:colOff>38100</xdr:colOff>
      <xdr:row>77</xdr:row>
      <xdr:rowOff>140208</xdr:rowOff>
    </xdr:to>
    <xdr:sp macro="" textlink="">
      <xdr:nvSpPr>
        <xdr:cNvPr id="192" name="フローチャート: 判断 191"/>
        <xdr:cNvSpPr/>
      </xdr:nvSpPr>
      <xdr:spPr>
        <a:xfrm>
          <a:off x="1079500" y="1324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131335</xdr:rowOff>
    </xdr:from>
    <xdr:ext cx="599010" cy="259045"/>
    <xdr:sp macro="" textlink="">
      <xdr:nvSpPr>
        <xdr:cNvPr id="193" name="テキスト ボックス 192"/>
        <xdr:cNvSpPr txBox="1"/>
      </xdr:nvSpPr>
      <xdr:spPr>
        <a:xfrm>
          <a:off x="830795" y="1333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98958</xdr:rowOff>
    </xdr:from>
    <xdr:to>
      <xdr:col>24</xdr:col>
      <xdr:colOff>114300</xdr:colOff>
      <xdr:row>70</xdr:row>
      <xdr:rowOff>29108</xdr:rowOff>
    </xdr:to>
    <xdr:sp macro="" textlink="">
      <xdr:nvSpPr>
        <xdr:cNvPr id="199" name="楕円 198"/>
        <xdr:cNvSpPr/>
      </xdr:nvSpPr>
      <xdr:spPr>
        <a:xfrm>
          <a:off x="4584700" y="1192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51985</xdr:rowOff>
    </xdr:from>
    <xdr:ext cx="599010" cy="259045"/>
    <xdr:sp macro="" textlink="">
      <xdr:nvSpPr>
        <xdr:cNvPr id="200" name="民生費該当値テキスト"/>
        <xdr:cNvSpPr txBox="1"/>
      </xdr:nvSpPr>
      <xdr:spPr>
        <a:xfrm>
          <a:off x="4686300" y="1188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170086</xdr:rowOff>
    </xdr:from>
    <xdr:to>
      <xdr:col>20</xdr:col>
      <xdr:colOff>38100</xdr:colOff>
      <xdr:row>70</xdr:row>
      <xdr:rowOff>100236</xdr:rowOff>
    </xdr:to>
    <xdr:sp macro="" textlink="">
      <xdr:nvSpPr>
        <xdr:cNvPr id="201" name="楕円 200"/>
        <xdr:cNvSpPr/>
      </xdr:nvSpPr>
      <xdr:spPr>
        <a:xfrm>
          <a:off x="3746500" y="1200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116763</xdr:rowOff>
    </xdr:from>
    <xdr:ext cx="599010" cy="259045"/>
    <xdr:sp macro="" textlink="">
      <xdr:nvSpPr>
        <xdr:cNvPr id="202" name="テキスト ボックス 201"/>
        <xdr:cNvSpPr txBox="1"/>
      </xdr:nvSpPr>
      <xdr:spPr>
        <a:xfrm>
          <a:off x="3497795" y="1177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9674</xdr:rowOff>
    </xdr:from>
    <xdr:to>
      <xdr:col>15</xdr:col>
      <xdr:colOff>101600</xdr:colOff>
      <xdr:row>71</xdr:row>
      <xdr:rowOff>111274</xdr:rowOff>
    </xdr:to>
    <xdr:sp macro="" textlink="">
      <xdr:nvSpPr>
        <xdr:cNvPr id="203" name="楕円 202"/>
        <xdr:cNvSpPr/>
      </xdr:nvSpPr>
      <xdr:spPr>
        <a:xfrm>
          <a:off x="2857500" y="1218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127801</xdr:rowOff>
    </xdr:from>
    <xdr:ext cx="599010" cy="259045"/>
    <xdr:sp macro="" textlink="">
      <xdr:nvSpPr>
        <xdr:cNvPr id="204" name="テキスト ボックス 203"/>
        <xdr:cNvSpPr txBox="1"/>
      </xdr:nvSpPr>
      <xdr:spPr>
        <a:xfrm>
          <a:off x="2608795" y="1195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132628</xdr:rowOff>
    </xdr:from>
    <xdr:to>
      <xdr:col>10</xdr:col>
      <xdr:colOff>165100</xdr:colOff>
      <xdr:row>72</xdr:row>
      <xdr:rowOff>62778</xdr:rowOff>
    </xdr:to>
    <xdr:sp macro="" textlink="">
      <xdr:nvSpPr>
        <xdr:cNvPr id="205" name="楕円 204"/>
        <xdr:cNvSpPr/>
      </xdr:nvSpPr>
      <xdr:spPr>
        <a:xfrm>
          <a:off x="1968500" y="123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79305</xdr:rowOff>
    </xdr:from>
    <xdr:ext cx="599010" cy="259045"/>
    <xdr:sp macro="" textlink="">
      <xdr:nvSpPr>
        <xdr:cNvPr id="206" name="テキスト ボックス 205"/>
        <xdr:cNvSpPr txBox="1"/>
      </xdr:nvSpPr>
      <xdr:spPr>
        <a:xfrm>
          <a:off x="1719795" y="1208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134130</xdr:rowOff>
    </xdr:from>
    <xdr:to>
      <xdr:col>6</xdr:col>
      <xdr:colOff>38100</xdr:colOff>
      <xdr:row>72</xdr:row>
      <xdr:rowOff>64280</xdr:rowOff>
    </xdr:to>
    <xdr:sp macro="" textlink="">
      <xdr:nvSpPr>
        <xdr:cNvPr id="207" name="楕円 206"/>
        <xdr:cNvSpPr/>
      </xdr:nvSpPr>
      <xdr:spPr>
        <a:xfrm>
          <a:off x="1079500" y="12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80807</xdr:rowOff>
    </xdr:from>
    <xdr:ext cx="599010" cy="259045"/>
    <xdr:sp macro="" textlink="">
      <xdr:nvSpPr>
        <xdr:cNvPr id="208" name="テキスト ボックス 207"/>
        <xdr:cNvSpPr txBox="1"/>
      </xdr:nvSpPr>
      <xdr:spPr>
        <a:xfrm>
          <a:off x="830795" y="12082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15962</xdr:rowOff>
    </xdr:from>
    <xdr:to>
      <xdr:col>24</xdr:col>
      <xdr:colOff>62865</xdr:colOff>
      <xdr:row>99</xdr:row>
      <xdr:rowOff>17301</xdr:rowOff>
    </xdr:to>
    <xdr:cxnSp macro="">
      <xdr:nvCxnSpPr>
        <xdr:cNvPr id="235" name="直線コネクタ 234"/>
        <xdr:cNvCxnSpPr/>
      </xdr:nvCxnSpPr>
      <xdr:spPr>
        <a:xfrm flipV="1">
          <a:off x="4633595" y="15617912"/>
          <a:ext cx="1270" cy="1372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21128</xdr:rowOff>
    </xdr:from>
    <xdr:ext cx="534377" cy="259045"/>
    <xdr:sp macro="" textlink="">
      <xdr:nvSpPr>
        <xdr:cNvPr id="236" name="衛生費最小値テキスト"/>
        <xdr:cNvSpPr txBox="1"/>
      </xdr:nvSpPr>
      <xdr:spPr>
        <a:xfrm>
          <a:off x="4686300" y="169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17301</xdr:rowOff>
    </xdr:from>
    <xdr:to>
      <xdr:col>24</xdr:col>
      <xdr:colOff>152400</xdr:colOff>
      <xdr:row>99</xdr:row>
      <xdr:rowOff>17301</xdr:rowOff>
    </xdr:to>
    <xdr:cxnSp macro="">
      <xdr:nvCxnSpPr>
        <xdr:cNvPr id="237" name="直線コネクタ 236"/>
        <xdr:cNvCxnSpPr/>
      </xdr:nvCxnSpPr>
      <xdr:spPr>
        <a:xfrm>
          <a:off x="4546600" y="1699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134089</xdr:rowOff>
    </xdr:from>
    <xdr:ext cx="534377" cy="259045"/>
    <xdr:sp macro="" textlink="">
      <xdr:nvSpPr>
        <xdr:cNvPr id="238" name="衛生費最大値テキスト"/>
        <xdr:cNvSpPr txBox="1"/>
      </xdr:nvSpPr>
      <xdr:spPr>
        <a:xfrm>
          <a:off x="4686300" y="153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64,539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15962</xdr:rowOff>
    </xdr:from>
    <xdr:to>
      <xdr:col>24</xdr:col>
      <xdr:colOff>152400</xdr:colOff>
      <xdr:row>91</xdr:row>
      <xdr:rowOff>15962</xdr:rowOff>
    </xdr:to>
    <xdr:cxnSp macro="">
      <xdr:nvCxnSpPr>
        <xdr:cNvPr id="239" name="直線コネクタ 238"/>
        <xdr:cNvCxnSpPr/>
      </xdr:nvCxnSpPr>
      <xdr:spPr>
        <a:xfrm>
          <a:off x="4546600" y="156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58024</xdr:rowOff>
    </xdr:from>
    <xdr:to>
      <xdr:col>24</xdr:col>
      <xdr:colOff>63500</xdr:colOff>
      <xdr:row>97</xdr:row>
      <xdr:rowOff>119453</xdr:rowOff>
    </xdr:to>
    <xdr:cxnSp macro="">
      <xdr:nvCxnSpPr>
        <xdr:cNvPr id="240" name="直線コネクタ 239"/>
        <xdr:cNvCxnSpPr/>
      </xdr:nvCxnSpPr>
      <xdr:spPr>
        <a:xfrm flipV="1">
          <a:off x="3797300" y="16688674"/>
          <a:ext cx="8382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136695</xdr:rowOff>
    </xdr:from>
    <xdr:ext cx="534377" cy="259045"/>
    <xdr:sp macro="" textlink="">
      <xdr:nvSpPr>
        <xdr:cNvPr id="241" name="衛生費平均値テキスト"/>
        <xdr:cNvSpPr txBox="1"/>
      </xdr:nvSpPr>
      <xdr:spPr>
        <a:xfrm>
          <a:off x="4686300" y="16424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42" name="フローチャート: 判断 241"/>
        <xdr:cNvSpPr/>
      </xdr:nvSpPr>
      <xdr:spPr>
        <a:xfrm>
          <a:off x="45847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115404</xdr:rowOff>
    </xdr:from>
    <xdr:to>
      <xdr:col>19</xdr:col>
      <xdr:colOff>177800</xdr:colOff>
      <xdr:row>97</xdr:row>
      <xdr:rowOff>119453</xdr:rowOff>
    </xdr:to>
    <xdr:cxnSp macro="">
      <xdr:nvCxnSpPr>
        <xdr:cNvPr id="243" name="直線コネクタ 242"/>
        <xdr:cNvCxnSpPr/>
      </xdr:nvCxnSpPr>
      <xdr:spPr>
        <a:xfrm>
          <a:off x="2908300" y="16746054"/>
          <a:ext cx="8890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28451</xdr:rowOff>
    </xdr:from>
    <xdr:to>
      <xdr:col>20</xdr:col>
      <xdr:colOff>38100</xdr:colOff>
      <xdr:row>97</xdr:row>
      <xdr:rowOff>130051</xdr:rowOff>
    </xdr:to>
    <xdr:sp macro="" textlink="">
      <xdr:nvSpPr>
        <xdr:cNvPr id="244" name="フローチャート: 判断 243"/>
        <xdr:cNvSpPr/>
      </xdr:nvSpPr>
      <xdr:spPr>
        <a:xfrm>
          <a:off x="3746500" y="1665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146578</xdr:rowOff>
    </xdr:from>
    <xdr:ext cx="534377" cy="259045"/>
    <xdr:sp macro="" textlink="">
      <xdr:nvSpPr>
        <xdr:cNvPr id="245" name="テキスト ボックス 244"/>
        <xdr:cNvSpPr txBox="1"/>
      </xdr:nvSpPr>
      <xdr:spPr>
        <a:xfrm>
          <a:off x="3530111" y="1643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115404</xdr:rowOff>
    </xdr:from>
    <xdr:to>
      <xdr:col>15</xdr:col>
      <xdr:colOff>50800</xdr:colOff>
      <xdr:row>97</xdr:row>
      <xdr:rowOff>127910</xdr:rowOff>
    </xdr:to>
    <xdr:cxnSp macro="">
      <xdr:nvCxnSpPr>
        <xdr:cNvPr id="246" name="直線コネクタ 245"/>
        <xdr:cNvCxnSpPr/>
      </xdr:nvCxnSpPr>
      <xdr:spPr>
        <a:xfrm flipV="1">
          <a:off x="2019300" y="16746054"/>
          <a:ext cx="889000" cy="1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60455</xdr:rowOff>
    </xdr:from>
    <xdr:to>
      <xdr:col>15</xdr:col>
      <xdr:colOff>101600</xdr:colOff>
      <xdr:row>97</xdr:row>
      <xdr:rowOff>162055</xdr:rowOff>
    </xdr:to>
    <xdr:sp macro="" textlink="">
      <xdr:nvSpPr>
        <xdr:cNvPr id="247" name="フローチャート: 判断 246"/>
        <xdr:cNvSpPr/>
      </xdr:nvSpPr>
      <xdr:spPr>
        <a:xfrm>
          <a:off x="2857500" y="1669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7132</xdr:rowOff>
    </xdr:from>
    <xdr:ext cx="534377" cy="259045"/>
    <xdr:sp macro="" textlink="">
      <xdr:nvSpPr>
        <xdr:cNvPr id="248" name="テキスト ボックス 247"/>
        <xdr:cNvSpPr txBox="1"/>
      </xdr:nvSpPr>
      <xdr:spPr>
        <a:xfrm>
          <a:off x="2641111" y="1646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52245</xdr:rowOff>
    </xdr:from>
    <xdr:to>
      <xdr:col>10</xdr:col>
      <xdr:colOff>114300</xdr:colOff>
      <xdr:row>97</xdr:row>
      <xdr:rowOff>127910</xdr:rowOff>
    </xdr:to>
    <xdr:cxnSp macro="">
      <xdr:nvCxnSpPr>
        <xdr:cNvPr id="249" name="直線コネクタ 248"/>
        <xdr:cNvCxnSpPr/>
      </xdr:nvCxnSpPr>
      <xdr:spPr>
        <a:xfrm>
          <a:off x="1130300" y="16511445"/>
          <a:ext cx="889000" cy="24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148957</xdr:rowOff>
    </xdr:from>
    <xdr:to>
      <xdr:col>10</xdr:col>
      <xdr:colOff>165100</xdr:colOff>
      <xdr:row>97</xdr:row>
      <xdr:rowOff>79107</xdr:rowOff>
    </xdr:to>
    <xdr:sp macro="" textlink="">
      <xdr:nvSpPr>
        <xdr:cNvPr id="250" name="フローチャート: 判断 249"/>
        <xdr:cNvSpPr/>
      </xdr:nvSpPr>
      <xdr:spPr>
        <a:xfrm>
          <a:off x="1968500" y="1660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95634</xdr:rowOff>
    </xdr:from>
    <xdr:ext cx="534377" cy="259045"/>
    <xdr:sp macro="" textlink="">
      <xdr:nvSpPr>
        <xdr:cNvPr id="251" name="テキスト ボックス 250"/>
        <xdr:cNvSpPr txBox="1"/>
      </xdr:nvSpPr>
      <xdr:spPr>
        <a:xfrm>
          <a:off x="1752111" y="163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127860</xdr:rowOff>
    </xdr:from>
    <xdr:to>
      <xdr:col>6</xdr:col>
      <xdr:colOff>38100</xdr:colOff>
      <xdr:row>97</xdr:row>
      <xdr:rowOff>58010</xdr:rowOff>
    </xdr:to>
    <xdr:sp macro="" textlink="">
      <xdr:nvSpPr>
        <xdr:cNvPr id="252" name="フローチャート: 判断 251"/>
        <xdr:cNvSpPr/>
      </xdr:nvSpPr>
      <xdr:spPr>
        <a:xfrm>
          <a:off x="1079500" y="1658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49137</xdr:rowOff>
    </xdr:from>
    <xdr:ext cx="534377" cy="259045"/>
    <xdr:sp macro="" textlink="">
      <xdr:nvSpPr>
        <xdr:cNvPr id="253" name="テキスト ボックス 252"/>
        <xdr:cNvSpPr txBox="1"/>
      </xdr:nvSpPr>
      <xdr:spPr>
        <a:xfrm>
          <a:off x="863111" y="1667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7224</xdr:rowOff>
    </xdr:from>
    <xdr:to>
      <xdr:col>24</xdr:col>
      <xdr:colOff>114300</xdr:colOff>
      <xdr:row>97</xdr:row>
      <xdr:rowOff>108824</xdr:rowOff>
    </xdr:to>
    <xdr:sp macro="" textlink="">
      <xdr:nvSpPr>
        <xdr:cNvPr id="259" name="楕円 258"/>
        <xdr:cNvSpPr/>
      </xdr:nvSpPr>
      <xdr:spPr>
        <a:xfrm>
          <a:off x="4584700" y="1663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157101</xdr:rowOff>
    </xdr:from>
    <xdr:ext cx="534377" cy="259045"/>
    <xdr:sp macro="" textlink="">
      <xdr:nvSpPr>
        <xdr:cNvPr id="260" name="衛生費該当値テキスト"/>
        <xdr:cNvSpPr txBox="1"/>
      </xdr:nvSpPr>
      <xdr:spPr>
        <a:xfrm>
          <a:off x="4686300" y="1661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68653</xdr:rowOff>
    </xdr:from>
    <xdr:to>
      <xdr:col>20</xdr:col>
      <xdr:colOff>38100</xdr:colOff>
      <xdr:row>97</xdr:row>
      <xdr:rowOff>170253</xdr:rowOff>
    </xdr:to>
    <xdr:sp macro="" textlink="">
      <xdr:nvSpPr>
        <xdr:cNvPr id="261" name="楕円 260"/>
        <xdr:cNvSpPr/>
      </xdr:nvSpPr>
      <xdr:spPr>
        <a:xfrm>
          <a:off x="3746500" y="166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161380</xdr:rowOff>
    </xdr:from>
    <xdr:ext cx="534377" cy="259045"/>
    <xdr:sp macro="" textlink="">
      <xdr:nvSpPr>
        <xdr:cNvPr id="262" name="テキスト ボックス 261"/>
        <xdr:cNvSpPr txBox="1"/>
      </xdr:nvSpPr>
      <xdr:spPr>
        <a:xfrm>
          <a:off x="3530111" y="1679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64604</xdr:rowOff>
    </xdr:from>
    <xdr:to>
      <xdr:col>15</xdr:col>
      <xdr:colOff>101600</xdr:colOff>
      <xdr:row>97</xdr:row>
      <xdr:rowOff>166204</xdr:rowOff>
    </xdr:to>
    <xdr:sp macro="" textlink="">
      <xdr:nvSpPr>
        <xdr:cNvPr id="263" name="楕円 262"/>
        <xdr:cNvSpPr/>
      </xdr:nvSpPr>
      <xdr:spPr>
        <a:xfrm>
          <a:off x="2857500" y="1669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157331</xdr:rowOff>
    </xdr:from>
    <xdr:ext cx="534377" cy="259045"/>
    <xdr:sp macro="" textlink="">
      <xdr:nvSpPr>
        <xdr:cNvPr id="264" name="テキスト ボックス 263"/>
        <xdr:cNvSpPr txBox="1"/>
      </xdr:nvSpPr>
      <xdr:spPr>
        <a:xfrm>
          <a:off x="2641111" y="1678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77110</xdr:rowOff>
    </xdr:from>
    <xdr:to>
      <xdr:col>10</xdr:col>
      <xdr:colOff>165100</xdr:colOff>
      <xdr:row>98</xdr:row>
      <xdr:rowOff>7260</xdr:rowOff>
    </xdr:to>
    <xdr:sp macro="" textlink="">
      <xdr:nvSpPr>
        <xdr:cNvPr id="265" name="楕円 264"/>
        <xdr:cNvSpPr/>
      </xdr:nvSpPr>
      <xdr:spPr>
        <a:xfrm>
          <a:off x="1968500" y="167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169837</xdr:rowOff>
    </xdr:from>
    <xdr:ext cx="534377" cy="259045"/>
    <xdr:sp macro="" textlink="">
      <xdr:nvSpPr>
        <xdr:cNvPr id="266" name="テキスト ボックス 265"/>
        <xdr:cNvSpPr txBox="1"/>
      </xdr:nvSpPr>
      <xdr:spPr>
        <a:xfrm>
          <a:off x="1752111" y="168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xdr:rowOff>
    </xdr:from>
    <xdr:to>
      <xdr:col>6</xdr:col>
      <xdr:colOff>38100</xdr:colOff>
      <xdr:row>96</xdr:row>
      <xdr:rowOff>103045</xdr:rowOff>
    </xdr:to>
    <xdr:sp macro="" textlink="">
      <xdr:nvSpPr>
        <xdr:cNvPr id="267" name="楕円 266"/>
        <xdr:cNvSpPr/>
      </xdr:nvSpPr>
      <xdr:spPr>
        <a:xfrm>
          <a:off x="1079500" y="1646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119572</xdr:rowOff>
    </xdr:from>
    <xdr:ext cx="534377" cy="259045"/>
    <xdr:sp macro="" textlink="">
      <xdr:nvSpPr>
        <xdr:cNvPr id="268" name="テキスト ボックス 267"/>
        <xdr:cNvSpPr txBox="1"/>
      </xdr:nvSpPr>
      <xdr:spPr>
        <a:xfrm>
          <a:off x="863111" y="1623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8" name="テキスト ボックス 287"/>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104839</xdr:rowOff>
    </xdr:from>
    <xdr:to>
      <xdr:col>54</xdr:col>
      <xdr:colOff>189865</xdr:colOff>
      <xdr:row>38</xdr:row>
      <xdr:rowOff>129984</xdr:rowOff>
    </xdr:to>
    <xdr:cxnSp macro="">
      <xdr:nvCxnSpPr>
        <xdr:cNvPr id="292" name="直線コネクタ 291"/>
        <xdr:cNvCxnSpPr/>
      </xdr:nvCxnSpPr>
      <xdr:spPr>
        <a:xfrm flipV="1">
          <a:off x="10475595" y="5248339"/>
          <a:ext cx="1270" cy="139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133811</xdr:rowOff>
    </xdr:from>
    <xdr:ext cx="378565" cy="259045"/>
    <xdr:sp macro="" textlink="">
      <xdr:nvSpPr>
        <xdr:cNvPr id="293" name="労働費最小値テキスト"/>
        <xdr:cNvSpPr txBox="1"/>
      </xdr:nvSpPr>
      <xdr:spPr>
        <a:xfrm>
          <a:off x="10528300" y="664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129984</xdr:rowOff>
    </xdr:from>
    <xdr:to>
      <xdr:col>55</xdr:col>
      <xdr:colOff>88900</xdr:colOff>
      <xdr:row>38</xdr:row>
      <xdr:rowOff>129984</xdr:rowOff>
    </xdr:to>
    <xdr:cxnSp macro="">
      <xdr:nvCxnSpPr>
        <xdr:cNvPr id="294" name="直線コネクタ 293"/>
        <xdr:cNvCxnSpPr/>
      </xdr:nvCxnSpPr>
      <xdr:spPr>
        <a:xfrm>
          <a:off x="10388600" y="664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51516</xdr:rowOff>
    </xdr:from>
    <xdr:ext cx="469744" cy="259045"/>
    <xdr:sp macro="" textlink="">
      <xdr:nvSpPr>
        <xdr:cNvPr id="295" name="労働費最大値テキスト"/>
        <xdr:cNvSpPr txBox="1"/>
      </xdr:nvSpPr>
      <xdr:spPr>
        <a:xfrm>
          <a:off x="10528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104839</xdr:rowOff>
    </xdr:from>
    <xdr:to>
      <xdr:col>55</xdr:col>
      <xdr:colOff>88900</xdr:colOff>
      <xdr:row>30</xdr:row>
      <xdr:rowOff>104839</xdr:rowOff>
    </xdr:to>
    <xdr:cxnSp macro="">
      <xdr:nvCxnSpPr>
        <xdr:cNvPr id="296" name="直線コネクタ 295"/>
        <xdr:cNvCxnSpPr/>
      </xdr:nvCxnSpPr>
      <xdr:spPr>
        <a:xfrm>
          <a:off x="10388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42164</xdr:rowOff>
    </xdr:from>
    <xdr:to>
      <xdr:col>55</xdr:col>
      <xdr:colOff>0</xdr:colOff>
      <xdr:row>38</xdr:row>
      <xdr:rowOff>50356</xdr:rowOff>
    </xdr:to>
    <xdr:cxnSp macro="">
      <xdr:nvCxnSpPr>
        <xdr:cNvPr id="297" name="直線コネクタ 296"/>
        <xdr:cNvCxnSpPr/>
      </xdr:nvCxnSpPr>
      <xdr:spPr>
        <a:xfrm>
          <a:off x="9639300" y="6557264"/>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77868</xdr:rowOff>
    </xdr:from>
    <xdr:ext cx="469744" cy="259045"/>
    <xdr:sp macro="" textlink="">
      <xdr:nvSpPr>
        <xdr:cNvPr id="298" name="労働費平均値テキスト"/>
        <xdr:cNvSpPr txBox="1"/>
      </xdr:nvSpPr>
      <xdr:spPr>
        <a:xfrm>
          <a:off x="10528300" y="625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54991</xdr:rowOff>
    </xdr:from>
    <xdr:to>
      <xdr:col>55</xdr:col>
      <xdr:colOff>50800</xdr:colOff>
      <xdr:row>37</xdr:row>
      <xdr:rowOff>156591</xdr:rowOff>
    </xdr:to>
    <xdr:sp macro="" textlink="">
      <xdr:nvSpPr>
        <xdr:cNvPr id="299" name="フローチャート: 判断 298"/>
        <xdr:cNvSpPr/>
      </xdr:nvSpPr>
      <xdr:spPr>
        <a:xfrm>
          <a:off x="104267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42164</xdr:rowOff>
    </xdr:from>
    <xdr:to>
      <xdr:col>50</xdr:col>
      <xdr:colOff>114300</xdr:colOff>
      <xdr:row>38</xdr:row>
      <xdr:rowOff>71882</xdr:rowOff>
    </xdr:to>
    <xdr:cxnSp macro="">
      <xdr:nvCxnSpPr>
        <xdr:cNvPr id="300" name="直線コネクタ 299"/>
        <xdr:cNvCxnSpPr/>
      </xdr:nvCxnSpPr>
      <xdr:spPr>
        <a:xfrm flipV="1">
          <a:off x="8750300" y="655726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60325</xdr:rowOff>
    </xdr:from>
    <xdr:to>
      <xdr:col>50</xdr:col>
      <xdr:colOff>165100</xdr:colOff>
      <xdr:row>37</xdr:row>
      <xdr:rowOff>161925</xdr:rowOff>
    </xdr:to>
    <xdr:sp macro="" textlink="">
      <xdr:nvSpPr>
        <xdr:cNvPr id="301" name="フローチャート: 判断 300"/>
        <xdr:cNvSpPr/>
      </xdr:nvSpPr>
      <xdr:spPr>
        <a:xfrm>
          <a:off x="9588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7002</xdr:rowOff>
    </xdr:from>
    <xdr:ext cx="469744" cy="259045"/>
    <xdr:sp macro="" textlink="">
      <xdr:nvSpPr>
        <xdr:cNvPr id="302" name="テキスト ボックス 301"/>
        <xdr:cNvSpPr txBox="1"/>
      </xdr:nvSpPr>
      <xdr:spPr>
        <a:xfrm>
          <a:off x="9404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71882</xdr:rowOff>
    </xdr:from>
    <xdr:to>
      <xdr:col>45</xdr:col>
      <xdr:colOff>177800</xdr:colOff>
      <xdr:row>38</xdr:row>
      <xdr:rowOff>77597</xdr:rowOff>
    </xdr:to>
    <xdr:cxnSp macro="">
      <xdr:nvCxnSpPr>
        <xdr:cNvPr id="303" name="直線コネクタ 302"/>
        <xdr:cNvCxnSpPr/>
      </xdr:nvCxnSpPr>
      <xdr:spPr>
        <a:xfrm flipV="1">
          <a:off x="7861300" y="658698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44895</xdr:rowOff>
    </xdr:from>
    <xdr:to>
      <xdr:col>46</xdr:col>
      <xdr:colOff>38100</xdr:colOff>
      <xdr:row>37</xdr:row>
      <xdr:rowOff>146495</xdr:rowOff>
    </xdr:to>
    <xdr:sp macro="" textlink="">
      <xdr:nvSpPr>
        <xdr:cNvPr id="304" name="フローチャート: 判断 303"/>
        <xdr:cNvSpPr/>
      </xdr:nvSpPr>
      <xdr:spPr>
        <a:xfrm>
          <a:off x="8699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163022</xdr:rowOff>
    </xdr:from>
    <xdr:ext cx="469744" cy="259045"/>
    <xdr:sp macro="" textlink="">
      <xdr:nvSpPr>
        <xdr:cNvPr id="305" name="テキスト ボックス 304"/>
        <xdr:cNvSpPr txBox="1"/>
      </xdr:nvSpPr>
      <xdr:spPr>
        <a:xfrm>
          <a:off x="8515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72834</xdr:rowOff>
    </xdr:from>
    <xdr:to>
      <xdr:col>41</xdr:col>
      <xdr:colOff>50800</xdr:colOff>
      <xdr:row>38</xdr:row>
      <xdr:rowOff>77597</xdr:rowOff>
    </xdr:to>
    <xdr:cxnSp macro="">
      <xdr:nvCxnSpPr>
        <xdr:cNvPr id="306" name="直線コネクタ 305"/>
        <xdr:cNvCxnSpPr/>
      </xdr:nvCxnSpPr>
      <xdr:spPr>
        <a:xfrm>
          <a:off x="6972300" y="6587934"/>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28130</xdr:rowOff>
    </xdr:from>
    <xdr:to>
      <xdr:col>41</xdr:col>
      <xdr:colOff>101600</xdr:colOff>
      <xdr:row>37</xdr:row>
      <xdr:rowOff>129730</xdr:rowOff>
    </xdr:to>
    <xdr:sp macro="" textlink="">
      <xdr:nvSpPr>
        <xdr:cNvPr id="307" name="フローチャート: 判断 306"/>
        <xdr:cNvSpPr/>
      </xdr:nvSpPr>
      <xdr:spPr>
        <a:xfrm>
          <a:off x="7810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146257</xdr:rowOff>
    </xdr:from>
    <xdr:ext cx="469744" cy="259045"/>
    <xdr:sp macro="" textlink="">
      <xdr:nvSpPr>
        <xdr:cNvPr id="308" name="テキスト ボックス 307"/>
        <xdr:cNvSpPr txBox="1"/>
      </xdr:nvSpPr>
      <xdr:spPr>
        <a:xfrm>
          <a:off x="7626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36513</xdr:rowOff>
    </xdr:from>
    <xdr:to>
      <xdr:col>36</xdr:col>
      <xdr:colOff>165100</xdr:colOff>
      <xdr:row>37</xdr:row>
      <xdr:rowOff>138113</xdr:rowOff>
    </xdr:to>
    <xdr:sp macro="" textlink="">
      <xdr:nvSpPr>
        <xdr:cNvPr id="309" name="フローチャート: 判断 308"/>
        <xdr:cNvSpPr/>
      </xdr:nvSpPr>
      <xdr:spPr>
        <a:xfrm>
          <a:off x="6921500" y="638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154640</xdr:rowOff>
    </xdr:from>
    <xdr:ext cx="469744" cy="259045"/>
    <xdr:sp macro="" textlink="">
      <xdr:nvSpPr>
        <xdr:cNvPr id="310" name="テキスト ボックス 309"/>
        <xdr:cNvSpPr txBox="1"/>
      </xdr:nvSpPr>
      <xdr:spPr>
        <a:xfrm>
          <a:off x="6737428" y="61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171006</xdr:rowOff>
    </xdr:from>
    <xdr:to>
      <xdr:col>55</xdr:col>
      <xdr:colOff>50800</xdr:colOff>
      <xdr:row>38</xdr:row>
      <xdr:rowOff>101156</xdr:rowOff>
    </xdr:to>
    <xdr:sp macro="" textlink="">
      <xdr:nvSpPr>
        <xdr:cNvPr id="316" name="楕円 315"/>
        <xdr:cNvSpPr/>
      </xdr:nvSpPr>
      <xdr:spPr>
        <a:xfrm>
          <a:off x="10426700" y="651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85932</xdr:rowOff>
    </xdr:from>
    <xdr:ext cx="378565" cy="259045"/>
    <xdr:sp macro="" textlink="">
      <xdr:nvSpPr>
        <xdr:cNvPr id="317" name="労働費該当値テキスト"/>
        <xdr:cNvSpPr txBox="1"/>
      </xdr:nvSpPr>
      <xdr:spPr>
        <a:xfrm>
          <a:off x="10528300" y="6429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162814</xdr:rowOff>
    </xdr:from>
    <xdr:to>
      <xdr:col>50</xdr:col>
      <xdr:colOff>165100</xdr:colOff>
      <xdr:row>38</xdr:row>
      <xdr:rowOff>92964</xdr:rowOff>
    </xdr:to>
    <xdr:sp macro="" textlink="">
      <xdr:nvSpPr>
        <xdr:cNvPr id="318" name="楕円 317"/>
        <xdr:cNvSpPr/>
      </xdr:nvSpPr>
      <xdr:spPr>
        <a:xfrm>
          <a:off x="9588500" y="65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84091</xdr:rowOff>
    </xdr:from>
    <xdr:ext cx="378565" cy="259045"/>
    <xdr:sp macro="" textlink="">
      <xdr:nvSpPr>
        <xdr:cNvPr id="319" name="テキスト ボックス 318"/>
        <xdr:cNvSpPr txBox="1"/>
      </xdr:nvSpPr>
      <xdr:spPr>
        <a:xfrm>
          <a:off x="9450017" y="6599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21082</xdr:rowOff>
    </xdr:from>
    <xdr:to>
      <xdr:col>46</xdr:col>
      <xdr:colOff>38100</xdr:colOff>
      <xdr:row>38</xdr:row>
      <xdr:rowOff>122682</xdr:rowOff>
    </xdr:to>
    <xdr:sp macro="" textlink="">
      <xdr:nvSpPr>
        <xdr:cNvPr id="320" name="楕円 319"/>
        <xdr:cNvSpPr/>
      </xdr:nvSpPr>
      <xdr:spPr>
        <a:xfrm>
          <a:off x="86995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113809</xdr:rowOff>
    </xdr:from>
    <xdr:ext cx="378565" cy="259045"/>
    <xdr:sp macro="" textlink="">
      <xdr:nvSpPr>
        <xdr:cNvPr id="321" name="テキスト ボックス 320"/>
        <xdr:cNvSpPr txBox="1"/>
      </xdr:nvSpPr>
      <xdr:spPr>
        <a:xfrm>
          <a:off x="8561017" y="662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26797</xdr:rowOff>
    </xdr:from>
    <xdr:to>
      <xdr:col>41</xdr:col>
      <xdr:colOff>101600</xdr:colOff>
      <xdr:row>38</xdr:row>
      <xdr:rowOff>128397</xdr:rowOff>
    </xdr:to>
    <xdr:sp macro="" textlink="">
      <xdr:nvSpPr>
        <xdr:cNvPr id="322" name="楕円 321"/>
        <xdr:cNvSpPr/>
      </xdr:nvSpPr>
      <xdr:spPr>
        <a:xfrm>
          <a:off x="7810500" y="65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119524</xdr:rowOff>
    </xdr:from>
    <xdr:ext cx="378565" cy="259045"/>
    <xdr:sp macro="" textlink="">
      <xdr:nvSpPr>
        <xdr:cNvPr id="323" name="テキスト ボックス 322"/>
        <xdr:cNvSpPr txBox="1"/>
      </xdr:nvSpPr>
      <xdr:spPr>
        <a:xfrm>
          <a:off x="7672017"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22034</xdr:rowOff>
    </xdr:from>
    <xdr:to>
      <xdr:col>36</xdr:col>
      <xdr:colOff>165100</xdr:colOff>
      <xdr:row>38</xdr:row>
      <xdr:rowOff>123634</xdr:rowOff>
    </xdr:to>
    <xdr:sp macro="" textlink="">
      <xdr:nvSpPr>
        <xdr:cNvPr id="324" name="楕円 323"/>
        <xdr:cNvSpPr/>
      </xdr:nvSpPr>
      <xdr:spPr>
        <a:xfrm>
          <a:off x="6921500" y="65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114761</xdr:rowOff>
    </xdr:from>
    <xdr:ext cx="378565" cy="259045"/>
    <xdr:sp macro="" textlink="">
      <xdr:nvSpPr>
        <xdr:cNvPr id="325" name="テキスト ボックス 324"/>
        <xdr:cNvSpPr txBox="1"/>
      </xdr:nvSpPr>
      <xdr:spPr>
        <a:xfrm>
          <a:off x="6783017" y="6629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103581</xdr:rowOff>
    </xdr:from>
    <xdr:to>
      <xdr:col>54</xdr:col>
      <xdr:colOff>189865</xdr:colOff>
      <xdr:row>58</xdr:row>
      <xdr:rowOff>66868</xdr:rowOff>
    </xdr:to>
    <xdr:cxnSp macro="">
      <xdr:nvCxnSpPr>
        <xdr:cNvPr id="347" name="直線コネクタ 346"/>
        <xdr:cNvCxnSpPr/>
      </xdr:nvCxnSpPr>
      <xdr:spPr>
        <a:xfrm flipV="1">
          <a:off x="10475595" y="9018981"/>
          <a:ext cx="1270" cy="99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70695</xdr:rowOff>
    </xdr:from>
    <xdr:ext cx="469744" cy="259045"/>
    <xdr:sp macro="" textlink="">
      <xdr:nvSpPr>
        <xdr:cNvPr id="348" name="農林水産業費最小値テキスト"/>
        <xdr:cNvSpPr txBox="1"/>
      </xdr:nvSpPr>
      <xdr:spPr>
        <a:xfrm>
          <a:off x="10528300" y="1001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66868</xdr:rowOff>
    </xdr:from>
    <xdr:to>
      <xdr:col>55</xdr:col>
      <xdr:colOff>88900</xdr:colOff>
      <xdr:row>58</xdr:row>
      <xdr:rowOff>66868</xdr:rowOff>
    </xdr:to>
    <xdr:cxnSp macro="">
      <xdr:nvCxnSpPr>
        <xdr:cNvPr id="349" name="直線コネクタ 348"/>
        <xdr:cNvCxnSpPr/>
      </xdr:nvCxnSpPr>
      <xdr:spPr>
        <a:xfrm>
          <a:off x="10388600" y="1001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50258</xdr:rowOff>
    </xdr:from>
    <xdr:ext cx="534377" cy="259045"/>
    <xdr:sp macro="" textlink="">
      <xdr:nvSpPr>
        <xdr:cNvPr id="350" name="農林水産業費最大値テキスト"/>
        <xdr:cNvSpPr txBox="1"/>
      </xdr:nvSpPr>
      <xdr:spPr>
        <a:xfrm>
          <a:off x="10528300" y="8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103581</xdr:rowOff>
    </xdr:from>
    <xdr:to>
      <xdr:col>55</xdr:col>
      <xdr:colOff>88900</xdr:colOff>
      <xdr:row>52</xdr:row>
      <xdr:rowOff>103581</xdr:rowOff>
    </xdr:to>
    <xdr:cxnSp macro="">
      <xdr:nvCxnSpPr>
        <xdr:cNvPr id="351" name="直線コネクタ 350"/>
        <xdr:cNvCxnSpPr/>
      </xdr:nvCxnSpPr>
      <xdr:spPr>
        <a:xfrm>
          <a:off x="10388600" y="901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108610</xdr:rowOff>
    </xdr:from>
    <xdr:to>
      <xdr:col>55</xdr:col>
      <xdr:colOff>0</xdr:colOff>
      <xdr:row>55</xdr:row>
      <xdr:rowOff>165166</xdr:rowOff>
    </xdr:to>
    <xdr:cxnSp macro="">
      <xdr:nvCxnSpPr>
        <xdr:cNvPr id="352" name="直線コネクタ 351"/>
        <xdr:cNvCxnSpPr/>
      </xdr:nvCxnSpPr>
      <xdr:spPr>
        <a:xfrm flipV="1">
          <a:off x="9639300" y="9538360"/>
          <a:ext cx="838200" cy="5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11412</xdr:rowOff>
    </xdr:from>
    <xdr:ext cx="469744" cy="259045"/>
    <xdr:sp macro="" textlink="">
      <xdr:nvSpPr>
        <xdr:cNvPr id="353" name="農林水産業費平均値テキスト"/>
        <xdr:cNvSpPr txBox="1"/>
      </xdr:nvSpPr>
      <xdr:spPr>
        <a:xfrm>
          <a:off x="10528300" y="9612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32985</xdr:rowOff>
    </xdr:from>
    <xdr:to>
      <xdr:col>55</xdr:col>
      <xdr:colOff>50800</xdr:colOff>
      <xdr:row>56</xdr:row>
      <xdr:rowOff>134585</xdr:rowOff>
    </xdr:to>
    <xdr:sp macro="" textlink="">
      <xdr:nvSpPr>
        <xdr:cNvPr id="354" name="フローチャート: 判断 353"/>
        <xdr:cNvSpPr/>
      </xdr:nvSpPr>
      <xdr:spPr>
        <a:xfrm>
          <a:off x="104267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165166</xdr:rowOff>
    </xdr:from>
    <xdr:to>
      <xdr:col>50</xdr:col>
      <xdr:colOff>114300</xdr:colOff>
      <xdr:row>56</xdr:row>
      <xdr:rowOff>6334</xdr:rowOff>
    </xdr:to>
    <xdr:cxnSp macro="">
      <xdr:nvCxnSpPr>
        <xdr:cNvPr id="355" name="直線コネクタ 354"/>
        <xdr:cNvCxnSpPr/>
      </xdr:nvCxnSpPr>
      <xdr:spPr>
        <a:xfrm flipV="1">
          <a:off x="8750300" y="9594916"/>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37054</xdr:rowOff>
    </xdr:from>
    <xdr:to>
      <xdr:col>50</xdr:col>
      <xdr:colOff>165100</xdr:colOff>
      <xdr:row>56</xdr:row>
      <xdr:rowOff>138654</xdr:rowOff>
    </xdr:to>
    <xdr:sp macro="" textlink="">
      <xdr:nvSpPr>
        <xdr:cNvPr id="356" name="フローチャート: 判断 355"/>
        <xdr:cNvSpPr/>
      </xdr:nvSpPr>
      <xdr:spPr>
        <a:xfrm>
          <a:off x="9588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129781</xdr:rowOff>
    </xdr:from>
    <xdr:ext cx="469744" cy="259045"/>
    <xdr:sp macro="" textlink="">
      <xdr:nvSpPr>
        <xdr:cNvPr id="357" name="テキスト ボックス 356"/>
        <xdr:cNvSpPr txBox="1"/>
      </xdr:nvSpPr>
      <xdr:spPr>
        <a:xfrm>
          <a:off x="9404428" y="973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6334</xdr:rowOff>
    </xdr:from>
    <xdr:to>
      <xdr:col>45</xdr:col>
      <xdr:colOff>177800</xdr:colOff>
      <xdr:row>56</xdr:row>
      <xdr:rowOff>24714</xdr:rowOff>
    </xdr:to>
    <xdr:cxnSp macro="">
      <xdr:nvCxnSpPr>
        <xdr:cNvPr id="358" name="直線コネクタ 357"/>
        <xdr:cNvCxnSpPr/>
      </xdr:nvCxnSpPr>
      <xdr:spPr>
        <a:xfrm flipV="1">
          <a:off x="7861300" y="9607534"/>
          <a:ext cx="889000" cy="1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36505</xdr:rowOff>
    </xdr:from>
    <xdr:to>
      <xdr:col>46</xdr:col>
      <xdr:colOff>38100</xdr:colOff>
      <xdr:row>56</xdr:row>
      <xdr:rowOff>138105</xdr:rowOff>
    </xdr:to>
    <xdr:sp macro="" textlink="">
      <xdr:nvSpPr>
        <xdr:cNvPr id="359" name="フローチャート: 判断 358"/>
        <xdr:cNvSpPr/>
      </xdr:nvSpPr>
      <xdr:spPr>
        <a:xfrm>
          <a:off x="8699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129232</xdr:rowOff>
    </xdr:from>
    <xdr:ext cx="469744" cy="259045"/>
    <xdr:sp macro="" textlink="">
      <xdr:nvSpPr>
        <xdr:cNvPr id="360" name="テキスト ボックス 359"/>
        <xdr:cNvSpPr txBox="1"/>
      </xdr:nvSpPr>
      <xdr:spPr>
        <a:xfrm>
          <a:off x="8515428" y="973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10313</xdr:rowOff>
    </xdr:from>
    <xdr:to>
      <xdr:col>41</xdr:col>
      <xdr:colOff>50800</xdr:colOff>
      <xdr:row>56</xdr:row>
      <xdr:rowOff>24714</xdr:rowOff>
    </xdr:to>
    <xdr:cxnSp macro="">
      <xdr:nvCxnSpPr>
        <xdr:cNvPr id="361" name="直線コネクタ 360"/>
        <xdr:cNvCxnSpPr/>
      </xdr:nvCxnSpPr>
      <xdr:spPr>
        <a:xfrm>
          <a:off x="6972300" y="9611513"/>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166304</xdr:rowOff>
    </xdr:from>
    <xdr:to>
      <xdr:col>41</xdr:col>
      <xdr:colOff>101600</xdr:colOff>
      <xdr:row>56</xdr:row>
      <xdr:rowOff>96454</xdr:rowOff>
    </xdr:to>
    <xdr:sp macro="" textlink="">
      <xdr:nvSpPr>
        <xdr:cNvPr id="362" name="フローチャート: 判断 361"/>
        <xdr:cNvSpPr/>
      </xdr:nvSpPr>
      <xdr:spPr>
        <a:xfrm>
          <a:off x="7810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87581</xdr:rowOff>
    </xdr:from>
    <xdr:ext cx="469744" cy="259045"/>
    <xdr:sp macro="" textlink="">
      <xdr:nvSpPr>
        <xdr:cNvPr id="363" name="テキスト ボックス 362"/>
        <xdr:cNvSpPr txBox="1"/>
      </xdr:nvSpPr>
      <xdr:spPr>
        <a:xfrm>
          <a:off x="7626428" y="968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20046</xdr:rowOff>
    </xdr:from>
    <xdr:to>
      <xdr:col>36</xdr:col>
      <xdr:colOff>165100</xdr:colOff>
      <xdr:row>56</xdr:row>
      <xdr:rowOff>121646</xdr:rowOff>
    </xdr:to>
    <xdr:sp macro="" textlink="">
      <xdr:nvSpPr>
        <xdr:cNvPr id="364" name="フローチャート: 判断 363"/>
        <xdr:cNvSpPr/>
      </xdr:nvSpPr>
      <xdr:spPr>
        <a:xfrm>
          <a:off x="6921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112773</xdr:rowOff>
    </xdr:from>
    <xdr:ext cx="469744" cy="259045"/>
    <xdr:sp macro="" textlink="">
      <xdr:nvSpPr>
        <xdr:cNvPr id="365" name="テキスト ボックス 364"/>
        <xdr:cNvSpPr txBox="1"/>
      </xdr:nvSpPr>
      <xdr:spPr>
        <a:xfrm>
          <a:off x="6737428" y="971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57810</xdr:rowOff>
    </xdr:from>
    <xdr:to>
      <xdr:col>55</xdr:col>
      <xdr:colOff>50800</xdr:colOff>
      <xdr:row>55</xdr:row>
      <xdr:rowOff>159410</xdr:rowOff>
    </xdr:to>
    <xdr:sp macro="" textlink="">
      <xdr:nvSpPr>
        <xdr:cNvPr id="371" name="楕円 370"/>
        <xdr:cNvSpPr/>
      </xdr:nvSpPr>
      <xdr:spPr>
        <a:xfrm>
          <a:off x="10426700" y="94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80687</xdr:rowOff>
    </xdr:from>
    <xdr:ext cx="534377" cy="259045"/>
    <xdr:sp macro="" textlink="">
      <xdr:nvSpPr>
        <xdr:cNvPr id="372" name="農林水産業費該当値テキスト"/>
        <xdr:cNvSpPr txBox="1"/>
      </xdr:nvSpPr>
      <xdr:spPr>
        <a:xfrm>
          <a:off x="10528300" y="93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114366</xdr:rowOff>
    </xdr:from>
    <xdr:to>
      <xdr:col>50</xdr:col>
      <xdr:colOff>165100</xdr:colOff>
      <xdr:row>56</xdr:row>
      <xdr:rowOff>44516</xdr:rowOff>
    </xdr:to>
    <xdr:sp macro="" textlink="">
      <xdr:nvSpPr>
        <xdr:cNvPr id="373" name="楕円 372"/>
        <xdr:cNvSpPr/>
      </xdr:nvSpPr>
      <xdr:spPr>
        <a:xfrm>
          <a:off x="9588500" y="95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61043</xdr:rowOff>
    </xdr:from>
    <xdr:ext cx="534377" cy="259045"/>
    <xdr:sp macro="" textlink="">
      <xdr:nvSpPr>
        <xdr:cNvPr id="374" name="テキスト ボックス 373"/>
        <xdr:cNvSpPr txBox="1"/>
      </xdr:nvSpPr>
      <xdr:spPr>
        <a:xfrm>
          <a:off x="9372111" y="93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126984</xdr:rowOff>
    </xdr:from>
    <xdr:to>
      <xdr:col>46</xdr:col>
      <xdr:colOff>38100</xdr:colOff>
      <xdr:row>56</xdr:row>
      <xdr:rowOff>57134</xdr:rowOff>
    </xdr:to>
    <xdr:sp macro="" textlink="">
      <xdr:nvSpPr>
        <xdr:cNvPr id="375" name="楕円 374"/>
        <xdr:cNvSpPr/>
      </xdr:nvSpPr>
      <xdr:spPr>
        <a:xfrm>
          <a:off x="8699500" y="95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73661</xdr:rowOff>
    </xdr:from>
    <xdr:ext cx="534377" cy="259045"/>
    <xdr:sp macro="" textlink="">
      <xdr:nvSpPr>
        <xdr:cNvPr id="376" name="テキスト ボックス 375"/>
        <xdr:cNvSpPr txBox="1"/>
      </xdr:nvSpPr>
      <xdr:spPr>
        <a:xfrm>
          <a:off x="8483111" y="933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145364</xdr:rowOff>
    </xdr:from>
    <xdr:to>
      <xdr:col>41</xdr:col>
      <xdr:colOff>101600</xdr:colOff>
      <xdr:row>56</xdr:row>
      <xdr:rowOff>75514</xdr:rowOff>
    </xdr:to>
    <xdr:sp macro="" textlink="">
      <xdr:nvSpPr>
        <xdr:cNvPr id="377" name="楕円 376"/>
        <xdr:cNvSpPr/>
      </xdr:nvSpPr>
      <xdr:spPr>
        <a:xfrm>
          <a:off x="7810500" y="95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92041</xdr:rowOff>
    </xdr:from>
    <xdr:ext cx="534377" cy="259045"/>
    <xdr:sp macro="" textlink="">
      <xdr:nvSpPr>
        <xdr:cNvPr id="378" name="テキスト ボックス 377"/>
        <xdr:cNvSpPr txBox="1"/>
      </xdr:nvSpPr>
      <xdr:spPr>
        <a:xfrm>
          <a:off x="7594111" y="93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130963</xdr:rowOff>
    </xdr:from>
    <xdr:to>
      <xdr:col>36</xdr:col>
      <xdr:colOff>165100</xdr:colOff>
      <xdr:row>56</xdr:row>
      <xdr:rowOff>61113</xdr:rowOff>
    </xdr:to>
    <xdr:sp macro="" textlink="">
      <xdr:nvSpPr>
        <xdr:cNvPr id="379" name="楕円 378"/>
        <xdr:cNvSpPr/>
      </xdr:nvSpPr>
      <xdr:spPr>
        <a:xfrm>
          <a:off x="6921500" y="956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77640</xdr:rowOff>
    </xdr:from>
    <xdr:ext cx="534377" cy="259045"/>
    <xdr:sp macro="" textlink="">
      <xdr:nvSpPr>
        <xdr:cNvPr id="380" name="テキスト ボックス 379"/>
        <xdr:cNvSpPr txBox="1"/>
      </xdr:nvSpPr>
      <xdr:spPr>
        <a:xfrm>
          <a:off x="6705111" y="93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41206</xdr:rowOff>
    </xdr:from>
    <xdr:to>
      <xdr:col>54</xdr:col>
      <xdr:colOff>189865</xdr:colOff>
      <xdr:row>77</xdr:row>
      <xdr:rowOff>160731</xdr:rowOff>
    </xdr:to>
    <xdr:cxnSp macro="">
      <xdr:nvCxnSpPr>
        <xdr:cNvPr id="406" name="直線コネクタ 405"/>
        <xdr:cNvCxnSpPr/>
      </xdr:nvCxnSpPr>
      <xdr:spPr>
        <a:xfrm flipV="1">
          <a:off x="10475595" y="12214156"/>
          <a:ext cx="1270" cy="114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164558</xdr:rowOff>
    </xdr:from>
    <xdr:ext cx="469744" cy="259045"/>
    <xdr:sp macro="" textlink="">
      <xdr:nvSpPr>
        <xdr:cNvPr id="407" name="商工費最小値テキスト"/>
        <xdr:cNvSpPr txBox="1"/>
      </xdr:nvSpPr>
      <xdr:spPr>
        <a:xfrm>
          <a:off x="10528300" y="1336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160731</xdr:rowOff>
    </xdr:from>
    <xdr:to>
      <xdr:col>55</xdr:col>
      <xdr:colOff>88900</xdr:colOff>
      <xdr:row>77</xdr:row>
      <xdr:rowOff>160731</xdr:rowOff>
    </xdr:to>
    <xdr:cxnSp macro="">
      <xdr:nvCxnSpPr>
        <xdr:cNvPr id="408" name="直線コネクタ 407"/>
        <xdr:cNvCxnSpPr/>
      </xdr:nvCxnSpPr>
      <xdr:spPr>
        <a:xfrm>
          <a:off x="10388600" y="13362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159333</xdr:rowOff>
    </xdr:from>
    <xdr:ext cx="534377" cy="259045"/>
    <xdr:sp macro="" textlink="">
      <xdr:nvSpPr>
        <xdr:cNvPr id="409" name="商工費最大値テキスト"/>
        <xdr:cNvSpPr txBox="1"/>
      </xdr:nvSpPr>
      <xdr:spPr>
        <a:xfrm>
          <a:off x="10528300" y="1198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41206</xdr:rowOff>
    </xdr:from>
    <xdr:to>
      <xdr:col>55</xdr:col>
      <xdr:colOff>88900</xdr:colOff>
      <xdr:row>71</xdr:row>
      <xdr:rowOff>41206</xdr:rowOff>
    </xdr:to>
    <xdr:cxnSp macro="">
      <xdr:nvCxnSpPr>
        <xdr:cNvPr id="410" name="直線コネクタ 409"/>
        <xdr:cNvCxnSpPr/>
      </xdr:nvCxnSpPr>
      <xdr:spPr>
        <a:xfrm>
          <a:off x="10388600" y="1221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80101</xdr:rowOff>
    </xdr:from>
    <xdr:to>
      <xdr:col>55</xdr:col>
      <xdr:colOff>0</xdr:colOff>
      <xdr:row>76</xdr:row>
      <xdr:rowOff>150476</xdr:rowOff>
    </xdr:to>
    <xdr:cxnSp macro="">
      <xdr:nvCxnSpPr>
        <xdr:cNvPr id="411" name="直線コネクタ 410"/>
        <xdr:cNvCxnSpPr/>
      </xdr:nvCxnSpPr>
      <xdr:spPr>
        <a:xfrm flipV="1">
          <a:off x="9639300" y="12938851"/>
          <a:ext cx="838200" cy="2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95282</xdr:rowOff>
    </xdr:from>
    <xdr:ext cx="534377" cy="259045"/>
    <xdr:sp macro="" textlink="">
      <xdr:nvSpPr>
        <xdr:cNvPr id="412" name="商工費平均値テキスト"/>
        <xdr:cNvSpPr txBox="1"/>
      </xdr:nvSpPr>
      <xdr:spPr>
        <a:xfrm>
          <a:off x="10528300" y="12954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116855</xdr:rowOff>
    </xdr:from>
    <xdr:to>
      <xdr:col>55</xdr:col>
      <xdr:colOff>50800</xdr:colOff>
      <xdr:row>76</xdr:row>
      <xdr:rowOff>47005</xdr:rowOff>
    </xdr:to>
    <xdr:sp macro="" textlink="">
      <xdr:nvSpPr>
        <xdr:cNvPr id="413" name="フローチャート: 判断 412"/>
        <xdr:cNvSpPr/>
      </xdr:nvSpPr>
      <xdr:spPr>
        <a:xfrm>
          <a:off x="10426700" y="1297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150476</xdr:rowOff>
    </xdr:from>
    <xdr:to>
      <xdr:col>50</xdr:col>
      <xdr:colOff>114300</xdr:colOff>
      <xdr:row>77</xdr:row>
      <xdr:rowOff>44962</xdr:rowOff>
    </xdr:to>
    <xdr:cxnSp macro="">
      <xdr:nvCxnSpPr>
        <xdr:cNvPr id="414" name="直線コネクタ 413"/>
        <xdr:cNvCxnSpPr/>
      </xdr:nvCxnSpPr>
      <xdr:spPr>
        <a:xfrm flipV="1">
          <a:off x="8750300" y="13180676"/>
          <a:ext cx="889000" cy="6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105882</xdr:rowOff>
    </xdr:from>
    <xdr:to>
      <xdr:col>50</xdr:col>
      <xdr:colOff>165100</xdr:colOff>
      <xdr:row>77</xdr:row>
      <xdr:rowOff>36032</xdr:rowOff>
    </xdr:to>
    <xdr:sp macro="" textlink="">
      <xdr:nvSpPr>
        <xdr:cNvPr id="415" name="フローチャート: 判断 414"/>
        <xdr:cNvSpPr/>
      </xdr:nvSpPr>
      <xdr:spPr>
        <a:xfrm>
          <a:off x="9588500" y="131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27159</xdr:rowOff>
    </xdr:from>
    <xdr:ext cx="534377" cy="259045"/>
    <xdr:sp macro="" textlink="">
      <xdr:nvSpPr>
        <xdr:cNvPr id="416" name="テキスト ボックス 415"/>
        <xdr:cNvSpPr txBox="1"/>
      </xdr:nvSpPr>
      <xdr:spPr>
        <a:xfrm>
          <a:off x="9372111" y="132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44962</xdr:rowOff>
    </xdr:from>
    <xdr:to>
      <xdr:col>45</xdr:col>
      <xdr:colOff>177800</xdr:colOff>
      <xdr:row>78</xdr:row>
      <xdr:rowOff>24910</xdr:rowOff>
    </xdr:to>
    <xdr:cxnSp macro="">
      <xdr:nvCxnSpPr>
        <xdr:cNvPr id="417" name="直線コネクタ 416"/>
        <xdr:cNvCxnSpPr/>
      </xdr:nvCxnSpPr>
      <xdr:spPr>
        <a:xfrm flipV="1">
          <a:off x="7861300" y="13246612"/>
          <a:ext cx="889000" cy="15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128513</xdr:rowOff>
    </xdr:from>
    <xdr:to>
      <xdr:col>46</xdr:col>
      <xdr:colOff>38100</xdr:colOff>
      <xdr:row>77</xdr:row>
      <xdr:rowOff>58663</xdr:rowOff>
    </xdr:to>
    <xdr:sp macro="" textlink="">
      <xdr:nvSpPr>
        <xdr:cNvPr id="418" name="フローチャート: 判断 417"/>
        <xdr:cNvSpPr/>
      </xdr:nvSpPr>
      <xdr:spPr>
        <a:xfrm>
          <a:off x="8699500" y="13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75190</xdr:rowOff>
    </xdr:from>
    <xdr:ext cx="534377" cy="259045"/>
    <xdr:sp macro="" textlink="">
      <xdr:nvSpPr>
        <xdr:cNvPr id="419" name="テキスト ボックス 418"/>
        <xdr:cNvSpPr txBox="1"/>
      </xdr:nvSpPr>
      <xdr:spPr>
        <a:xfrm>
          <a:off x="8483111" y="1293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24910</xdr:rowOff>
    </xdr:from>
    <xdr:to>
      <xdr:col>41</xdr:col>
      <xdr:colOff>50800</xdr:colOff>
      <xdr:row>78</xdr:row>
      <xdr:rowOff>103026</xdr:rowOff>
    </xdr:to>
    <xdr:cxnSp macro="">
      <xdr:nvCxnSpPr>
        <xdr:cNvPr id="420" name="直線コネクタ 419"/>
        <xdr:cNvCxnSpPr/>
      </xdr:nvCxnSpPr>
      <xdr:spPr>
        <a:xfrm flipV="1">
          <a:off x="6972300" y="13398010"/>
          <a:ext cx="889000" cy="7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132040</xdr:rowOff>
    </xdr:from>
    <xdr:to>
      <xdr:col>41</xdr:col>
      <xdr:colOff>101600</xdr:colOff>
      <xdr:row>77</xdr:row>
      <xdr:rowOff>62190</xdr:rowOff>
    </xdr:to>
    <xdr:sp macro="" textlink="">
      <xdr:nvSpPr>
        <xdr:cNvPr id="421" name="フローチャート: 判断 420"/>
        <xdr:cNvSpPr/>
      </xdr:nvSpPr>
      <xdr:spPr>
        <a:xfrm>
          <a:off x="7810500" y="1316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78717</xdr:rowOff>
    </xdr:from>
    <xdr:ext cx="534377" cy="259045"/>
    <xdr:sp macro="" textlink="">
      <xdr:nvSpPr>
        <xdr:cNvPr id="422" name="テキスト ボックス 421"/>
        <xdr:cNvSpPr txBox="1"/>
      </xdr:nvSpPr>
      <xdr:spPr>
        <a:xfrm>
          <a:off x="7594111" y="1293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114698</xdr:rowOff>
    </xdr:from>
    <xdr:to>
      <xdr:col>36</xdr:col>
      <xdr:colOff>165100</xdr:colOff>
      <xdr:row>77</xdr:row>
      <xdr:rowOff>44848</xdr:rowOff>
    </xdr:to>
    <xdr:sp macro="" textlink="">
      <xdr:nvSpPr>
        <xdr:cNvPr id="423" name="フローチャート: 判断 422"/>
        <xdr:cNvSpPr/>
      </xdr:nvSpPr>
      <xdr:spPr>
        <a:xfrm>
          <a:off x="6921500" y="1314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61376</xdr:rowOff>
    </xdr:from>
    <xdr:ext cx="534377" cy="259045"/>
    <xdr:sp macro="" textlink="">
      <xdr:nvSpPr>
        <xdr:cNvPr id="424" name="テキスト ボックス 423"/>
        <xdr:cNvSpPr txBox="1"/>
      </xdr:nvSpPr>
      <xdr:spPr>
        <a:xfrm>
          <a:off x="6705111" y="1292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29301</xdr:rowOff>
    </xdr:from>
    <xdr:to>
      <xdr:col>55</xdr:col>
      <xdr:colOff>50800</xdr:colOff>
      <xdr:row>75</xdr:row>
      <xdr:rowOff>130901</xdr:rowOff>
    </xdr:to>
    <xdr:sp macro="" textlink="">
      <xdr:nvSpPr>
        <xdr:cNvPr id="430" name="楕円 429"/>
        <xdr:cNvSpPr/>
      </xdr:nvSpPr>
      <xdr:spPr>
        <a:xfrm>
          <a:off x="10426700" y="128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52178</xdr:rowOff>
    </xdr:from>
    <xdr:ext cx="534377" cy="259045"/>
    <xdr:sp macro="" textlink="">
      <xdr:nvSpPr>
        <xdr:cNvPr id="431" name="商工費該当値テキスト"/>
        <xdr:cNvSpPr txBox="1"/>
      </xdr:nvSpPr>
      <xdr:spPr>
        <a:xfrm>
          <a:off x="10528300" y="1273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99676</xdr:rowOff>
    </xdr:from>
    <xdr:to>
      <xdr:col>50</xdr:col>
      <xdr:colOff>165100</xdr:colOff>
      <xdr:row>77</xdr:row>
      <xdr:rowOff>29826</xdr:rowOff>
    </xdr:to>
    <xdr:sp macro="" textlink="">
      <xdr:nvSpPr>
        <xdr:cNvPr id="432" name="楕円 431"/>
        <xdr:cNvSpPr/>
      </xdr:nvSpPr>
      <xdr:spPr>
        <a:xfrm>
          <a:off x="9588500" y="1312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46354</xdr:rowOff>
    </xdr:from>
    <xdr:ext cx="534377" cy="259045"/>
    <xdr:sp macro="" textlink="">
      <xdr:nvSpPr>
        <xdr:cNvPr id="433" name="テキスト ボックス 432"/>
        <xdr:cNvSpPr txBox="1"/>
      </xdr:nvSpPr>
      <xdr:spPr>
        <a:xfrm>
          <a:off x="9372111" y="1290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165612</xdr:rowOff>
    </xdr:from>
    <xdr:to>
      <xdr:col>46</xdr:col>
      <xdr:colOff>38100</xdr:colOff>
      <xdr:row>77</xdr:row>
      <xdr:rowOff>95762</xdr:rowOff>
    </xdr:to>
    <xdr:sp macro="" textlink="">
      <xdr:nvSpPr>
        <xdr:cNvPr id="434" name="楕円 433"/>
        <xdr:cNvSpPr/>
      </xdr:nvSpPr>
      <xdr:spPr>
        <a:xfrm>
          <a:off x="8699500" y="131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86889</xdr:rowOff>
    </xdr:from>
    <xdr:ext cx="534377" cy="259045"/>
    <xdr:sp macro="" textlink="">
      <xdr:nvSpPr>
        <xdr:cNvPr id="435" name="テキスト ボックス 434"/>
        <xdr:cNvSpPr txBox="1"/>
      </xdr:nvSpPr>
      <xdr:spPr>
        <a:xfrm>
          <a:off x="8483111" y="1328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145560</xdr:rowOff>
    </xdr:from>
    <xdr:to>
      <xdr:col>41</xdr:col>
      <xdr:colOff>101600</xdr:colOff>
      <xdr:row>78</xdr:row>
      <xdr:rowOff>75710</xdr:rowOff>
    </xdr:to>
    <xdr:sp macro="" textlink="">
      <xdr:nvSpPr>
        <xdr:cNvPr id="436" name="楕円 435"/>
        <xdr:cNvSpPr/>
      </xdr:nvSpPr>
      <xdr:spPr>
        <a:xfrm>
          <a:off x="7810500" y="133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66837</xdr:rowOff>
    </xdr:from>
    <xdr:ext cx="469744" cy="259045"/>
    <xdr:sp macro="" textlink="">
      <xdr:nvSpPr>
        <xdr:cNvPr id="437" name="テキスト ボックス 436"/>
        <xdr:cNvSpPr txBox="1"/>
      </xdr:nvSpPr>
      <xdr:spPr>
        <a:xfrm>
          <a:off x="7626428" y="1343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52226</xdr:rowOff>
    </xdr:from>
    <xdr:to>
      <xdr:col>36</xdr:col>
      <xdr:colOff>165100</xdr:colOff>
      <xdr:row>78</xdr:row>
      <xdr:rowOff>153826</xdr:rowOff>
    </xdr:to>
    <xdr:sp macro="" textlink="">
      <xdr:nvSpPr>
        <xdr:cNvPr id="438" name="楕円 437"/>
        <xdr:cNvSpPr/>
      </xdr:nvSpPr>
      <xdr:spPr>
        <a:xfrm>
          <a:off x="6921500" y="1342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144953</xdr:rowOff>
    </xdr:from>
    <xdr:ext cx="469744" cy="259045"/>
    <xdr:sp macro="" textlink="">
      <xdr:nvSpPr>
        <xdr:cNvPr id="439" name="テキスト ボックス 438"/>
        <xdr:cNvSpPr txBox="1"/>
      </xdr:nvSpPr>
      <xdr:spPr>
        <a:xfrm>
          <a:off x="6737428" y="1351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0" name="テキスト ボックス 44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2" name="テキスト ボックス 45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2" name="テキスト ボックス 46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170828</xdr:rowOff>
    </xdr:from>
    <xdr:to>
      <xdr:col>54</xdr:col>
      <xdr:colOff>189865</xdr:colOff>
      <xdr:row>99</xdr:row>
      <xdr:rowOff>50927</xdr:rowOff>
    </xdr:to>
    <xdr:cxnSp macro="">
      <xdr:nvCxnSpPr>
        <xdr:cNvPr id="464" name="直線コネクタ 463"/>
        <xdr:cNvCxnSpPr/>
      </xdr:nvCxnSpPr>
      <xdr:spPr>
        <a:xfrm flipV="1">
          <a:off x="10475595" y="15601328"/>
          <a:ext cx="1270" cy="1423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54754</xdr:rowOff>
    </xdr:from>
    <xdr:ext cx="534377" cy="259045"/>
    <xdr:sp macro="" textlink="">
      <xdr:nvSpPr>
        <xdr:cNvPr id="465" name="土木費最小値テキスト"/>
        <xdr:cNvSpPr txBox="1"/>
      </xdr:nvSpPr>
      <xdr:spPr>
        <a:xfrm>
          <a:off x="10528300" y="1702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50927</xdr:rowOff>
    </xdr:from>
    <xdr:to>
      <xdr:col>55</xdr:col>
      <xdr:colOff>88900</xdr:colOff>
      <xdr:row>99</xdr:row>
      <xdr:rowOff>50927</xdr:rowOff>
    </xdr:to>
    <xdr:cxnSp macro="">
      <xdr:nvCxnSpPr>
        <xdr:cNvPr id="466" name="直線コネクタ 465"/>
        <xdr:cNvCxnSpPr/>
      </xdr:nvCxnSpPr>
      <xdr:spPr>
        <a:xfrm>
          <a:off x="10388600" y="1702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117505</xdr:rowOff>
    </xdr:from>
    <xdr:ext cx="534377" cy="259045"/>
    <xdr:sp macro="" textlink="">
      <xdr:nvSpPr>
        <xdr:cNvPr id="467" name="土木費最大値テキスト"/>
        <xdr:cNvSpPr txBox="1"/>
      </xdr:nvSpPr>
      <xdr:spPr>
        <a:xfrm>
          <a:off x="10528300" y="1537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67,183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170828</xdr:rowOff>
    </xdr:from>
    <xdr:to>
      <xdr:col>55</xdr:col>
      <xdr:colOff>88900</xdr:colOff>
      <xdr:row>90</xdr:row>
      <xdr:rowOff>170828</xdr:rowOff>
    </xdr:to>
    <xdr:cxnSp macro="">
      <xdr:nvCxnSpPr>
        <xdr:cNvPr id="468" name="直線コネクタ 467"/>
        <xdr:cNvCxnSpPr/>
      </xdr:nvCxnSpPr>
      <xdr:spPr>
        <a:xfrm>
          <a:off x="10388600" y="156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166179</xdr:rowOff>
    </xdr:from>
    <xdr:to>
      <xdr:col>55</xdr:col>
      <xdr:colOff>0</xdr:colOff>
      <xdr:row>97</xdr:row>
      <xdr:rowOff>48374</xdr:rowOff>
    </xdr:to>
    <xdr:cxnSp macro="">
      <xdr:nvCxnSpPr>
        <xdr:cNvPr id="469" name="直線コネクタ 468"/>
        <xdr:cNvCxnSpPr/>
      </xdr:nvCxnSpPr>
      <xdr:spPr>
        <a:xfrm flipV="1">
          <a:off x="9639300" y="16625379"/>
          <a:ext cx="8382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118025</xdr:rowOff>
    </xdr:from>
    <xdr:ext cx="534377" cy="259045"/>
    <xdr:sp macro="" textlink="">
      <xdr:nvSpPr>
        <xdr:cNvPr id="470" name="土木費平均値テキスト"/>
        <xdr:cNvSpPr txBox="1"/>
      </xdr:nvSpPr>
      <xdr:spPr>
        <a:xfrm>
          <a:off x="10528300" y="16234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95148</xdr:rowOff>
    </xdr:from>
    <xdr:to>
      <xdr:col>55</xdr:col>
      <xdr:colOff>50800</xdr:colOff>
      <xdr:row>96</xdr:row>
      <xdr:rowOff>25298</xdr:rowOff>
    </xdr:to>
    <xdr:sp macro="" textlink="">
      <xdr:nvSpPr>
        <xdr:cNvPr id="471" name="フローチャート: 判断 470"/>
        <xdr:cNvSpPr/>
      </xdr:nvSpPr>
      <xdr:spPr>
        <a:xfrm>
          <a:off x="10426700" y="163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48374</xdr:rowOff>
    </xdr:from>
    <xdr:to>
      <xdr:col>50</xdr:col>
      <xdr:colOff>114300</xdr:colOff>
      <xdr:row>97</xdr:row>
      <xdr:rowOff>122822</xdr:rowOff>
    </xdr:to>
    <xdr:cxnSp macro="">
      <xdr:nvCxnSpPr>
        <xdr:cNvPr id="472" name="直線コネクタ 471"/>
        <xdr:cNvCxnSpPr/>
      </xdr:nvCxnSpPr>
      <xdr:spPr>
        <a:xfrm flipV="1">
          <a:off x="8750300" y="16679024"/>
          <a:ext cx="889000" cy="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112027</xdr:rowOff>
    </xdr:from>
    <xdr:to>
      <xdr:col>50</xdr:col>
      <xdr:colOff>165100</xdr:colOff>
      <xdr:row>96</xdr:row>
      <xdr:rowOff>42177</xdr:rowOff>
    </xdr:to>
    <xdr:sp macro="" textlink="">
      <xdr:nvSpPr>
        <xdr:cNvPr id="473" name="フローチャート: 判断 472"/>
        <xdr:cNvSpPr/>
      </xdr:nvSpPr>
      <xdr:spPr>
        <a:xfrm>
          <a:off x="9588500" y="1639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58704</xdr:rowOff>
    </xdr:from>
    <xdr:ext cx="534377" cy="259045"/>
    <xdr:sp macro="" textlink="">
      <xdr:nvSpPr>
        <xdr:cNvPr id="474" name="テキスト ボックス 473"/>
        <xdr:cNvSpPr txBox="1"/>
      </xdr:nvSpPr>
      <xdr:spPr>
        <a:xfrm>
          <a:off x="9372111" y="1617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122822</xdr:rowOff>
    </xdr:from>
    <xdr:to>
      <xdr:col>45</xdr:col>
      <xdr:colOff>177800</xdr:colOff>
      <xdr:row>97</xdr:row>
      <xdr:rowOff>155778</xdr:rowOff>
    </xdr:to>
    <xdr:cxnSp macro="">
      <xdr:nvCxnSpPr>
        <xdr:cNvPr id="475" name="直線コネクタ 474"/>
        <xdr:cNvCxnSpPr/>
      </xdr:nvCxnSpPr>
      <xdr:spPr>
        <a:xfrm flipV="1">
          <a:off x="7861300" y="16753472"/>
          <a:ext cx="8890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143459</xdr:rowOff>
    </xdr:from>
    <xdr:to>
      <xdr:col>46</xdr:col>
      <xdr:colOff>38100</xdr:colOff>
      <xdr:row>96</xdr:row>
      <xdr:rowOff>73609</xdr:rowOff>
    </xdr:to>
    <xdr:sp macro="" textlink="">
      <xdr:nvSpPr>
        <xdr:cNvPr id="476" name="フローチャート: 判断 475"/>
        <xdr:cNvSpPr/>
      </xdr:nvSpPr>
      <xdr:spPr>
        <a:xfrm>
          <a:off x="8699500" y="1643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90136</xdr:rowOff>
    </xdr:from>
    <xdr:ext cx="534377" cy="259045"/>
    <xdr:sp macro="" textlink="">
      <xdr:nvSpPr>
        <xdr:cNvPr id="477" name="テキスト ボックス 476"/>
        <xdr:cNvSpPr txBox="1"/>
      </xdr:nvSpPr>
      <xdr:spPr>
        <a:xfrm>
          <a:off x="8483111" y="1620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155778</xdr:rowOff>
    </xdr:from>
    <xdr:to>
      <xdr:col>41</xdr:col>
      <xdr:colOff>50800</xdr:colOff>
      <xdr:row>98</xdr:row>
      <xdr:rowOff>71958</xdr:rowOff>
    </xdr:to>
    <xdr:cxnSp macro="">
      <xdr:nvCxnSpPr>
        <xdr:cNvPr id="478" name="直線コネクタ 477"/>
        <xdr:cNvCxnSpPr/>
      </xdr:nvCxnSpPr>
      <xdr:spPr>
        <a:xfrm flipV="1">
          <a:off x="6972300" y="16786428"/>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94120</xdr:rowOff>
    </xdr:from>
    <xdr:to>
      <xdr:col>41</xdr:col>
      <xdr:colOff>101600</xdr:colOff>
      <xdr:row>96</xdr:row>
      <xdr:rowOff>24270</xdr:rowOff>
    </xdr:to>
    <xdr:sp macro="" textlink="">
      <xdr:nvSpPr>
        <xdr:cNvPr id="479" name="フローチャート: 判断 478"/>
        <xdr:cNvSpPr/>
      </xdr:nvSpPr>
      <xdr:spPr>
        <a:xfrm>
          <a:off x="7810500" y="163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40797</xdr:rowOff>
    </xdr:from>
    <xdr:ext cx="534377" cy="259045"/>
    <xdr:sp macro="" textlink="">
      <xdr:nvSpPr>
        <xdr:cNvPr id="480" name="テキスト ボックス 479"/>
        <xdr:cNvSpPr txBox="1"/>
      </xdr:nvSpPr>
      <xdr:spPr>
        <a:xfrm>
          <a:off x="7594111" y="1615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86613</xdr:rowOff>
    </xdr:from>
    <xdr:to>
      <xdr:col>36</xdr:col>
      <xdr:colOff>165100</xdr:colOff>
      <xdr:row>96</xdr:row>
      <xdr:rowOff>16763</xdr:rowOff>
    </xdr:to>
    <xdr:sp macro="" textlink="">
      <xdr:nvSpPr>
        <xdr:cNvPr id="481" name="フローチャート: 判断 480"/>
        <xdr:cNvSpPr/>
      </xdr:nvSpPr>
      <xdr:spPr>
        <a:xfrm>
          <a:off x="6921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33290</xdr:rowOff>
    </xdr:from>
    <xdr:ext cx="534377" cy="259045"/>
    <xdr:sp macro="" textlink="">
      <xdr:nvSpPr>
        <xdr:cNvPr id="482" name="テキスト ボックス 481"/>
        <xdr:cNvSpPr txBox="1"/>
      </xdr:nvSpPr>
      <xdr:spPr>
        <a:xfrm>
          <a:off x="6705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115379</xdr:rowOff>
    </xdr:from>
    <xdr:to>
      <xdr:col>55</xdr:col>
      <xdr:colOff>50800</xdr:colOff>
      <xdr:row>97</xdr:row>
      <xdr:rowOff>45529</xdr:rowOff>
    </xdr:to>
    <xdr:sp macro="" textlink="">
      <xdr:nvSpPr>
        <xdr:cNvPr id="488" name="楕円 487"/>
        <xdr:cNvSpPr/>
      </xdr:nvSpPr>
      <xdr:spPr>
        <a:xfrm>
          <a:off x="10426700" y="165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93806</xdr:rowOff>
    </xdr:from>
    <xdr:ext cx="534377" cy="259045"/>
    <xdr:sp macro="" textlink="">
      <xdr:nvSpPr>
        <xdr:cNvPr id="489" name="土木費該当値テキスト"/>
        <xdr:cNvSpPr txBox="1"/>
      </xdr:nvSpPr>
      <xdr:spPr>
        <a:xfrm>
          <a:off x="10528300" y="1655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169024</xdr:rowOff>
    </xdr:from>
    <xdr:to>
      <xdr:col>50</xdr:col>
      <xdr:colOff>165100</xdr:colOff>
      <xdr:row>97</xdr:row>
      <xdr:rowOff>99174</xdr:rowOff>
    </xdr:to>
    <xdr:sp macro="" textlink="">
      <xdr:nvSpPr>
        <xdr:cNvPr id="490" name="楕円 489"/>
        <xdr:cNvSpPr/>
      </xdr:nvSpPr>
      <xdr:spPr>
        <a:xfrm>
          <a:off x="9588500" y="166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90301</xdr:rowOff>
    </xdr:from>
    <xdr:ext cx="534377" cy="259045"/>
    <xdr:sp macro="" textlink="">
      <xdr:nvSpPr>
        <xdr:cNvPr id="491" name="テキスト ボックス 490"/>
        <xdr:cNvSpPr txBox="1"/>
      </xdr:nvSpPr>
      <xdr:spPr>
        <a:xfrm>
          <a:off x="9372111" y="1672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72022</xdr:rowOff>
    </xdr:from>
    <xdr:to>
      <xdr:col>46</xdr:col>
      <xdr:colOff>38100</xdr:colOff>
      <xdr:row>98</xdr:row>
      <xdr:rowOff>2172</xdr:rowOff>
    </xdr:to>
    <xdr:sp macro="" textlink="">
      <xdr:nvSpPr>
        <xdr:cNvPr id="492" name="楕円 491"/>
        <xdr:cNvSpPr/>
      </xdr:nvSpPr>
      <xdr:spPr>
        <a:xfrm>
          <a:off x="8699500" y="1670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164749</xdr:rowOff>
    </xdr:from>
    <xdr:ext cx="534377" cy="259045"/>
    <xdr:sp macro="" textlink="">
      <xdr:nvSpPr>
        <xdr:cNvPr id="493" name="テキスト ボックス 492"/>
        <xdr:cNvSpPr txBox="1"/>
      </xdr:nvSpPr>
      <xdr:spPr>
        <a:xfrm>
          <a:off x="8483111" y="1679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104978</xdr:rowOff>
    </xdr:from>
    <xdr:to>
      <xdr:col>41</xdr:col>
      <xdr:colOff>101600</xdr:colOff>
      <xdr:row>98</xdr:row>
      <xdr:rowOff>35128</xdr:rowOff>
    </xdr:to>
    <xdr:sp macro="" textlink="">
      <xdr:nvSpPr>
        <xdr:cNvPr id="494" name="楕円 493"/>
        <xdr:cNvSpPr/>
      </xdr:nvSpPr>
      <xdr:spPr>
        <a:xfrm>
          <a:off x="7810500" y="167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26255</xdr:rowOff>
    </xdr:from>
    <xdr:ext cx="534377" cy="259045"/>
    <xdr:sp macro="" textlink="">
      <xdr:nvSpPr>
        <xdr:cNvPr id="495" name="テキスト ボックス 494"/>
        <xdr:cNvSpPr txBox="1"/>
      </xdr:nvSpPr>
      <xdr:spPr>
        <a:xfrm>
          <a:off x="7594111" y="168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21158</xdr:rowOff>
    </xdr:from>
    <xdr:to>
      <xdr:col>36</xdr:col>
      <xdr:colOff>165100</xdr:colOff>
      <xdr:row>98</xdr:row>
      <xdr:rowOff>122758</xdr:rowOff>
    </xdr:to>
    <xdr:sp macro="" textlink="">
      <xdr:nvSpPr>
        <xdr:cNvPr id="496" name="楕円 495"/>
        <xdr:cNvSpPr/>
      </xdr:nvSpPr>
      <xdr:spPr>
        <a:xfrm>
          <a:off x="6921500" y="1682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113885</xdr:rowOff>
    </xdr:from>
    <xdr:ext cx="534377" cy="259045"/>
    <xdr:sp macro="" textlink="">
      <xdr:nvSpPr>
        <xdr:cNvPr id="497" name="テキスト ボックス 496"/>
        <xdr:cNvSpPr txBox="1"/>
      </xdr:nvSpPr>
      <xdr:spPr>
        <a:xfrm>
          <a:off x="6705111" y="1691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10" name="テキスト ボックス 50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149896</xdr:rowOff>
    </xdr:from>
    <xdr:to>
      <xdr:col>85</xdr:col>
      <xdr:colOff>126364</xdr:colOff>
      <xdr:row>38</xdr:row>
      <xdr:rowOff>113685</xdr:rowOff>
    </xdr:to>
    <xdr:cxnSp macro="">
      <xdr:nvCxnSpPr>
        <xdr:cNvPr id="520" name="直線コネクタ 519"/>
        <xdr:cNvCxnSpPr/>
      </xdr:nvCxnSpPr>
      <xdr:spPr>
        <a:xfrm flipV="1">
          <a:off x="16317595" y="5464846"/>
          <a:ext cx="1269" cy="116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117512</xdr:rowOff>
    </xdr:from>
    <xdr:ext cx="534377" cy="259045"/>
    <xdr:sp macro="" textlink="">
      <xdr:nvSpPr>
        <xdr:cNvPr id="521" name="消防費最小値テキスト"/>
        <xdr:cNvSpPr txBox="1"/>
      </xdr:nvSpPr>
      <xdr:spPr>
        <a:xfrm>
          <a:off x="16370300" y="663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113685</xdr:rowOff>
    </xdr:from>
    <xdr:to>
      <xdr:col>86</xdr:col>
      <xdr:colOff>25400</xdr:colOff>
      <xdr:row>38</xdr:row>
      <xdr:rowOff>113685</xdr:rowOff>
    </xdr:to>
    <xdr:cxnSp macro="">
      <xdr:nvCxnSpPr>
        <xdr:cNvPr id="522" name="直線コネクタ 521"/>
        <xdr:cNvCxnSpPr/>
      </xdr:nvCxnSpPr>
      <xdr:spPr>
        <a:xfrm>
          <a:off x="16230600" y="662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96573</xdr:rowOff>
    </xdr:from>
    <xdr:ext cx="534377" cy="259045"/>
    <xdr:sp macro="" textlink="">
      <xdr:nvSpPr>
        <xdr:cNvPr id="523" name="消防費最大値テキスト"/>
        <xdr:cNvSpPr txBox="1"/>
      </xdr:nvSpPr>
      <xdr:spPr>
        <a:xfrm>
          <a:off x="16370300" y="524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149896</xdr:rowOff>
    </xdr:from>
    <xdr:to>
      <xdr:col>86</xdr:col>
      <xdr:colOff>25400</xdr:colOff>
      <xdr:row>31</xdr:row>
      <xdr:rowOff>149896</xdr:rowOff>
    </xdr:to>
    <xdr:cxnSp macro="">
      <xdr:nvCxnSpPr>
        <xdr:cNvPr id="524" name="直線コネクタ 523"/>
        <xdr:cNvCxnSpPr/>
      </xdr:nvCxnSpPr>
      <xdr:spPr>
        <a:xfrm>
          <a:off x="16230600" y="5464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58319</xdr:rowOff>
    </xdr:from>
    <xdr:to>
      <xdr:col>85</xdr:col>
      <xdr:colOff>127000</xdr:colOff>
      <xdr:row>36</xdr:row>
      <xdr:rowOff>150582</xdr:rowOff>
    </xdr:to>
    <xdr:cxnSp macro="">
      <xdr:nvCxnSpPr>
        <xdr:cNvPr id="525" name="直線コネクタ 524"/>
        <xdr:cNvCxnSpPr/>
      </xdr:nvCxnSpPr>
      <xdr:spPr>
        <a:xfrm>
          <a:off x="15481300" y="6230519"/>
          <a:ext cx="838200" cy="9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88907</xdr:rowOff>
    </xdr:from>
    <xdr:ext cx="534377" cy="259045"/>
    <xdr:sp macro="" textlink="">
      <xdr:nvSpPr>
        <xdr:cNvPr id="526" name="消防費平均値テキスト"/>
        <xdr:cNvSpPr txBox="1"/>
      </xdr:nvSpPr>
      <xdr:spPr>
        <a:xfrm>
          <a:off x="16370300" y="626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110480</xdr:rowOff>
    </xdr:from>
    <xdr:to>
      <xdr:col>85</xdr:col>
      <xdr:colOff>177800</xdr:colOff>
      <xdr:row>37</xdr:row>
      <xdr:rowOff>40630</xdr:rowOff>
    </xdr:to>
    <xdr:sp macro="" textlink="">
      <xdr:nvSpPr>
        <xdr:cNvPr id="527" name="フローチャート: 判断 526"/>
        <xdr:cNvSpPr/>
      </xdr:nvSpPr>
      <xdr:spPr>
        <a:xfrm>
          <a:off x="16268700" y="628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58319</xdr:rowOff>
    </xdr:from>
    <xdr:to>
      <xdr:col>81</xdr:col>
      <xdr:colOff>50800</xdr:colOff>
      <xdr:row>36</xdr:row>
      <xdr:rowOff>161646</xdr:rowOff>
    </xdr:to>
    <xdr:cxnSp macro="">
      <xdr:nvCxnSpPr>
        <xdr:cNvPr id="528" name="直線コネクタ 527"/>
        <xdr:cNvCxnSpPr/>
      </xdr:nvCxnSpPr>
      <xdr:spPr>
        <a:xfrm flipV="1">
          <a:off x="14592300" y="6230519"/>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3587</xdr:rowOff>
    </xdr:from>
    <xdr:to>
      <xdr:col>81</xdr:col>
      <xdr:colOff>101600</xdr:colOff>
      <xdr:row>37</xdr:row>
      <xdr:rowOff>105187</xdr:rowOff>
    </xdr:to>
    <xdr:sp macro="" textlink="">
      <xdr:nvSpPr>
        <xdr:cNvPr id="529" name="フローチャート: 判断 528"/>
        <xdr:cNvSpPr/>
      </xdr:nvSpPr>
      <xdr:spPr>
        <a:xfrm>
          <a:off x="15430500" y="634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96314</xdr:rowOff>
    </xdr:from>
    <xdr:ext cx="534377" cy="259045"/>
    <xdr:sp macro="" textlink="">
      <xdr:nvSpPr>
        <xdr:cNvPr id="530" name="テキスト ボックス 529"/>
        <xdr:cNvSpPr txBox="1"/>
      </xdr:nvSpPr>
      <xdr:spPr>
        <a:xfrm>
          <a:off x="15214111" y="64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161646</xdr:rowOff>
    </xdr:from>
    <xdr:to>
      <xdr:col>76</xdr:col>
      <xdr:colOff>114300</xdr:colOff>
      <xdr:row>37</xdr:row>
      <xdr:rowOff>75692</xdr:rowOff>
    </xdr:to>
    <xdr:cxnSp macro="">
      <xdr:nvCxnSpPr>
        <xdr:cNvPr id="531" name="直線コネクタ 530"/>
        <xdr:cNvCxnSpPr/>
      </xdr:nvCxnSpPr>
      <xdr:spPr>
        <a:xfrm flipV="1">
          <a:off x="13703300" y="6333846"/>
          <a:ext cx="889000" cy="8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24892</xdr:rowOff>
    </xdr:from>
    <xdr:to>
      <xdr:col>76</xdr:col>
      <xdr:colOff>165100</xdr:colOff>
      <xdr:row>37</xdr:row>
      <xdr:rowOff>126492</xdr:rowOff>
    </xdr:to>
    <xdr:sp macro="" textlink="">
      <xdr:nvSpPr>
        <xdr:cNvPr id="532" name="フローチャート: 判断 531"/>
        <xdr:cNvSpPr/>
      </xdr:nvSpPr>
      <xdr:spPr>
        <a:xfrm>
          <a:off x="14541500" y="636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117619</xdr:rowOff>
    </xdr:from>
    <xdr:ext cx="534377" cy="259045"/>
    <xdr:sp macro="" textlink="">
      <xdr:nvSpPr>
        <xdr:cNvPr id="533" name="テキスト ボックス 532"/>
        <xdr:cNvSpPr txBox="1"/>
      </xdr:nvSpPr>
      <xdr:spPr>
        <a:xfrm>
          <a:off x="14325111" y="646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71440</xdr:rowOff>
    </xdr:from>
    <xdr:to>
      <xdr:col>71</xdr:col>
      <xdr:colOff>177800</xdr:colOff>
      <xdr:row>37</xdr:row>
      <xdr:rowOff>75692</xdr:rowOff>
    </xdr:to>
    <xdr:cxnSp macro="">
      <xdr:nvCxnSpPr>
        <xdr:cNvPr id="534" name="直線コネクタ 533"/>
        <xdr:cNvCxnSpPr/>
      </xdr:nvCxnSpPr>
      <xdr:spPr>
        <a:xfrm>
          <a:off x="12814300" y="6415090"/>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73127</xdr:rowOff>
    </xdr:from>
    <xdr:to>
      <xdr:col>72</xdr:col>
      <xdr:colOff>38100</xdr:colOff>
      <xdr:row>38</xdr:row>
      <xdr:rowOff>3277</xdr:rowOff>
    </xdr:to>
    <xdr:sp macro="" textlink="">
      <xdr:nvSpPr>
        <xdr:cNvPr id="535" name="フローチャート: 判断 534"/>
        <xdr:cNvSpPr/>
      </xdr:nvSpPr>
      <xdr:spPr>
        <a:xfrm>
          <a:off x="13652500" y="641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165854</xdr:rowOff>
    </xdr:from>
    <xdr:ext cx="534377" cy="259045"/>
    <xdr:sp macro="" textlink="">
      <xdr:nvSpPr>
        <xdr:cNvPr id="536" name="テキスト ボックス 535"/>
        <xdr:cNvSpPr txBox="1"/>
      </xdr:nvSpPr>
      <xdr:spPr>
        <a:xfrm>
          <a:off x="13436111" y="65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64531</xdr:rowOff>
    </xdr:from>
    <xdr:to>
      <xdr:col>67</xdr:col>
      <xdr:colOff>101600</xdr:colOff>
      <xdr:row>37</xdr:row>
      <xdr:rowOff>166131</xdr:rowOff>
    </xdr:to>
    <xdr:sp macro="" textlink="">
      <xdr:nvSpPr>
        <xdr:cNvPr id="537" name="フローチャート: 判断 536"/>
        <xdr:cNvSpPr/>
      </xdr:nvSpPr>
      <xdr:spPr>
        <a:xfrm>
          <a:off x="12763500" y="64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157258</xdr:rowOff>
    </xdr:from>
    <xdr:ext cx="534377" cy="259045"/>
    <xdr:sp macro="" textlink="">
      <xdr:nvSpPr>
        <xdr:cNvPr id="538" name="テキスト ボックス 537"/>
        <xdr:cNvSpPr txBox="1"/>
      </xdr:nvSpPr>
      <xdr:spPr>
        <a:xfrm>
          <a:off x="12547111" y="65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99782</xdr:rowOff>
    </xdr:from>
    <xdr:to>
      <xdr:col>85</xdr:col>
      <xdr:colOff>177800</xdr:colOff>
      <xdr:row>37</xdr:row>
      <xdr:rowOff>29932</xdr:rowOff>
    </xdr:to>
    <xdr:sp macro="" textlink="">
      <xdr:nvSpPr>
        <xdr:cNvPr id="544" name="楕円 543"/>
        <xdr:cNvSpPr/>
      </xdr:nvSpPr>
      <xdr:spPr>
        <a:xfrm>
          <a:off x="16268700" y="62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122659</xdr:rowOff>
    </xdr:from>
    <xdr:ext cx="534377" cy="259045"/>
    <xdr:sp macro="" textlink="">
      <xdr:nvSpPr>
        <xdr:cNvPr id="545" name="消防費該当値テキスト"/>
        <xdr:cNvSpPr txBox="1"/>
      </xdr:nvSpPr>
      <xdr:spPr>
        <a:xfrm>
          <a:off x="16370300" y="612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7519</xdr:rowOff>
    </xdr:from>
    <xdr:to>
      <xdr:col>81</xdr:col>
      <xdr:colOff>101600</xdr:colOff>
      <xdr:row>36</xdr:row>
      <xdr:rowOff>109119</xdr:rowOff>
    </xdr:to>
    <xdr:sp macro="" textlink="">
      <xdr:nvSpPr>
        <xdr:cNvPr id="546" name="楕円 545"/>
        <xdr:cNvSpPr/>
      </xdr:nvSpPr>
      <xdr:spPr>
        <a:xfrm>
          <a:off x="15430500" y="61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125646</xdr:rowOff>
    </xdr:from>
    <xdr:ext cx="534377" cy="259045"/>
    <xdr:sp macro="" textlink="">
      <xdr:nvSpPr>
        <xdr:cNvPr id="547" name="テキスト ボックス 546"/>
        <xdr:cNvSpPr txBox="1"/>
      </xdr:nvSpPr>
      <xdr:spPr>
        <a:xfrm>
          <a:off x="15214111" y="595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110846</xdr:rowOff>
    </xdr:from>
    <xdr:to>
      <xdr:col>76</xdr:col>
      <xdr:colOff>165100</xdr:colOff>
      <xdr:row>37</xdr:row>
      <xdr:rowOff>40996</xdr:rowOff>
    </xdr:to>
    <xdr:sp macro="" textlink="">
      <xdr:nvSpPr>
        <xdr:cNvPr id="548" name="楕円 547"/>
        <xdr:cNvSpPr/>
      </xdr:nvSpPr>
      <xdr:spPr>
        <a:xfrm>
          <a:off x="14541500" y="62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57523</xdr:rowOff>
    </xdr:from>
    <xdr:ext cx="534377" cy="259045"/>
    <xdr:sp macro="" textlink="">
      <xdr:nvSpPr>
        <xdr:cNvPr id="549" name="テキスト ボックス 548"/>
        <xdr:cNvSpPr txBox="1"/>
      </xdr:nvSpPr>
      <xdr:spPr>
        <a:xfrm>
          <a:off x="14325111" y="605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24892</xdr:rowOff>
    </xdr:from>
    <xdr:to>
      <xdr:col>72</xdr:col>
      <xdr:colOff>38100</xdr:colOff>
      <xdr:row>37</xdr:row>
      <xdr:rowOff>126492</xdr:rowOff>
    </xdr:to>
    <xdr:sp macro="" textlink="">
      <xdr:nvSpPr>
        <xdr:cNvPr id="550" name="楕円 549"/>
        <xdr:cNvSpPr/>
      </xdr:nvSpPr>
      <xdr:spPr>
        <a:xfrm>
          <a:off x="13652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143019</xdr:rowOff>
    </xdr:from>
    <xdr:ext cx="534377" cy="259045"/>
    <xdr:sp macro="" textlink="">
      <xdr:nvSpPr>
        <xdr:cNvPr id="551" name="テキスト ボックス 550"/>
        <xdr:cNvSpPr txBox="1"/>
      </xdr:nvSpPr>
      <xdr:spPr>
        <a:xfrm>
          <a:off x="13436111" y="614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20640</xdr:rowOff>
    </xdr:from>
    <xdr:to>
      <xdr:col>67</xdr:col>
      <xdr:colOff>101600</xdr:colOff>
      <xdr:row>37</xdr:row>
      <xdr:rowOff>122240</xdr:rowOff>
    </xdr:to>
    <xdr:sp macro="" textlink="">
      <xdr:nvSpPr>
        <xdr:cNvPr id="552" name="楕円 551"/>
        <xdr:cNvSpPr/>
      </xdr:nvSpPr>
      <xdr:spPr>
        <a:xfrm>
          <a:off x="12763500" y="636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138767</xdr:rowOff>
    </xdr:from>
    <xdr:ext cx="534377" cy="259045"/>
    <xdr:sp macro="" textlink="">
      <xdr:nvSpPr>
        <xdr:cNvPr id="553" name="テキスト ボックス 552"/>
        <xdr:cNvSpPr txBox="1"/>
      </xdr:nvSpPr>
      <xdr:spPr>
        <a:xfrm>
          <a:off x="12547111" y="61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4" name="テキスト ボックス 573"/>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6" name="テキスト ボックス 575"/>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8" name="テキスト ボックス 577"/>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7667</xdr:rowOff>
    </xdr:from>
    <xdr:to>
      <xdr:col>85</xdr:col>
      <xdr:colOff>126364</xdr:colOff>
      <xdr:row>58</xdr:row>
      <xdr:rowOff>132776</xdr:rowOff>
    </xdr:to>
    <xdr:cxnSp macro="">
      <xdr:nvCxnSpPr>
        <xdr:cNvPr id="580" name="直線コネクタ 579"/>
        <xdr:cNvCxnSpPr/>
      </xdr:nvCxnSpPr>
      <xdr:spPr>
        <a:xfrm flipV="1">
          <a:off x="16317595" y="8751617"/>
          <a:ext cx="1269" cy="132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136603</xdr:rowOff>
    </xdr:from>
    <xdr:ext cx="534377" cy="259045"/>
    <xdr:sp macro="" textlink="">
      <xdr:nvSpPr>
        <xdr:cNvPr id="581" name="教育費最小値テキスト"/>
        <xdr:cNvSpPr txBox="1"/>
      </xdr:nvSpPr>
      <xdr:spPr>
        <a:xfrm>
          <a:off x="16370300" y="1008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132776</xdr:rowOff>
    </xdr:from>
    <xdr:to>
      <xdr:col>86</xdr:col>
      <xdr:colOff>25400</xdr:colOff>
      <xdr:row>58</xdr:row>
      <xdr:rowOff>132776</xdr:rowOff>
    </xdr:to>
    <xdr:cxnSp macro="">
      <xdr:nvCxnSpPr>
        <xdr:cNvPr id="582" name="直線コネクタ 581"/>
        <xdr:cNvCxnSpPr/>
      </xdr:nvCxnSpPr>
      <xdr:spPr>
        <a:xfrm>
          <a:off x="16230600" y="100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125794</xdr:rowOff>
    </xdr:from>
    <xdr:ext cx="534377" cy="259045"/>
    <xdr:sp macro="" textlink="">
      <xdr:nvSpPr>
        <xdr:cNvPr id="583" name="教育費最大値テキスト"/>
        <xdr:cNvSpPr txBox="1"/>
      </xdr:nvSpPr>
      <xdr:spPr>
        <a:xfrm>
          <a:off x="16370300" y="85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7667</xdr:rowOff>
    </xdr:from>
    <xdr:to>
      <xdr:col>86</xdr:col>
      <xdr:colOff>25400</xdr:colOff>
      <xdr:row>51</xdr:row>
      <xdr:rowOff>7667</xdr:rowOff>
    </xdr:to>
    <xdr:cxnSp macro="">
      <xdr:nvCxnSpPr>
        <xdr:cNvPr id="584" name="直線コネクタ 583"/>
        <xdr:cNvCxnSpPr/>
      </xdr:nvCxnSpPr>
      <xdr:spPr>
        <a:xfrm>
          <a:off x="16230600" y="875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156094</xdr:rowOff>
    </xdr:from>
    <xdr:to>
      <xdr:col>85</xdr:col>
      <xdr:colOff>127000</xdr:colOff>
      <xdr:row>56</xdr:row>
      <xdr:rowOff>53355</xdr:rowOff>
    </xdr:to>
    <xdr:cxnSp macro="">
      <xdr:nvCxnSpPr>
        <xdr:cNvPr id="585" name="直線コネクタ 584"/>
        <xdr:cNvCxnSpPr/>
      </xdr:nvCxnSpPr>
      <xdr:spPr>
        <a:xfrm>
          <a:off x="15481300" y="9242944"/>
          <a:ext cx="838200" cy="41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132416</xdr:rowOff>
    </xdr:from>
    <xdr:ext cx="534377" cy="259045"/>
    <xdr:sp macro="" textlink="">
      <xdr:nvSpPr>
        <xdr:cNvPr id="586" name="教育費平均値テキスト"/>
        <xdr:cNvSpPr txBox="1"/>
      </xdr:nvSpPr>
      <xdr:spPr>
        <a:xfrm>
          <a:off x="16370300" y="9219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109539</xdr:rowOff>
    </xdr:from>
    <xdr:to>
      <xdr:col>85</xdr:col>
      <xdr:colOff>177800</xdr:colOff>
      <xdr:row>55</xdr:row>
      <xdr:rowOff>39689</xdr:rowOff>
    </xdr:to>
    <xdr:sp macro="" textlink="">
      <xdr:nvSpPr>
        <xdr:cNvPr id="587" name="フローチャート: 判断 586"/>
        <xdr:cNvSpPr/>
      </xdr:nvSpPr>
      <xdr:spPr>
        <a:xfrm>
          <a:off x="162687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156094</xdr:rowOff>
    </xdr:from>
    <xdr:to>
      <xdr:col>81</xdr:col>
      <xdr:colOff>50800</xdr:colOff>
      <xdr:row>54</xdr:row>
      <xdr:rowOff>140810</xdr:rowOff>
    </xdr:to>
    <xdr:cxnSp macro="">
      <xdr:nvCxnSpPr>
        <xdr:cNvPr id="588" name="直線コネクタ 587"/>
        <xdr:cNvCxnSpPr/>
      </xdr:nvCxnSpPr>
      <xdr:spPr>
        <a:xfrm flipV="1">
          <a:off x="14592300" y="9242944"/>
          <a:ext cx="889000" cy="15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117442</xdr:rowOff>
    </xdr:from>
    <xdr:to>
      <xdr:col>81</xdr:col>
      <xdr:colOff>101600</xdr:colOff>
      <xdr:row>56</xdr:row>
      <xdr:rowOff>47592</xdr:rowOff>
    </xdr:to>
    <xdr:sp macro="" textlink="">
      <xdr:nvSpPr>
        <xdr:cNvPr id="589" name="フローチャート: 判断 588"/>
        <xdr:cNvSpPr/>
      </xdr:nvSpPr>
      <xdr:spPr>
        <a:xfrm>
          <a:off x="15430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38719</xdr:rowOff>
    </xdr:from>
    <xdr:ext cx="534377" cy="259045"/>
    <xdr:sp macro="" textlink="">
      <xdr:nvSpPr>
        <xdr:cNvPr id="590" name="テキスト ボックス 589"/>
        <xdr:cNvSpPr txBox="1"/>
      </xdr:nvSpPr>
      <xdr:spPr>
        <a:xfrm>
          <a:off x="15214111" y="96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140810</xdr:rowOff>
    </xdr:from>
    <xdr:to>
      <xdr:col>76</xdr:col>
      <xdr:colOff>114300</xdr:colOff>
      <xdr:row>57</xdr:row>
      <xdr:rowOff>142378</xdr:rowOff>
    </xdr:to>
    <xdr:cxnSp macro="">
      <xdr:nvCxnSpPr>
        <xdr:cNvPr id="591" name="直線コネクタ 590"/>
        <xdr:cNvCxnSpPr/>
      </xdr:nvCxnSpPr>
      <xdr:spPr>
        <a:xfrm flipV="1">
          <a:off x="13703300" y="9399110"/>
          <a:ext cx="889000" cy="51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154966</xdr:rowOff>
    </xdr:from>
    <xdr:to>
      <xdr:col>76</xdr:col>
      <xdr:colOff>165100</xdr:colOff>
      <xdr:row>57</xdr:row>
      <xdr:rowOff>85116</xdr:rowOff>
    </xdr:to>
    <xdr:sp macro="" textlink="">
      <xdr:nvSpPr>
        <xdr:cNvPr id="592" name="フローチャート: 判断 591"/>
        <xdr:cNvSpPr/>
      </xdr:nvSpPr>
      <xdr:spPr>
        <a:xfrm>
          <a:off x="14541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76243</xdr:rowOff>
    </xdr:from>
    <xdr:ext cx="534377" cy="259045"/>
    <xdr:sp macro="" textlink="">
      <xdr:nvSpPr>
        <xdr:cNvPr id="593" name="テキスト ボックス 592"/>
        <xdr:cNvSpPr txBox="1"/>
      </xdr:nvSpPr>
      <xdr:spPr>
        <a:xfrm>
          <a:off x="14325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142378</xdr:rowOff>
    </xdr:from>
    <xdr:to>
      <xdr:col>71</xdr:col>
      <xdr:colOff>177800</xdr:colOff>
      <xdr:row>59</xdr:row>
      <xdr:rowOff>60147</xdr:rowOff>
    </xdr:to>
    <xdr:cxnSp macro="">
      <xdr:nvCxnSpPr>
        <xdr:cNvPr id="594" name="直線コネクタ 593"/>
        <xdr:cNvCxnSpPr/>
      </xdr:nvCxnSpPr>
      <xdr:spPr>
        <a:xfrm flipV="1">
          <a:off x="12814300" y="9915028"/>
          <a:ext cx="889000" cy="26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163587</xdr:rowOff>
    </xdr:from>
    <xdr:to>
      <xdr:col>72</xdr:col>
      <xdr:colOff>38100</xdr:colOff>
      <xdr:row>57</xdr:row>
      <xdr:rowOff>93737</xdr:rowOff>
    </xdr:to>
    <xdr:sp macro="" textlink="">
      <xdr:nvSpPr>
        <xdr:cNvPr id="595" name="フローチャート: 判断 594"/>
        <xdr:cNvSpPr/>
      </xdr:nvSpPr>
      <xdr:spPr>
        <a:xfrm>
          <a:off x="13652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110264</xdr:rowOff>
    </xdr:from>
    <xdr:ext cx="534377" cy="259045"/>
    <xdr:sp macro="" textlink="">
      <xdr:nvSpPr>
        <xdr:cNvPr id="596" name="テキスト ボックス 595"/>
        <xdr:cNvSpPr txBox="1"/>
      </xdr:nvSpPr>
      <xdr:spPr>
        <a:xfrm>
          <a:off x="13436111" y="954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61044</xdr:rowOff>
    </xdr:from>
    <xdr:to>
      <xdr:col>67</xdr:col>
      <xdr:colOff>101600</xdr:colOff>
      <xdr:row>57</xdr:row>
      <xdr:rowOff>162644</xdr:rowOff>
    </xdr:to>
    <xdr:sp macro="" textlink="">
      <xdr:nvSpPr>
        <xdr:cNvPr id="597" name="フローチャート: 判断 596"/>
        <xdr:cNvSpPr/>
      </xdr:nvSpPr>
      <xdr:spPr>
        <a:xfrm>
          <a:off x="12763500" y="983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7721</xdr:rowOff>
    </xdr:from>
    <xdr:ext cx="534377" cy="259045"/>
    <xdr:sp macro="" textlink="">
      <xdr:nvSpPr>
        <xdr:cNvPr id="598" name="テキスト ボックス 597"/>
        <xdr:cNvSpPr txBox="1"/>
      </xdr:nvSpPr>
      <xdr:spPr>
        <a:xfrm>
          <a:off x="12547111" y="960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2555</xdr:rowOff>
    </xdr:from>
    <xdr:to>
      <xdr:col>85</xdr:col>
      <xdr:colOff>177800</xdr:colOff>
      <xdr:row>56</xdr:row>
      <xdr:rowOff>104155</xdr:rowOff>
    </xdr:to>
    <xdr:sp macro="" textlink="">
      <xdr:nvSpPr>
        <xdr:cNvPr id="604" name="楕円 603"/>
        <xdr:cNvSpPr/>
      </xdr:nvSpPr>
      <xdr:spPr>
        <a:xfrm>
          <a:off x="16268700" y="96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152432</xdr:rowOff>
    </xdr:from>
    <xdr:ext cx="534377" cy="259045"/>
    <xdr:sp macro="" textlink="">
      <xdr:nvSpPr>
        <xdr:cNvPr id="605" name="教育費該当値テキスト"/>
        <xdr:cNvSpPr txBox="1"/>
      </xdr:nvSpPr>
      <xdr:spPr>
        <a:xfrm>
          <a:off x="16370300" y="958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105294</xdr:rowOff>
    </xdr:from>
    <xdr:to>
      <xdr:col>81</xdr:col>
      <xdr:colOff>101600</xdr:colOff>
      <xdr:row>54</xdr:row>
      <xdr:rowOff>35444</xdr:rowOff>
    </xdr:to>
    <xdr:sp macro="" textlink="">
      <xdr:nvSpPr>
        <xdr:cNvPr id="606" name="楕円 605"/>
        <xdr:cNvSpPr/>
      </xdr:nvSpPr>
      <xdr:spPr>
        <a:xfrm>
          <a:off x="15430500" y="91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51971</xdr:rowOff>
    </xdr:from>
    <xdr:ext cx="534377" cy="259045"/>
    <xdr:sp macro="" textlink="">
      <xdr:nvSpPr>
        <xdr:cNvPr id="607" name="テキスト ボックス 606"/>
        <xdr:cNvSpPr txBox="1"/>
      </xdr:nvSpPr>
      <xdr:spPr>
        <a:xfrm>
          <a:off x="15214111" y="896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90010</xdr:rowOff>
    </xdr:from>
    <xdr:to>
      <xdr:col>76</xdr:col>
      <xdr:colOff>165100</xdr:colOff>
      <xdr:row>55</xdr:row>
      <xdr:rowOff>20160</xdr:rowOff>
    </xdr:to>
    <xdr:sp macro="" textlink="">
      <xdr:nvSpPr>
        <xdr:cNvPr id="608" name="楕円 607"/>
        <xdr:cNvSpPr/>
      </xdr:nvSpPr>
      <xdr:spPr>
        <a:xfrm>
          <a:off x="14541500" y="93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36687</xdr:rowOff>
    </xdr:from>
    <xdr:ext cx="534377" cy="259045"/>
    <xdr:sp macro="" textlink="">
      <xdr:nvSpPr>
        <xdr:cNvPr id="609" name="テキスト ボックス 608"/>
        <xdr:cNvSpPr txBox="1"/>
      </xdr:nvSpPr>
      <xdr:spPr>
        <a:xfrm>
          <a:off x="14325111" y="912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91578</xdr:rowOff>
    </xdr:from>
    <xdr:to>
      <xdr:col>72</xdr:col>
      <xdr:colOff>38100</xdr:colOff>
      <xdr:row>58</xdr:row>
      <xdr:rowOff>21728</xdr:rowOff>
    </xdr:to>
    <xdr:sp macro="" textlink="">
      <xdr:nvSpPr>
        <xdr:cNvPr id="610" name="楕円 609"/>
        <xdr:cNvSpPr/>
      </xdr:nvSpPr>
      <xdr:spPr>
        <a:xfrm>
          <a:off x="13652500" y="98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12855</xdr:rowOff>
    </xdr:from>
    <xdr:ext cx="534377" cy="259045"/>
    <xdr:sp macro="" textlink="">
      <xdr:nvSpPr>
        <xdr:cNvPr id="611" name="テキスト ボックス 610"/>
        <xdr:cNvSpPr txBox="1"/>
      </xdr:nvSpPr>
      <xdr:spPr>
        <a:xfrm>
          <a:off x="13436111" y="995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9347</xdr:rowOff>
    </xdr:from>
    <xdr:to>
      <xdr:col>67</xdr:col>
      <xdr:colOff>101600</xdr:colOff>
      <xdr:row>59</xdr:row>
      <xdr:rowOff>110947</xdr:rowOff>
    </xdr:to>
    <xdr:sp macro="" textlink="">
      <xdr:nvSpPr>
        <xdr:cNvPr id="612" name="楕円 611"/>
        <xdr:cNvSpPr/>
      </xdr:nvSpPr>
      <xdr:spPr>
        <a:xfrm>
          <a:off x="12763500" y="1012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102074</xdr:rowOff>
    </xdr:from>
    <xdr:ext cx="534377" cy="259045"/>
    <xdr:sp macro="" textlink="">
      <xdr:nvSpPr>
        <xdr:cNvPr id="613" name="テキスト ボックス 612"/>
        <xdr:cNvSpPr txBox="1"/>
      </xdr:nvSpPr>
      <xdr:spPr>
        <a:xfrm>
          <a:off x="12547111" y="102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104587</xdr:rowOff>
    </xdr:from>
    <xdr:to>
      <xdr:col>85</xdr:col>
      <xdr:colOff>126364</xdr:colOff>
      <xdr:row>78</xdr:row>
      <xdr:rowOff>139700</xdr:rowOff>
    </xdr:to>
    <xdr:cxnSp macro="">
      <xdr:nvCxnSpPr>
        <xdr:cNvPr id="635" name="直線コネクタ 634"/>
        <xdr:cNvCxnSpPr/>
      </xdr:nvCxnSpPr>
      <xdr:spPr>
        <a:xfrm flipV="1">
          <a:off x="16317595" y="12106087"/>
          <a:ext cx="1269" cy="1406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51264</xdr:rowOff>
    </xdr:from>
    <xdr:ext cx="534377" cy="259045"/>
    <xdr:sp macro="" textlink="">
      <xdr:nvSpPr>
        <xdr:cNvPr id="638" name="災害復旧費最大値テキスト"/>
        <xdr:cNvSpPr txBox="1"/>
      </xdr:nvSpPr>
      <xdr:spPr>
        <a:xfrm>
          <a:off x="16370300" y="118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104587</xdr:rowOff>
    </xdr:from>
    <xdr:to>
      <xdr:col>86</xdr:col>
      <xdr:colOff>25400</xdr:colOff>
      <xdr:row>70</xdr:row>
      <xdr:rowOff>104587</xdr:rowOff>
    </xdr:to>
    <xdr:cxnSp macro="">
      <xdr:nvCxnSpPr>
        <xdr:cNvPr id="639" name="直線コネクタ 638"/>
        <xdr:cNvCxnSpPr/>
      </xdr:nvCxnSpPr>
      <xdr:spPr>
        <a:xfrm>
          <a:off x="16230600" y="121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99512</xdr:rowOff>
    </xdr:from>
    <xdr:to>
      <xdr:col>85</xdr:col>
      <xdr:colOff>127000</xdr:colOff>
      <xdr:row>78</xdr:row>
      <xdr:rowOff>119080</xdr:rowOff>
    </xdr:to>
    <xdr:cxnSp macro="">
      <xdr:nvCxnSpPr>
        <xdr:cNvPr id="640" name="直線コネクタ 639"/>
        <xdr:cNvCxnSpPr/>
      </xdr:nvCxnSpPr>
      <xdr:spPr>
        <a:xfrm>
          <a:off x="15481300" y="13472612"/>
          <a:ext cx="8382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70812</xdr:rowOff>
    </xdr:from>
    <xdr:ext cx="469744" cy="259045"/>
    <xdr:sp macro="" textlink="">
      <xdr:nvSpPr>
        <xdr:cNvPr id="641" name="災害復旧費平均値テキスト"/>
        <xdr:cNvSpPr txBox="1"/>
      </xdr:nvSpPr>
      <xdr:spPr>
        <a:xfrm>
          <a:off x="16370300" y="13101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47935</xdr:rowOff>
    </xdr:from>
    <xdr:to>
      <xdr:col>85</xdr:col>
      <xdr:colOff>177800</xdr:colOff>
      <xdr:row>77</xdr:row>
      <xdr:rowOff>149535</xdr:rowOff>
    </xdr:to>
    <xdr:sp macro="" textlink="">
      <xdr:nvSpPr>
        <xdr:cNvPr id="642" name="フローチャート: 判断 641"/>
        <xdr:cNvSpPr/>
      </xdr:nvSpPr>
      <xdr:spPr>
        <a:xfrm>
          <a:off x="16268700" y="132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166401</xdr:rowOff>
    </xdr:from>
    <xdr:to>
      <xdr:col>81</xdr:col>
      <xdr:colOff>50800</xdr:colOff>
      <xdr:row>78</xdr:row>
      <xdr:rowOff>99512</xdr:rowOff>
    </xdr:to>
    <xdr:cxnSp macro="">
      <xdr:nvCxnSpPr>
        <xdr:cNvPr id="643" name="直線コネクタ 642"/>
        <xdr:cNvCxnSpPr/>
      </xdr:nvCxnSpPr>
      <xdr:spPr>
        <a:xfrm>
          <a:off x="14592300" y="13368051"/>
          <a:ext cx="889000" cy="10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108148</xdr:rowOff>
    </xdr:from>
    <xdr:to>
      <xdr:col>81</xdr:col>
      <xdr:colOff>101600</xdr:colOff>
      <xdr:row>78</xdr:row>
      <xdr:rowOff>38298</xdr:rowOff>
    </xdr:to>
    <xdr:sp macro="" textlink="">
      <xdr:nvSpPr>
        <xdr:cNvPr id="644" name="フローチャート: 判断 643"/>
        <xdr:cNvSpPr/>
      </xdr:nvSpPr>
      <xdr:spPr>
        <a:xfrm>
          <a:off x="15430500" y="1330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54825</xdr:rowOff>
    </xdr:from>
    <xdr:ext cx="469744" cy="259045"/>
    <xdr:sp macro="" textlink="">
      <xdr:nvSpPr>
        <xdr:cNvPr id="645" name="テキスト ボックス 644"/>
        <xdr:cNvSpPr txBox="1"/>
      </xdr:nvSpPr>
      <xdr:spPr>
        <a:xfrm>
          <a:off x="15246428" y="1308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166401</xdr:rowOff>
    </xdr:from>
    <xdr:to>
      <xdr:col>76</xdr:col>
      <xdr:colOff>114300</xdr:colOff>
      <xdr:row>78</xdr:row>
      <xdr:rowOff>84105</xdr:rowOff>
    </xdr:to>
    <xdr:cxnSp macro="">
      <xdr:nvCxnSpPr>
        <xdr:cNvPr id="646" name="直線コネクタ 645"/>
        <xdr:cNvCxnSpPr/>
      </xdr:nvCxnSpPr>
      <xdr:spPr>
        <a:xfrm flipV="1">
          <a:off x="13703300" y="13368051"/>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132014</xdr:rowOff>
    </xdr:from>
    <xdr:to>
      <xdr:col>76</xdr:col>
      <xdr:colOff>165100</xdr:colOff>
      <xdr:row>78</xdr:row>
      <xdr:rowOff>62164</xdr:rowOff>
    </xdr:to>
    <xdr:sp macro="" textlink="">
      <xdr:nvSpPr>
        <xdr:cNvPr id="647" name="フローチャート: 判断 646"/>
        <xdr:cNvSpPr/>
      </xdr:nvSpPr>
      <xdr:spPr>
        <a:xfrm>
          <a:off x="14541500" y="1333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53291</xdr:rowOff>
    </xdr:from>
    <xdr:ext cx="469744" cy="259045"/>
    <xdr:sp macro="" textlink="">
      <xdr:nvSpPr>
        <xdr:cNvPr id="648" name="テキスト ボックス 647"/>
        <xdr:cNvSpPr txBox="1"/>
      </xdr:nvSpPr>
      <xdr:spPr>
        <a:xfrm>
          <a:off x="14357428" y="1342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84105</xdr:rowOff>
    </xdr:from>
    <xdr:to>
      <xdr:col>71</xdr:col>
      <xdr:colOff>177800</xdr:colOff>
      <xdr:row>78</xdr:row>
      <xdr:rowOff>93476</xdr:rowOff>
    </xdr:to>
    <xdr:cxnSp macro="">
      <xdr:nvCxnSpPr>
        <xdr:cNvPr id="649" name="直線コネクタ 648"/>
        <xdr:cNvCxnSpPr/>
      </xdr:nvCxnSpPr>
      <xdr:spPr>
        <a:xfrm flipV="1">
          <a:off x="12814300" y="13457205"/>
          <a:ext cx="889000" cy="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68966</xdr:rowOff>
    </xdr:from>
    <xdr:to>
      <xdr:col>72</xdr:col>
      <xdr:colOff>38100</xdr:colOff>
      <xdr:row>78</xdr:row>
      <xdr:rowOff>170566</xdr:rowOff>
    </xdr:to>
    <xdr:sp macro="" textlink="">
      <xdr:nvSpPr>
        <xdr:cNvPr id="650" name="フローチャート: 判断 649"/>
        <xdr:cNvSpPr/>
      </xdr:nvSpPr>
      <xdr:spPr>
        <a:xfrm>
          <a:off x="13652500" y="134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161693</xdr:rowOff>
    </xdr:from>
    <xdr:ext cx="378565" cy="259045"/>
    <xdr:sp macro="" textlink="">
      <xdr:nvSpPr>
        <xdr:cNvPr id="651" name="テキスト ボックス 650"/>
        <xdr:cNvSpPr txBox="1"/>
      </xdr:nvSpPr>
      <xdr:spPr>
        <a:xfrm>
          <a:off x="13514017" y="13534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50633</xdr:rowOff>
    </xdr:from>
    <xdr:to>
      <xdr:col>67</xdr:col>
      <xdr:colOff>101600</xdr:colOff>
      <xdr:row>78</xdr:row>
      <xdr:rowOff>152233</xdr:rowOff>
    </xdr:to>
    <xdr:sp macro="" textlink="">
      <xdr:nvSpPr>
        <xdr:cNvPr id="652" name="フローチャート: 判断 651"/>
        <xdr:cNvSpPr/>
      </xdr:nvSpPr>
      <xdr:spPr>
        <a:xfrm>
          <a:off x="12763500" y="1342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143360</xdr:rowOff>
    </xdr:from>
    <xdr:ext cx="378565" cy="259045"/>
    <xdr:sp macro="" textlink="">
      <xdr:nvSpPr>
        <xdr:cNvPr id="653" name="テキスト ボックス 652"/>
        <xdr:cNvSpPr txBox="1"/>
      </xdr:nvSpPr>
      <xdr:spPr>
        <a:xfrm>
          <a:off x="12625017" y="13516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68280</xdr:rowOff>
    </xdr:from>
    <xdr:to>
      <xdr:col>85</xdr:col>
      <xdr:colOff>177800</xdr:colOff>
      <xdr:row>78</xdr:row>
      <xdr:rowOff>169880</xdr:rowOff>
    </xdr:to>
    <xdr:sp macro="" textlink="">
      <xdr:nvSpPr>
        <xdr:cNvPr id="659" name="楕円 658"/>
        <xdr:cNvSpPr/>
      </xdr:nvSpPr>
      <xdr:spPr>
        <a:xfrm>
          <a:off x="16268700" y="134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154657</xdr:rowOff>
    </xdr:from>
    <xdr:ext cx="378565" cy="259045"/>
    <xdr:sp macro="" textlink="">
      <xdr:nvSpPr>
        <xdr:cNvPr id="660" name="災害復旧費該当値テキスト"/>
        <xdr:cNvSpPr txBox="1"/>
      </xdr:nvSpPr>
      <xdr:spPr>
        <a:xfrm>
          <a:off x="16370300" y="1335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48712</xdr:rowOff>
    </xdr:from>
    <xdr:to>
      <xdr:col>81</xdr:col>
      <xdr:colOff>101600</xdr:colOff>
      <xdr:row>78</xdr:row>
      <xdr:rowOff>150312</xdr:rowOff>
    </xdr:to>
    <xdr:sp macro="" textlink="">
      <xdr:nvSpPr>
        <xdr:cNvPr id="661" name="楕円 660"/>
        <xdr:cNvSpPr/>
      </xdr:nvSpPr>
      <xdr:spPr>
        <a:xfrm>
          <a:off x="15430500" y="134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141439</xdr:rowOff>
    </xdr:from>
    <xdr:ext cx="378565" cy="259045"/>
    <xdr:sp macro="" textlink="">
      <xdr:nvSpPr>
        <xdr:cNvPr id="662" name="テキスト ボックス 661"/>
        <xdr:cNvSpPr txBox="1"/>
      </xdr:nvSpPr>
      <xdr:spPr>
        <a:xfrm>
          <a:off x="15292017" y="13514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115601</xdr:rowOff>
    </xdr:from>
    <xdr:to>
      <xdr:col>76</xdr:col>
      <xdr:colOff>165100</xdr:colOff>
      <xdr:row>78</xdr:row>
      <xdr:rowOff>45751</xdr:rowOff>
    </xdr:to>
    <xdr:sp macro="" textlink="">
      <xdr:nvSpPr>
        <xdr:cNvPr id="663" name="楕円 662"/>
        <xdr:cNvSpPr/>
      </xdr:nvSpPr>
      <xdr:spPr>
        <a:xfrm>
          <a:off x="14541500" y="1331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62278</xdr:rowOff>
    </xdr:from>
    <xdr:ext cx="469744" cy="259045"/>
    <xdr:sp macro="" textlink="">
      <xdr:nvSpPr>
        <xdr:cNvPr id="664" name="テキスト ボックス 663"/>
        <xdr:cNvSpPr txBox="1"/>
      </xdr:nvSpPr>
      <xdr:spPr>
        <a:xfrm>
          <a:off x="14357428" y="13092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33305</xdr:rowOff>
    </xdr:from>
    <xdr:to>
      <xdr:col>72</xdr:col>
      <xdr:colOff>38100</xdr:colOff>
      <xdr:row>78</xdr:row>
      <xdr:rowOff>134905</xdr:rowOff>
    </xdr:to>
    <xdr:sp macro="" textlink="">
      <xdr:nvSpPr>
        <xdr:cNvPr id="665" name="楕円 664"/>
        <xdr:cNvSpPr/>
      </xdr:nvSpPr>
      <xdr:spPr>
        <a:xfrm>
          <a:off x="13652500" y="1340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151432</xdr:rowOff>
    </xdr:from>
    <xdr:ext cx="469744" cy="259045"/>
    <xdr:sp macro="" textlink="">
      <xdr:nvSpPr>
        <xdr:cNvPr id="666" name="テキスト ボックス 665"/>
        <xdr:cNvSpPr txBox="1"/>
      </xdr:nvSpPr>
      <xdr:spPr>
        <a:xfrm>
          <a:off x="13468428" y="1318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42676</xdr:rowOff>
    </xdr:from>
    <xdr:to>
      <xdr:col>67</xdr:col>
      <xdr:colOff>101600</xdr:colOff>
      <xdr:row>78</xdr:row>
      <xdr:rowOff>144276</xdr:rowOff>
    </xdr:to>
    <xdr:sp macro="" textlink="">
      <xdr:nvSpPr>
        <xdr:cNvPr id="667" name="楕円 666"/>
        <xdr:cNvSpPr/>
      </xdr:nvSpPr>
      <xdr:spPr>
        <a:xfrm>
          <a:off x="12763500" y="1341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160803</xdr:rowOff>
    </xdr:from>
    <xdr:ext cx="469744" cy="259045"/>
    <xdr:sp macro="" textlink="">
      <xdr:nvSpPr>
        <xdr:cNvPr id="668" name="テキスト ボックス 667"/>
        <xdr:cNvSpPr txBox="1"/>
      </xdr:nvSpPr>
      <xdr:spPr>
        <a:xfrm>
          <a:off x="12579428" y="1319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8" name="テキスト ボックス 68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37667</xdr:rowOff>
    </xdr:from>
    <xdr:to>
      <xdr:col>85</xdr:col>
      <xdr:colOff>126364</xdr:colOff>
      <xdr:row>98</xdr:row>
      <xdr:rowOff>67977</xdr:rowOff>
    </xdr:to>
    <xdr:cxnSp macro="">
      <xdr:nvCxnSpPr>
        <xdr:cNvPr id="692" name="直線コネクタ 691"/>
        <xdr:cNvCxnSpPr/>
      </xdr:nvCxnSpPr>
      <xdr:spPr>
        <a:xfrm flipV="1">
          <a:off x="16317595" y="15639617"/>
          <a:ext cx="1269" cy="123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71804</xdr:rowOff>
    </xdr:from>
    <xdr:ext cx="469744" cy="259045"/>
    <xdr:sp macro="" textlink="">
      <xdr:nvSpPr>
        <xdr:cNvPr id="693" name="公債費最小値テキスト"/>
        <xdr:cNvSpPr txBox="1"/>
      </xdr:nvSpPr>
      <xdr:spPr>
        <a:xfrm>
          <a:off x="16370300"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67977</xdr:rowOff>
    </xdr:from>
    <xdr:to>
      <xdr:col>86</xdr:col>
      <xdr:colOff>25400</xdr:colOff>
      <xdr:row>98</xdr:row>
      <xdr:rowOff>67977</xdr:rowOff>
    </xdr:to>
    <xdr:cxnSp macro="">
      <xdr:nvCxnSpPr>
        <xdr:cNvPr id="694" name="直線コネクタ 693"/>
        <xdr:cNvCxnSpPr/>
      </xdr:nvCxnSpPr>
      <xdr:spPr>
        <a:xfrm>
          <a:off x="16230600" y="1687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155794</xdr:rowOff>
    </xdr:from>
    <xdr:ext cx="534377" cy="259045"/>
    <xdr:sp macro="" textlink="">
      <xdr:nvSpPr>
        <xdr:cNvPr id="695" name="公債費最大値テキスト"/>
        <xdr:cNvSpPr txBox="1"/>
      </xdr:nvSpPr>
      <xdr:spPr>
        <a:xfrm>
          <a:off x="16370300" y="1541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72,356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37667</xdr:rowOff>
    </xdr:from>
    <xdr:to>
      <xdr:col>86</xdr:col>
      <xdr:colOff>25400</xdr:colOff>
      <xdr:row>91</xdr:row>
      <xdr:rowOff>37667</xdr:rowOff>
    </xdr:to>
    <xdr:cxnSp macro="">
      <xdr:nvCxnSpPr>
        <xdr:cNvPr id="696" name="直線コネクタ 695"/>
        <xdr:cNvCxnSpPr/>
      </xdr:nvCxnSpPr>
      <xdr:spPr>
        <a:xfrm>
          <a:off x="16230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115373</xdr:rowOff>
    </xdr:from>
    <xdr:to>
      <xdr:col>85</xdr:col>
      <xdr:colOff>127000</xdr:colOff>
      <xdr:row>93</xdr:row>
      <xdr:rowOff>48737</xdr:rowOff>
    </xdr:to>
    <xdr:cxnSp macro="">
      <xdr:nvCxnSpPr>
        <xdr:cNvPr id="697" name="直線コネクタ 696"/>
        <xdr:cNvCxnSpPr/>
      </xdr:nvCxnSpPr>
      <xdr:spPr>
        <a:xfrm flipV="1">
          <a:off x="15481300" y="15888773"/>
          <a:ext cx="838200" cy="10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147471</xdr:rowOff>
    </xdr:from>
    <xdr:ext cx="534377" cy="259045"/>
    <xdr:sp macro="" textlink="">
      <xdr:nvSpPr>
        <xdr:cNvPr id="698" name="公債費平均値テキスト"/>
        <xdr:cNvSpPr txBox="1"/>
      </xdr:nvSpPr>
      <xdr:spPr>
        <a:xfrm>
          <a:off x="16370300" y="16263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169044</xdr:rowOff>
    </xdr:from>
    <xdr:to>
      <xdr:col>85</xdr:col>
      <xdr:colOff>177800</xdr:colOff>
      <xdr:row>95</xdr:row>
      <xdr:rowOff>99194</xdr:rowOff>
    </xdr:to>
    <xdr:sp macro="" textlink="">
      <xdr:nvSpPr>
        <xdr:cNvPr id="699" name="フローチャート: 判断 698"/>
        <xdr:cNvSpPr/>
      </xdr:nvSpPr>
      <xdr:spPr>
        <a:xfrm>
          <a:off x="162687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48737</xdr:rowOff>
    </xdr:from>
    <xdr:to>
      <xdr:col>81</xdr:col>
      <xdr:colOff>50800</xdr:colOff>
      <xdr:row>95</xdr:row>
      <xdr:rowOff>59480</xdr:rowOff>
    </xdr:to>
    <xdr:cxnSp macro="">
      <xdr:nvCxnSpPr>
        <xdr:cNvPr id="700" name="直線コネクタ 699"/>
        <xdr:cNvCxnSpPr/>
      </xdr:nvCxnSpPr>
      <xdr:spPr>
        <a:xfrm flipV="1">
          <a:off x="14592300" y="15993587"/>
          <a:ext cx="889000" cy="3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148603</xdr:rowOff>
    </xdr:from>
    <xdr:to>
      <xdr:col>81</xdr:col>
      <xdr:colOff>101600</xdr:colOff>
      <xdr:row>95</xdr:row>
      <xdr:rowOff>78753</xdr:rowOff>
    </xdr:to>
    <xdr:sp macro="" textlink="">
      <xdr:nvSpPr>
        <xdr:cNvPr id="701" name="フローチャート: 判断 700"/>
        <xdr:cNvSpPr/>
      </xdr:nvSpPr>
      <xdr:spPr>
        <a:xfrm>
          <a:off x="15430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69880</xdr:rowOff>
    </xdr:from>
    <xdr:ext cx="534377" cy="259045"/>
    <xdr:sp macro="" textlink="">
      <xdr:nvSpPr>
        <xdr:cNvPr id="702" name="テキスト ボックス 701"/>
        <xdr:cNvSpPr txBox="1"/>
      </xdr:nvSpPr>
      <xdr:spPr>
        <a:xfrm>
          <a:off x="15214111" y="1635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59480</xdr:rowOff>
    </xdr:from>
    <xdr:to>
      <xdr:col>76</xdr:col>
      <xdr:colOff>114300</xdr:colOff>
      <xdr:row>95</xdr:row>
      <xdr:rowOff>171362</xdr:rowOff>
    </xdr:to>
    <xdr:cxnSp macro="">
      <xdr:nvCxnSpPr>
        <xdr:cNvPr id="703" name="直線コネクタ 702"/>
        <xdr:cNvCxnSpPr/>
      </xdr:nvCxnSpPr>
      <xdr:spPr>
        <a:xfrm flipV="1">
          <a:off x="13703300" y="16347230"/>
          <a:ext cx="889000" cy="11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159880</xdr:rowOff>
    </xdr:from>
    <xdr:to>
      <xdr:col>76</xdr:col>
      <xdr:colOff>165100</xdr:colOff>
      <xdr:row>95</xdr:row>
      <xdr:rowOff>90030</xdr:rowOff>
    </xdr:to>
    <xdr:sp macro="" textlink="">
      <xdr:nvSpPr>
        <xdr:cNvPr id="704" name="フローチャート: 判断 703"/>
        <xdr:cNvSpPr/>
      </xdr:nvSpPr>
      <xdr:spPr>
        <a:xfrm>
          <a:off x="14541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106557</xdr:rowOff>
    </xdr:from>
    <xdr:ext cx="534377" cy="259045"/>
    <xdr:sp macro="" textlink="">
      <xdr:nvSpPr>
        <xdr:cNvPr id="705" name="テキスト ボックス 704"/>
        <xdr:cNvSpPr txBox="1"/>
      </xdr:nvSpPr>
      <xdr:spPr>
        <a:xfrm>
          <a:off x="14325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164122</xdr:rowOff>
    </xdr:from>
    <xdr:to>
      <xdr:col>71</xdr:col>
      <xdr:colOff>177800</xdr:colOff>
      <xdr:row>95</xdr:row>
      <xdr:rowOff>171362</xdr:rowOff>
    </xdr:to>
    <xdr:cxnSp macro="">
      <xdr:nvCxnSpPr>
        <xdr:cNvPr id="706" name="直線コネクタ 705"/>
        <xdr:cNvCxnSpPr/>
      </xdr:nvCxnSpPr>
      <xdr:spPr>
        <a:xfrm>
          <a:off x="12814300" y="16451872"/>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141554</xdr:rowOff>
    </xdr:from>
    <xdr:to>
      <xdr:col>72</xdr:col>
      <xdr:colOff>38100</xdr:colOff>
      <xdr:row>95</xdr:row>
      <xdr:rowOff>71704</xdr:rowOff>
    </xdr:to>
    <xdr:sp macro="" textlink="">
      <xdr:nvSpPr>
        <xdr:cNvPr id="707" name="フローチャート: 判断 706"/>
        <xdr:cNvSpPr/>
      </xdr:nvSpPr>
      <xdr:spPr>
        <a:xfrm>
          <a:off x="13652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88231</xdr:rowOff>
    </xdr:from>
    <xdr:ext cx="534377" cy="259045"/>
    <xdr:sp macro="" textlink="">
      <xdr:nvSpPr>
        <xdr:cNvPr id="708" name="テキスト ボックス 707"/>
        <xdr:cNvSpPr txBox="1"/>
      </xdr:nvSpPr>
      <xdr:spPr>
        <a:xfrm>
          <a:off x="13436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143039</xdr:rowOff>
    </xdr:from>
    <xdr:to>
      <xdr:col>67</xdr:col>
      <xdr:colOff>101600</xdr:colOff>
      <xdr:row>95</xdr:row>
      <xdr:rowOff>73189</xdr:rowOff>
    </xdr:to>
    <xdr:sp macro="" textlink="">
      <xdr:nvSpPr>
        <xdr:cNvPr id="709" name="フローチャート: 判断 708"/>
        <xdr:cNvSpPr/>
      </xdr:nvSpPr>
      <xdr:spPr>
        <a:xfrm>
          <a:off x="127635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89716</xdr:rowOff>
    </xdr:from>
    <xdr:ext cx="534377" cy="259045"/>
    <xdr:sp macro="" textlink="">
      <xdr:nvSpPr>
        <xdr:cNvPr id="710" name="テキスト ボックス 709"/>
        <xdr:cNvSpPr txBox="1"/>
      </xdr:nvSpPr>
      <xdr:spPr>
        <a:xfrm>
          <a:off x="12547111" y="160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64573</xdr:rowOff>
    </xdr:from>
    <xdr:to>
      <xdr:col>85</xdr:col>
      <xdr:colOff>177800</xdr:colOff>
      <xdr:row>92</xdr:row>
      <xdr:rowOff>166173</xdr:rowOff>
    </xdr:to>
    <xdr:sp macro="" textlink="">
      <xdr:nvSpPr>
        <xdr:cNvPr id="716" name="楕円 715"/>
        <xdr:cNvSpPr/>
      </xdr:nvSpPr>
      <xdr:spPr>
        <a:xfrm>
          <a:off x="16268700" y="1583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87450</xdr:rowOff>
    </xdr:from>
    <xdr:ext cx="534377" cy="259045"/>
    <xdr:sp macro="" textlink="">
      <xdr:nvSpPr>
        <xdr:cNvPr id="717" name="公債費該当値テキスト"/>
        <xdr:cNvSpPr txBox="1"/>
      </xdr:nvSpPr>
      <xdr:spPr>
        <a:xfrm>
          <a:off x="16370300" y="1568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169387</xdr:rowOff>
    </xdr:from>
    <xdr:to>
      <xdr:col>81</xdr:col>
      <xdr:colOff>101600</xdr:colOff>
      <xdr:row>93</xdr:row>
      <xdr:rowOff>99537</xdr:rowOff>
    </xdr:to>
    <xdr:sp macro="" textlink="">
      <xdr:nvSpPr>
        <xdr:cNvPr id="718" name="楕円 717"/>
        <xdr:cNvSpPr/>
      </xdr:nvSpPr>
      <xdr:spPr>
        <a:xfrm>
          <a:off x="15430500" y="1594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116064</xdr:rowOff>
    </xdr:from>
    <xdr:ext cx="534377" cy="259045"/>
    <xdr:sp macro="" textlink="">
      <xdr:nvSpPr>
        <xdr:cNvPr id="719" name="テキスト ボックス 718"/>
        <xdr:cNvSpPr txBox="1"/>
      </xdr:nvSpPr>
      <xdr:spPr>
        <a:xfrm>
          <a:off x="15214111" y="1571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8680</xdr:rowOff>
    </xdr:from>
    <xdr:to>
      <xdr:col>76</xdr:col>
      <xdr:colOff>165100</xdr:colOff>
      <xdr:row>95</xdr:row>
      <xdr:rowOff>110280</xdr:rowOff>
    </xdr:to>
    <xdr:sp macro="" textlink="">
      <xdr:nvSpPr>
        <xdr:cNvPr id="720" name="楕円 719"/>
        <xdr:cNvSpPr/>
      </xdr:nvSpPr>
      <xdr:spPr>
        <a:xfrm>
          <a:off x="14541500" y="1629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101407</xdr:rowOff>
    </xdr:from>
    <xdr:ext cx="534377" cy="259045"/>
    <xdr:sp macro="" textlink="">
      <xdr:nvSpPr>
        <xdr:cNvPr id="721" name="テキスト ボックス 720"/>
        <xdr:cNvSpPr txBox="1"/>
      </xdr:nvSpPr>
      <xdr:spPr>
        <a:xfrm>
          <a:off x="14325111" y="163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120562</xdr:rowOff>
    </xdr:from>
    <xdr:to>
      <xdr:col>72</xdr:col>
      <xdr:colOff>38100</xdr:colOff>
      <xdr:row>96</xdr:row>
      <xdr:rowOff>50712</xdr:rowOff>
    </xdr:to>
    <xdr:sp macro="" textlink="">
      <xdr:nvSpPr>
        <xdr:cNvPr id="722" name="楕円 721"/>
        <xdr:cNvSpPr/>
      </xdr:nvSpPr>
      <xdr:spPr>
        <a:xfrm>
          <a:off x="13652500" y="164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41839</xdr:rowOff>
    </xdr:from>
    <xdr:ext cx="534377" cy="259045"/>
    <xdr:sp macro="" textlink="">
      <xdr:nvSpPr>
        <xdr:cNvPr id="723" name="テキスト ボックス 722"/>
        <xdr:cNvSpPr txBox="1"/>
      </xdr:nvSpPr>
      <xdr:spPr>
        <a:xfrm>
          <a:off x="13436111" y="165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113322</xdr:rowOff>
    </xdr:from>
    <xdr:to>
      <xdr:col>67</xdr:col>
      <xdr:colOff>101600</xdr:colOff>
      <xdr:row>96</xdr:row>
      <xdr:rowOff>43472</xdr:rowOff>
    </xdr:to>
    <xdr:sp macro="" textlink="">
      <xdr:nvSpPr>
        <xdr:cNvPr id="724" name="楕円 723"/>
        <xdr:cNvSpPr/>
      </xdr:nvSpPr>
      <xdr:spPr>
        <a:xfrm>
          <a:off x="12763500" y="164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34599</xdr:rowOff>
    </xdr:from>
    <xdr:ext cx="534377" cy="259045"/>
    <xdr:sp macro="" textlink="">
      <xdr:nvSpPr>
        <xdr:cNvPr id="725" name="テキスト ボックス 724"/>
        <xdr:cNvSpPr txBox="1"/>
      </xdr:nvSpPr>
      <xdr:spPr>
        <a:xfrm>
          <a:off x="12547111" y="164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40487</xdr:rowOff>
    </xdr:from>
    <xdr:to>
      <xdr:col>116</xdr:col>
      <xdr:colOff>62864</xdr:colOff>
      <xdr:row>38</xdr:row>
      <xdr:rowOff>139700</xdr:rowOff>
    </xdr:to>
    <xdr:cxnSp macro="">
      <xdr:nvCxnSpPr>
        <xdr:cNvPr id="747" name="直線コネクタ 746"/>
        <xdr:cNvCxnSpPr/>
      </xdr:nvCxnSpPr>
      <xdr:spPr>
        <a:xfrm flipV="1">
          <a:off x="22159595" y="5526887"/>
          <a:ext cx="1269" cy="112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158614</xdr:rowOff>
    </xdr:from>
    <xdr:ext cx="469744" cy="259045"/>
    <xdr:sp macro="" textlink="">
      <xdr:nvSpPr>
        <xdr:cNvPr id="750" name="諸支出金最大値テキスト"/>
        <xdr:cNvSpPr txBox="1"/>
      </xdr:nvSpPr>
      <xdr:spPr>
        <a:xfrm>
          <a:off x="22212300" y="53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40487</xdr:rowOff>
    </xdr:from>
    <xdr:to>
      <xdr:col>116</xdr:col>
      <xdr:colOff>152400</xdr:colOff>
      <xdr:row>32</xdr:row>
      <xdr:rowOff>40487</xdr:rowOff>
    </xdr:to>
    <xdr:cxnSp macro="">
      <xdr:nvCxnSpPr>
        <xdr:cNvPr id="751" name="直線コネクタ 750"/>
        <xdr:cNvCxnSpPr/>
      </xdr:nvCxnSpPr>
      <xdr:spPr>
        <a:xfrm>
          <a:off x="22072600" y="552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32224</xdr:rowOff>
    </xdr:from>
    <xdr:ext cx="378565" cy="259045"/>
    <xdr:sp macro="" textlink="">
      <xdr:nvSpPr>
        <xdr:cNvPr id="753" name="諸支出金平均値テキスト"/>
        <xdr:cNvSpPr txBox="1"/>
      </xdr:nvSpPr>
      <xdr:spPr>
        <a:xfrm>
          <a:off x="22212300" y="63758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9347</xdr:rowOff>
    </xdr:from>
    <xdr:to>
      <xdr:col>116</xdr:col>
      <xdr:colOff>114300</xdr:colOff>
      <xdr:row>38</xdr:row>
      <xdr:rowOff>110947</xdr:rowOff>
    </xdr:to>
    <xdr:sp macro="" textlink="">
      <xdr:nvSpPr>
        <xdr:cNvPr id="754" name="フローチャート: 判断 753"/>
        <xdr:cNvSpPr/>
      </xdr:nvSpPr>
      <xdr:spPr>
        <a:xfrm>
          <a:off x="221107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20320</xdr:rowOff>
    </xdr:from>
    <xdr:to>
      <xdr:col>112</xdr:col>
      <xdr:colOff>38100</xdr:colOff>
      <xdr:row>37</xdr:row>
      <xdr:rowOff>121920</xdr:rowOff>
    </xdr:to>
    <xdr:sp macro="" textlink="">
      <xdr:nvSpPr>
        <xdr:cNvPr id="756" name="フローチャート: 判断 755"/>
        <xdr:cNvSpPr/>
      </xdr:nvSpPr>
      <xdr:spPr>
        <a:xfrm>
          <a:off x="2127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138447</xdr:rowOff>
    </xdr:from>
    <xdr:ext cx="378565" cy="259045"/>
    <xdr:sp macro="" textlink="">
      <xdr:nvSpPr>
        <xdr:cNvPr id="757" name="テキスト ボックス 756"/>
        <xdr:cNvSpPr txBox="1"/>
      </xdr:nvSpPr>
      <xdr:spPr>
        <a:xfrm>
          <a:off x="21134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9" name="フローチャート: 判断 758"/>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19575</xdr:rowOff>
    </xdr:from>
    <xdr:ext cx="313932" cy="259045"/>
    <xdr:sp macro="" textlink="">
      <xdr:nvSpPr>
        <xdr:cNvPr id="760" name="テキスト ボックス 759"/>
        <xdr:cNvSpPr txBox="1"/>
      </xdr:nvSpPr>
      <xdr:spPr>
        <a:xfrm>
          <a:off x="20277333" y="636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60554</xdr:rowOff>
    </xdr:from>
    <xdr:to>
      <xdr:col>102</xdr:col>
      <xdr:colOff>165100</xdr:colOff>
      <xdr:row>38</xdr:row>
      <xdr:rowOff>162154</xdr:rowOff>
    </xdr:to>
    <xdr:sp macro="" textlink="">
      <xdr:nvSpPr>
        <xdr:cNvPr id="762" name="フローチャート: 判断 761"/>
        <xdr:cNvSpPr/>
      </xdr:nvSpPr>
      <xdr:spPr>
        <a:xfrm>
          <a:off x="19494500" y="6575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7231</xdr:rowOff>
    </xdr:from>
    <xdr:ext cx="313932" cy="259045"/>
    <xdr:sp macro="" textlink="">
      <xdr:nvSpPr>
        <xdr:cNvPr id="763" name="テキスト ボックス 762"/>
        <xdr:cNvSpPr txBox="1"/>
      </xdr:nvSpPr>
      <xdr:spPr>
        <a:xfrm>
          <a:off x="19388333" y="6350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43180</xdr:rowOff>
    </xdr:from>
    <xdr:to>
      <xdr:col>98</xdr:col>
      <xdr:colOff>38100</xdr:colOff>
      <xdr:row>38</xdr:row>
      <xdr:rowOff>144780</xdr:rowOff>
    </xdr:to>
    <xdr:sp macro="" textlink="">
      <xdr:nvSpPr>
        <xdr:cNvPr id="764" name="フローチャート: 判断 763"/>
        <xdr:cNvSpPr/>
      </xdr:nvSpPr>
      <xdr:spPr>
        <a:xfrm>
          <a:off x="18605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161307</xdr:rowOff>
    </xdr:from>
    <xdr:ext cx="378565" cy="259045"/>
    <xdr:sp macro="" textlink="">
      <xdr:nvSpPr>
        <xdr:cNvPr id="765" name="テキスト ボックス 764"/>
        <xdr:cNvSpPr txBox="1"/>
      </xdr:nvSpPr>
      <xdr:spPr>
        <a:xfrm>
          <a:off x="18467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2"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6" name="テキスト ボックス 77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本市の特徴として挙げられるのは、民生費の扶助費高止まり、土木費の類似団体平均、県平均と比較して少ない状況が挙げられるが、後者は公債費圧縮のため、公共事業、市債借入を抑制してきたことによるものと分析している。</a:t>
          </a:r>
          <a:endParaRPr kumimoji="1" lang="en-US" altLang="ja-JP" sz="1100">
            <a:latin typeface="+mn-ea"/>
            <a:ea typeface="+mn-ea"/>
          </a:endParaRPr>
        </a:p>
        <a:p>
          <a:r>
            <a:rPr kumimoji="1" lang="ja-JP" altLang="en-US" sz="1100">
              <a:latin typeface="+mn-ea"/>
              <a:ea typeface="+mn-ea"/>
            </a:rPr>
            <a:t>施設の老朽化が著しく、長寿命化、施設更新の事業費が大幅に増加している教育関係では、平成</a:t>
          </a:r>
          <a:r>
            <a:rPr kumimoji="1" lang="en-US" altLang="ja-JP" sz="1100">
              <a:latin typeface="+mn-ea"/>
              <a:ea typeface="+mn-ea"/>
            </a:rPr>
            <a:t>30</a:t>
          </a:r>
          <a:r>
            <a:rPr kumimoji="1" lang="ja-JP" altLang="en-US" sz="1100">
              <a:latin typeface="+mn-ea"/>
              <a:ea typeface="+mn-ea"/>
            </a:rPr>
            <a:t>年度、令和元年度は集中投資を実施して各平均値を上回ったが、集中投資期間が終了したため以前の水準に戻ることとなった。</a:t>
          </a:r>
          <a:endParaRPr kumimoji="1" lang="en-US" altLang="ja-JP" sz="1100">
            <a:latin typeface="+mn-ea"/>
            <a:ea typeface="+mn-ea"/>
          </a:endParaRPr>
        </a:p>
        <a:p>
          <a:r>
            <a:rPr kumimoji="1" lang="ja-JP" altLang="en-US" sz="1100">
              <a:latin typeface="+mn-ea"/>
              <a:ea typeface="+mn-ea"/>
            </a:rPr>
            <a:t>公債費が令和元年度から更に増加しているが、これは、令和元年度までの集中投資期間による多額の起債発行により関連指標の悪化を短期間に抑えるため、大規模投資と同時に短期償還による市債残高抑制を図っていることによるものであり、令和</a:t>
          </a:r>
          <a:r>
            <a:rPr kumimoji="1" lang="en-US" altLang="ja-JP" sz="1100">
              <a:latin typeface="+mn-ea"/>
              <a:ea typeface="+mn-ea"/>
            </a:rPr>
            <a:t>2</a:t>
          </a:r>
          <a:r>
            <a:rPr kumimoji="1" lang="ja-JP" altLang="en-US" sz="1100">
              <a:latin typeface="+mn-ea"/>
              <a:ea typeface="+mn-ea"/>
            </a:rPr>
            <a:t>年度は短期償還実施の</a:t>
          </a:r>
          <a:r>
            <a:rPr kumimoji="1" lang="en-US" altLang="ja-JP" sz="1100">
              <a:latin typeface="+mn-ea"/>
              <a:ea typeface="+mn-ea"/>
            </a:rPr>
            <a:t>3</a:t>
          </a:r>
          <a:r>
            <a:rPr kumimoji="1" lang="ja-JP" altLang="en-US" sz="1100">
              <a:latin typeface="+mn-ea"/>
              <a:ea typeface="+mn-ea"/>
            </a:rPr>
            <a:t>年目で期間中最大の償還額となる年度であることによるものである。一時的な増加であり、短期償還終了後は過去の数値付近に回帰すると思われる。</a:t>
          </a:r>
          <a:endParaRPr kumimoji="1" lang="en-US" altLang="ja-JP" sz="1100">
            <a:latin typeface="+mn-ea"/>
            <a:ea typeface="+mn-ea"/>
          </a:endParaRPr>
        </a:p>
        <a:p>
          <a:r>
            <a:rPr kumimoji="1" lang="ja-JP" altLang="en-US" sz="1100">
              <a:latin typeface="+mn-ea"/>
              <a:ea typeface="+mn-ea"/>
            </a:rPr>
            <a:t>また、議会費が令和</a:t>
          </a:r>
          <a:r>
            <a:rPr kumimoji="1" lang="en-US" altLang="ja-JP" sz="1100">
              <a:latin typeface="+mn-ea"/>
              <a:ea typeface="+mn-ea"/>
            </a:rPr>
            <a:t>2</a:t>
          </a:r>
          <a:r>
            <a:rPr kumimoji="1" lang="ja-JP" altLang="en-US" sz="1100">
              <a:latin typeface="+mn-ea"/>
              <a:ea typeface="+mn-ea"/>
            </a:rPr>
            <a:t>年度は大きく増加しているが、これは、新型コロナウイルス感染症への対策として議場改修等を行ったことによるものである。単年度事由によるもの以外、大きな変動については類似団体、県平均等を注視しつつ、財政運営を進めいていく必要がある。</a:t>
          </a:r>
          <a:endParaRPr kumimoji="1" lang="en-US" altLang="ja-JP" sz="11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latin typeface="+mn-ea"/>
              <a:ea typeface="+mn-ea"/>
            </a:rPr>
            <a:t>　集中投資期間による大規模事業にかかる市債借入の大幅増に伴う指標悪化の期間を一時的なものとするべく、平成</a:t>
          </a:r>
          <a:r>
            <a:rPr kumimoji="1" lang="en-US" altLang="ja-JP" sz="1100" baseline="0">
              <a:latin typeface="+mn-ea"/>
              <a:ea typeface="+mn-ea"/>
            </a:rPr>
            <a:t>30</a:t>
          </a:r>
          <a:r>
            <a:rPr kumimoji="1" lang="ja-JP" altLang="en-US" sz="1100" baseline="0">
              <a:latin typeface="+mn-ea"/>
              <a:ea typeface="+mn-ea"/>
            </a:rPr>
            <a:t>年度から令和</a:t>
          </a:r>
          <a:r>
            <a:rPr kumimoji="1" lang="en-US" altLang="ja-JP" sz="1100" baseline="0">
              <a:latin typeface="+mn-ea"/>
              <a:ea typeface="+mn-ea"/>
            </a:rPr>
            <a:t>2</a:t>
          </a:r>
          <a:r>
            <a:rPr kumimoji="1" lang="ja-JP" altLang="en-US" sz="1100" baseline="0">
              <a:latin typeface="+mn-ea"/>
              <a:ea typeface="+mn-ea"/>
            </a:rPr>
            <a:t>年度までは起債残高抑制のために基金繰入等を利用し、短期償還を執ることとしており、財政調整基金はそのため約</a:t>
          </a:r>
          <a:r>
            <a:rPr kumimoji="1" lang="en-US" altLang="ja-JP" sz="1100" baseline="0">
              <a:latin typeface="+mn-ea"/>
              <a:ea typeface="+mn-ea"/>
            </a:rPr>
            <a:t>4.8</a:t>
          </a:r>
          <a:r>
            <a:rPr kumimoji="1" lang="ja-JP" altLang="en-US" sz="1100" baseline="0">
              <a:latin typeface="+mn-ea"/>
              <a:ea typeface="+mn-ea"/>
            </a:rPr>
            <a:t>億円減少している。実質収支は新型コロナウイルス感染症の影響もあり約</a:t>
          </a:r>
          <a:r>
            <a:rPr kumimoji="1" lang="en-US" altLang="ja-JP" sz="1100" baseline="0">
              <a:latin typeface="+mn-ea"/>
              <a:ea typeface="+mn-ea"/>
            </a:rPr>
            <a:t>7.4</a:t>
          </a:r>
          <a:r>
            <a:rPr kumimoji="1" lang="ja-JP" altLang="en-US" sz="1100" baseline="0">
              <a:latin typeface="+mn-ea"/>
              <a:ea typeface="+mn-ea"/>
            </a:rPr>
            <a:t>億円増加となったことにより、実質単年度収支は約</a:t>
          </a:r>
          <a:r>
            <a:rPr kumimoji="1" lang="en-US" altLang="ja-JP" sz="1100" baseline="0">
              <a:latin typeface="+mn-ea"/>
              <a:ea typeface="+mn-ea"/>
            </a:rPr>
            <a:t>2.9</a:t>
          </a:r>
          <a:r>
            <a:rPr kumimoji="1" lang="ja-JP" altLang="en-US" sz="1100" baseline="0">
              <a:latin typeface="+mn-ea"/>
              <a:ea typeface="+mn-ea"/>
            </a:rPr>
            <a:t>億円とプラス値になった。</a:t>
          </a:r>
          <a:endParaRPr kumimoji="1" lang="en-US" altLang="ja-JP" sz="1100" baseline="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平成</a:t>
          </a:r>
          <a:r>
            <a:rPr kumimoji="1" lang="en-US" altLang="ja-JP" sz="1100">
              <a:latin typeface="+mn-ea"/>
              <a:ea typeface="+mn-ea"/>
            </a:rPr>
            <a:t>25</a:t>
          </a:r>
          <a:r>
            <a:rPr kumimoji="1" lang="ja-JP" altLang="en-US" sz="1100">
              <a:latin typeface="+mn-ea"/>
              <a:ea typeface="+mn-ea"/>
            </a:rPr>
            <a:t>年度は競輪事業会計において赤字となったが、平成</a:t>
          </a:r>
          <a:r>
            <a:rPr kumimoji="1" lang="en-US" altLang="ja-JP" sz="1100">
              <a:latin typeface="+mn-ea"/>
              <a:ea typeface="+mn-ea"/>
            </a:rPr>
            <a:t>25</a:t>
          </a:r>
          <a:r>
            <a:rPr kumimoji="1" lang="ja-JP" altLang="en-US" sz="1100">
              <a:latin typeface="+mn-ea"/>
              <a:ea typeface="+mn-ea"/>
            </a:rPr>
            <a:t>年度下半期から包括業務委託を取り入れた事業運営を行っており、平成</a:t>
          </a:r>
          <a:r>
            <a:rPr kumimoji="1" lang="en-US" altLang="ja-JP" sz="1100">
              <a:latin typeface="+mn-ea"/>
              <a:ea typeface="+mn-ea"/>
            </a:rPr>
            <a:t>26</a:t>
          </a:r>
          <a:r>
            <a:rPr kumimoji="1" lang="ja-JP" altLang="en-US" sz="1100">
              <a:latin typeface="+mn-ea"/>
              <a:ea typeface="+mn-ea"/>
            </a:rPr>
            <a:t>年度から令和元年度に引き続き、令和</a:t>
          </a:r>
          <a:r>
            <a:rPr kumimoji="1" lang="en-US" altLang="ja-JP" sz="1100">
              <a:latin typeface="+mn-ea"/>
              <a:ea typeface="+mn-ea"/>
            </a:rPr>
            <a:t>2</a:t>
          </a:r>
          <a:r>
            <a:rPr kumimoji="1" lang="ja-JP" altLang="en-US" sz="1100">
              <a:latin typeface="+mn-ea"/>
              <a:ea typeface="+mn-ea"/>
            </a:rPr>
            <a:t>年度も黒字となり、</a:t>
          </a:r>
          <a:r>
            <a:rPr kumimoji="1" lang="en-US" altLang="ja-JP" sz="1100">
              <a:latin typeface="+mn-ea"/>
              <a:ea typeface="+mn-ea"/>
            </a:rPr>
            <a:t>7</a:t>
          </a:r>
          <a:r>
            <a:rPr kumimoji="1" lang="ja-JP" altLang="en-US" sz="1100">
              <a:latin typeface="+mn-ea"/>
              <a:ea typeface="+mn-ea"/>
            </a:rPr>
            <a:t>年連続で一般会計へ繰出すことができた（</a:t>
          </a:r>
          <a:r>
            <a:rPr kumimoji="1" lang="en-US" altLang="ja-JP" sz="1100">
              <a:latin typeface="+mn-ea"/>
              <a:ea typeface="+mn-ea"/>
            </a:rPr>
            <a:t>H27</a:t>
          </a:r>
          <a:r>
            <a:rPr kumimoji="1" lang="ja-JP" altLang="en-US" sz="1100">
              <a:latin typeface="+mn-ea"/>
              <a:ea typeface="+mn-ea"/>
            </a:rPr>
            <a:t>：</a:t>
          </a:r>
          <a:r>
            <a:rPr kumimoji="1" lang="en-US" altLang="ja-JP" sz="1100">
              <a:latin typeface="+mn-ea"/>
              <a:ea typeface="+mn-ea"/>
            </a:rPr>
            <a:t>10</a:t>
          </a:r>
          <a:r>
            <a:rPr kumimoji="1" lang="ja-JP" altLang="en-US" sz="1100">
              <a:latin typeface="+mn-ea"/>
              <a:ea typeface="+mn-ea"/>
            </a:rPr>
            <a:t>百万円、</a:t>
          </a:r>
          <a:r>
            <a:rPr kumimoji="1" lang="en-US" altLang="ja-JP" sz="1100">
              <a:latin typeface="+mn-ea"/>
              <a:ea typeface="+mn-ea"/>
            </a:rPr>
            <a:t>H28</a:t>
          </a:r>
          <a:r>
            <a:rPr kumimoji="1" lang="ja-JP" altLang="en-US" sz="1100">
              <a:latin typeface="+mn-ea"/>
              <a:ea typeface="+mn-ea"/>
            </a:rPr>
            <a:t>：</a:t>
          </a:r>
          <a:r>
            <a:rPr kumimoji="1" lang="en-US" altLang="ja-JP" sz="1100">
              <a:latin typeface="+mn-ea"/>
              <a:ea typeface="+mn-ea"/>
            </a:rPr>
            <a:t>4</a:t>
          </a:r>
          <a:r>
            <a:rPr kumimoji="1" lang="ja-JP" altLang="en-US" sz="1100">
              <a:latin typeface="+mn-ea"/>
              <a:ea typeface="+mn-ea"/>
            </a:rPr>
            <a:t>百万円、</a:t>
          </a:r>
          <a:r>
            <a:rPr kumimoji="1" lang="en-US" altLang="ja-JP" sz="1100">
              <a:latin typeface="+mn-ea"/>
              <a:ea typeface="+mn-ea"/>
            </a:rPr>
            <a:t>H29</a:t>
          </a:r>
          <a:r>
            <a:rPr kumimoji="1" lang="ja-JP" altLang="en-US" sz="1100">
              <a:latin typeface="+mn-ea"/>
              <a:ea typeface="+mn-ea"/>
            </a:rPr>
            <a:t>：</a:t>
          </a:r>
          <a:r>
            <a:rPr kumimoji="1" lang="en-US" altLang="ja-JP" sz="1100">
              <a:latin typeface="+mn-ea"/>
              <a:ea typeface="+mn-ea"/>
            </a:rPr>
            <a:t>9</a:t>
          </a:r>
          <a:r>
            <a:rPr kumimoji="1" lang="ja-JP" altLang="en-US" sz="1100">
              <a:latin typeface="+mn-ea"/>
              <a:ea typeface="+mn-ea"/>
            </a:rPr>
            <a:t>百万円、</a:t>
          </a:r>
          <a:r>
            <a:rPr kumimoji="1" lang="en-US" altLang="ja-JP" sz="1100">
              <a:latin typeface="+mn-ea"/>
              <a:ea typeface="+mn-ea"/>
            </a:rPr>
            <a:t>H30</a:t>
          </a:r>
          <a:r>
            <a:rPr kumimoji="1" lang="ja-JP" altLang="en-US" sz="1100">
              <a:latin typeface="+mn-ea"/>
              <a:ea typeface="+mn-ea"/>
            </a:rPr>
            <a:t>：</a:t>
          </a:r>
          <a:r>
            <a:rPr kumimoji="1" lang="en-US" altLang="ja-JP" sz="1100">
              <a:latin typeface="+mn-ea"/>
              <a:ea typeface="+mn-ea"/>
            </a:rPr>
            <a:t>15</a:t>
          </a:r>
          <a:r>
            <a:rPr kumimoji="1" lang="ja-JP" altLang="en-US" sz="1100">
              <a:latin typeface="+mn-ea"/>
              <a:ea typeface="+mn-ea"/>
            </a:rPr>
            <a:t>百万円、</a:t>
          </a:r>
          <a:r>
            <a:rPr kumimoji="1" lang="en-US" altLang="ja-JP" sz="1100">
              <a:latin typeface="+mn-ea"/>
              <a:ea typeface="+mn-ea"/>
            </a:rPr>
            <a:t>R01</a:t>
          </a:r>
          <a:r>
            <a:rPr kumimoji="1" lang="ja-JP" altLang="en-US" sz="1100">
              <a:latin typeface="+mn-ea"/>
              <a:ea typeface="+mn-ea"/>
            </a:rPr>
            <a:t>：</a:t>
          </a:r>
          <a:r>
            <a:rPr kumimoji="1" lang="en-US" altLang="ja-JP" sz="1100">
              <a:latin typeface="+mn-ea"/>
              <a:ea typeface="+mn-ea"/>
            </a:rPr>
            <a:t>30</a:t>
          </a:r>
          <a:r>
            <a:rPr kumimoji="1" lang="ja-JP" altLang="en-US" sz="1100">
              <a:latin typeface="+mn-ea"/>
              <a:ea typeface="+mn-ea"/>
            </a:rPr>
            <a:t>百万円、</a:t>
          </a:r>
          <a:r>
            <a:rPr kumimoji="1" lang="en-US" altLang="ja-JP" sz="1100">
              <a:latin typeface="+mn-ea"/>
              <a:ea typeface="+mn-ea"/>
            </a:rPr>
            <a:t>R02</a:t>
          </a:r>
          <a:r>
            <a:rPr kumimoji="1" lang="ja-JP" altLang="en-US" sz="1100">
              <a:latin typeface="+mn-ea"/>
              <a:ea typeface="+mn-ea"/>
            </a:rPr>
            <a:t>：</a:t>
          </a:r>
          <a:r>
            <a:rPr kumimoji="1" lang="en-US" altLang="ja-JP" sz="1100">
              <a:latin typeface="+mn-ea"/>
              <a:ea typeface="+mn-ea"/>
            </a:rPr>
            <a:t>60</a:t>
          </a:r>
          <a:r>
            <a:rPr kumimoji="1" lang="ja-JP" altLang="en-US" sz="1100">
              <a:latin typeface="+mn-ea"/>
              <a:ea typeface="+mn-ea"/>
            </a:rPr>
            <a:t>百万円、</a:t>
          </a:r>
          <a:r>
            <a:rPr kumimoji="1" lang="en-US" altLang="ja-JP" sz="1100">
              <a:latin typeface="+mn-ea"/>
              <a:ea typeface="+mn-ea"/>
            </a:rPr>
            <a:t>R03</a:t>
          </a:r>
          <a:r>
            <a:rPr kumimoji="1" lang="ja-JP" altLang="en-US" sz="1100">
              <a:latin typeface="+mn-ea"/>
              <a:ea typeface="+mn-ea"/>
            </a:rPr>
            <a:t>：</a:t>
          </a:r>
          <a:r>
            <a:rPr kumimoji="1" lang="en-US" altLang="ja-JP" sz="1100">
              <a:latin typeface="+mn-ea"/>
              <a:ea typeface="+mn-ea"/>
            </a:rPr>
            <a:t>260</a:t>
          </a:r>
          <a:r>
            <a:rPr kumimoji="1" lang="ja-JP" altLang="en-US" sz="1100">
              <a:latin typeface="+mn-ea"/>
              <a:ea typeface="+mn-ea"/>
            </a:rPr>
            <a:t>百万円）。</a:t>
          </a:r>
          <a:endParaRPr kumimoji="1" lang="en-US" altLang="ja-JP" sz="1100">
            <a:latin typeface="+mn-ea"/>
            <a:ea typeface="+mn-ea"/>
          </a:endParaRPr>
        </a:p>
        <a:p>
          <a:r>
            <a:rPr kumimoji="1" lang="ja-JP" altLang="en-US" sz="1100">
              <a:latin typeface="+mn-ea"/>
              <a:ea typeface="+mn-ea"/>
            </a:rPr>
            <a:t>　松阪市民病院事業会計においては、呼吸器部門に特化するなど業務の効率化を徹底することで黒字化を達成している。令和</a:t>
          </a:r>
          <a:r>
            <a:rPr kumimoji="1" lang="en-US" altLang="ja-JP" sz="1100">
              <a:latin typeface="+mn-ea"/>
              <a:ea typeface="+mn-ea"/>
            </a:rPr>
            <a:t>2</a:t>
          </a:r>
          <a:r>
            <a:rPr kumimoji="1" lang="ja-JP" altLang="en-US" sz="1100">
              <a:latin typeface="+mn-ea"/>
              <a:ea typeface="+mn-ea"/>
            </a:rPr>
            <a:t>年度は新型コロナウイルス感染症の影響に伴う患者数の減により収益が減額となったが、コロナ病床を設置して対応することにより、国県補助金が大幅に増加することとなった。平成</a:t>
          </a:r>
          <a:r>
            <a:rPr kumimoji="1" lang="en-US" altLang="ja-JP" sz="1100">
              <a:latin typeface="+mn-ea"/>
              <a:ea typeface="+mn-ea"/>
            </a:rPr>
            <a:t>26</a:t>
          </a:r>
          <a:r>
            <a:rPr kumimoji="1" lang="ja-JP" altLang="en-US" sz="1100">
              <a:latin typeface="+mn-ea"/>
              <a:ea typeface="+mn-ea"/>
            </a:rPr>
            <a:t>年度から公営企業会計制度の大規模な変更に伴い欠損金が大きく圧縮されたものの、依然として</a:t>
          </a:r>
          <a:r>
            <a:rPr kumimoji="1" lang="en-US" altLang="ja-JP" sz="1100">
              <a:latin typeface="+mn-ea"/>
              <a:ea typeface="+mn-ea"/>
            </a:rPr>
            <a:t>31.9</a:t>
          </a:r>
          <a:r>
            <a:rPr kumimoji="1" lang="ja-JP" altLang="en-US" sz="1100">
              <a:latin typeface="+mn-ea"/>
              <a:ea typeface="+mn-ea"/>
            </a:rPr>
            <a:t>億円程度の未処理欠損金が残っている状況である。</a:t>
          </a:r>
          <a:endParaRPr kumimoji="1" lang="en-US" altLang="ja-JP" sz="1100">
            <a:latin typeface="+mn-ea"/>
            <a:ea typeface="+mn-ea"/>
          </a:endParaRPr>
        </a:p>
        <a:p>
          <a:r>
            <a:rPr kumimoji="1" lang="ja-JP" altLang="en-US" sz="1100">
              <a:latin typeface="+mn-ea"/>
              <a:ea typeface="+mn-ea"/>
            </a:rPr>
            <a:t>　国民健康保険事業特別会計の平成</a:t>
          </a:r>
          <a:r>
            <a:rPr kumimoji="1" lang="en-US" altLang="ja-JP" sz="1100">
              <a:latin typeface="+mn-ea"/>
              <a:ea typeface="+mn-ea"/>
            </a:rPr>
            <a:t>30</a:t>
          </a:r>
          <a:r>
            <a:rPr kumimoji="1" lang="ja-JP" altLang="en-US" sz="1100">
              <a:latin typeface="+mn-ea"/>
              <a:ea typeface="+mn-ea"/>
            </a:rPr>
            <a:t>年度繰越金は約</a:t>
          </a:r>
          <a:r>
            <a:rPr kumimoji="1" lang="en-US" altLang="ja-JP" sz="1100">
              <a:latin typeface="+mn-ea"/>
              <a:ea typeface="+mn-ea"/>
            </a:rPr>
            <a:t>3</a:t>
          </a:r>
          <a:r>
            <a:rPr kumimoji="1" lang="ja-JP" altLang="en-US" sz="1100">
              <a:latin typeface="+mn-ea"/>
              <a:ea typeface="+mn-ea"/>
            </a:rPr>
            <a:t>億円で大きく減少したが、令和元年度は保険給付費の減少等により繰越金は約</a:t>
          </a:r>
          <a:r>
            <a:rPr kumimoji="1" lang="en-US" altLang="ja-JP" sz="1100">
              <a:latin typeface="+mn-ea"/>
              <a:ea typeface="+mn-ea"/>
            </a:rPr>
            <a:t>6</a:t>
          </a:r>
          <a:r>
            <a:rPr kumimoji="1" lang="ja-JP" altLang="en-US" sz="1100">
              <a:latin typeface="+mn-ea"/>
              <a:ea typeface="+mn-ea"/>
            </a:rPr>
            <a:t>億円となり、さらに令和</a:t>
          </a:r>
          <a:r>
            <a:rPr kumimoji="1" lang="en-US" altLang="ja-JP" sz="1100">
              <a:latin typeface="+mn-ea"/>
              <a:ea typeface="+mn-ea"/>
            </a:rPr>
            <a:t>2</a:t>
          </a:r>
          <a:r>
            <a:rPr kumimoji="1" lang="ja-JP" altLang="en-US" sz="1100">
              <a:latin typeface="+mn-ea"/>
              <a:ea typeface="+mn-ea"/>
            </a:rPr>
            <a:t>年度は約</a:t>
          </a:r>
          <a:r>
            <a:rPr kumimoji="1" lang="en-US" altLang="ja-JP" sz="1100">
              <a:latin typeface="+mn-ea"/>
              <a:ea typeface="+mn-ea"/>
            </a:rPr>
            <a:t>9</a:t>
          </a:r>
          <a:r>
            <a:rPr kumimoji="1" lang="ja-JP" altLang="en-US" sz="1100">
              <a:latin typeface="+mn-ea"/>
              <a:ea typeface="+mn-ea"/>
            </a:rPr>
            <a:t>億円となり、年々増加傾向となっている。これはコロナウイルス感染症による保険給付費の減少の影響、それと併せて保険税収入が堅調に推移したことが大きいと考えられる。県広域化による財政一本化に加え、コロナウイルス感染症による影響による変動も大きなものと想定されることから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91452386</v>
      </c>
      <c r="BO4" s="464"/>
      <c r="BP4" s="464"/>
      <c r="BQ4" s="464"/>
      <c r="BR4" s="464"/>
      <c r="BS4" s="464"/>
      <c r="BT4" s="464"/>
      <c r="BU4" s="465"/>
      <c r="BV4" s="463">
        <v>74945045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6.2</v>
      </c>
      <c r="CU4" s="648"/>
      <c r="CV4" s="648"/>
      <c r="CW4" s="648"/>
      <c r="CX4" s="648"/>
      <c r="CY4" s="648"/>
      <c r="CZ4" s="648"/>
      <c r="DA4" s="649"/>
      <c r="DB4" s="647">
        <v>4.8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88512335</v>
      </c>
      <c r="BO5" s="469"/>
      <c r="BP5" s="469"/>
      <c r="BQ5" s="469"/>
      <c r="BR5" s="469"/>
      <c r="BS5" s="469"/>
      <c r="BT5" s="469"/>
      <c r="BU5" s="470"/>
      <c r="BV5" s="468">
        <v>72734889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80.3</v>
      </c>
      <c r="CU5" s="439"/>
      <c r="CV5" s="439"/>
      <c r="CW5" s="439"/>
      <c r="CX5" s="439"/>
      <c r="CY5" s="439"/>
      <c r="CZ5" s="439"/>
      <c r="DA5" s="440"/>
      <c r="DB5" s="438">
        <v>86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2940051</v>
      </c>
      <c r="BO6" s="469"/>
      <c r="BP6" s="469"/>
      <c r="BQ6" s="469"/>
      <c r="BR6" s="469"/>
      <c r="BS6" s="469"/>
      <c r="BT6" s="469"/>
      <c r="BU6" s="470"/>
      <c r="BV6" s="468">
        <v>2210156</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85.3</v>
      </c>
      <c r="CU6" s="622"/>
      <c r="CV6" s="622"/>
      <c r="CW6" s="622"/>
      <c r="CX6" s="622"/>
      <c r="CY6" s="622"/>
      <c r="CZ6" s="622"/>
      <c r="DA6" s="623"/>
      <c r="DB6" s="621">
        <v>91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198053</v>
      </c>
      <c r="BO7" s="469"/>
      <c r="BP7" s="469"/>
      <c r="BQ7" s="469"/>
      <c r="BR7" s="469"/>
      <c r="BS7" s="469"/>
      <c r="BT7" s="469"/>
      <c r="BU7" s="470"/>
      <c r="BV7" s="468">
        <v>205705</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44172122</v>
      </c>
      <c r="CU7" s="469"/>
      <c r="CV7" s="469"/>
      <c r="CW7" s="469"/>
      <c r="CX7" s="469"/>
      <c r="CY7" s="469"/>
      <c r="CZ7" s="469"/>
      <c r="DA7" s="470"/>
      <c r="DB7" s="468">
        <v>41831743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108</v>
      </c>
      <c r="AV8" s="526"/>
      <c r="AW8" s="526"/>
      <c r="AX8" s="526"/>
      <c r="AY8" s="448" t="s">
        <v>109</v>
      </c>
      <c r="AZ8" s="449"/>
      <c r="BA8" s="449"/>
      <c r="BB8" s="449"/>
      <c r="BC8" s="449"/>
      <c r="BD8" s="449"/>
      <c r="BE8" s="449"/>
      <c r="BF8" s="449"/>
      <c r="BG8" s="449"/>
      <c r="BH8" s="449"/>
      <c r="BI8" s="449"/>
      <c r="BJ8" s="449"/>
      <c r="BK8" s="449"/>
      <c r="BL8" s="449"/>
      <c r="BM8" s="450"/>
      <c r="BN8" s="468">
        <v>2741998</v>
      </c>
      <c r="BO8" s="469"/>
      <c r="BP8" s="469"/>
      <c r="BQ8" s="469"/>
      <c r="BR8" s="469"/>
      <c r="BS8" s="469"/>
      <c r="BT8" s="469"/>
      <c r="BU8" s="470"/>
      <c r="BV8" s="468">
        <v>2004451</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0.57999999999999996</v>
      </c>
      <c r="CU8" s="582"/>
      <c r="CV8" s="582"/>
      <c r="CW8" s="582"/>
      <c r="CX8" s="582"/>
      <c r="CY8" s="582"/>
      <c r="CZ8" s="582"/>
      <c r="DA8" s="583"/>
      <c r="DB8" s="581">
        <v>0.6</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159145</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108</v>
      </c>
      <c r="AV9" s="526"/>
      <c r="AW9" s="526"/>
      <c r="AX9" s="526"/>
      <c r="AY9" s="448" t="s">
        <v>115</v>
      </c>
      <c r="AZ9" s="449"/>
      <c r="BA9" s="449"/>
      <c r="BB9" s="449"/>
      <c r="BC9" s="449"/>
      <c r="BD9" s="449"/>
      <c r="BE9" s="449"/>
      <c r="BF9" s="449"/>
      <c r="BG9" s="449"/>
      <c r="BH9" s="449"/>
      <c r="BI9" s="449"/>
      <c r="BJ9" s="449"/>
      <c r="BK9" s="449"/>
      <c r="BL9" s="449"/>
      <c r="BM9" s="450"/>
      <c r="BN9" s="468">
        <v>737547</v>
      </c>
      <c r="BO9" s="469"/>
      <c r="BP9" s="469"/>
      <c r="BQ9" s="469"/>
      <c r="BR9" s="469"/>
      <c r="BS9" s="469"/>
      <c r="BT9" s="469"/>
      <c r="BU9" s="470"/>
      <c r="BV9" s="468">
        <v>-319509</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18.2</v>
      </c>
      <c r="CU9" s="439"/>
      <c r="CV9" s="439"/>
      <c r="CW9" s="439"/>
      <c r="CX9" s="439"/>
      <c r="CY9" s="439"/>
      <c r="CZ9" s="439"/>
      <c r="DA9" s="440"/>
      <c r="DB9" s="438">
        <v>17.5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163863</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108</v>
      </c>
      <c r="AV10" s="526"/>
      <c r="AW10" s="526"/>
      <c r="AX10" s="526"/>
      <c r="AY10" s="448" t="s">
        <v>119</v>
      </c>
      <c r="AZ10" s="449"/>
      <c r="BA10" s="449"/>
      <c r="BB10" s="449"/>
      <c r="BC10" s="449"/>
      <c r="BD10" s="449"/>
      <c r="BE10" s="449"/>
      <c r="BF10" s="449"/>
      <c r="BG10" s="449"/>
      <c r="BH10" s="449"/>
      <c r="BI10" s="449"/>
      <c r="BJ10" s="449"/>
      <c r="BK10" s="449"/>
      <c r="BL10" s="449"/>
      <c r="BM10" s="450"/>
      <c r="BN10" s="468">
        <v>1005125</v>
      </c>
      <c r="BO10" s="469"/>
      <c r="BP10" s="469"/>
      <c r="BQ10" s="469"/>
      <c r="BR10" s="469"/>
      <c r="BS10" s="469"/>
      <c r="BT10" s="469"/>
      <c r="BU10" s="470"/>
      <c r="BV10" s="468">
        <v>1167125</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33930</v>
      </c>
      <c r="BO11" s="469"/>
      <c r="BP11" s="469"/>
      <c r="BQ11" s="469"/>
      <c r="BR11" s="469"/>
      <c r="BS11" s="469"/>
      <c r="BT11" s="469"/>
      <c r="BU11" s="470"/>
      <c r="BV11" s="468">
        <v>15935</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161998</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1486010</v>
      </c>
      <c r="BO12" s="469"/>
      <c r="BP12" s="469"/>
      <c r="BQ12" s="469"/>
      <c r="BR12" s="469"/>
      <c r="BS12" s="469"/>
      <c r="BT12" s="469"/>
      <c r="BU12" s="470"/>
      <c r="BV12" s="468">
        <v>2643008</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157442</v>
      </c>
      <c r="S13" s="572"/>
      <c r="T13" s="572"/>
      <c r="U13" s="572"/>
      <c r="V13" s="573"/>
      <c r="W13" s="559" t="s">
        <v>139</v>
      </c>
      <c r="X13" s="481"/>
      <c r="Y13" s="481"/>
      <c r="Z13" s="481"/>
      <c r="AA13" s="481"/>
      <c r="AB13" s="482"/>
      <c r="AC13" s="444">
        <v>3105</v>
      </c>
      <c r="AD13" s="445"/>
      <c r="AE13" s="445"/>
      <c r="AF13" s="445"/>
      <c r="AG13" s="446"/>
      <c r="AH13" s="444">
        <v>3244</v>
      </c>
      <c r="AI13" s="445"/>
      <c r="AJ13" s="445"/>
      <c r="AK13" s="445"/>
      <c r="AL13" s="447"/>
      <c r="AM13" s="537" t="s">
        <v>140</v>
      </c>
      <c r="AN13" s="442"/>
      <c r="AO13" s="442"/>
      <c r="AP13" s="442"/>
      <c r="AQ13" s="442"/>
      <c r="AR13" s="442"/>
      <c r="AS13" s="442"/>
      <c r="AT13" s="443"/>
      <c r="AU13" s="525" t="s">
        <v>108</v>
      </c>
      <c r="AV13" s="526"/>
      <c r="AW13" s="526"/>
      <c r="AX13" s="526"/>
      <c r="AY13" s="448" t="s">
        <v>141</v>
      </c>
      <c r="AZ13" s="449"/>
      <c r="BA13" s="449"/>
      <c r="BB13" s="449"/>
      <c r="BC13" s="449"/>
      <c r="BD13" s="449"/>
      <c r="BE13" s="449"/>
      <c r="BF13" s="449"/>
      <c r="BG13" s="449"/>
      <c r="BH13" s="449"/>
      <c r="BI13" s="449"/>
      <c r="BJ13" s="449"/>
      <c r="BK13" s="449"/>
      <c r="BL13" s="449"/>
      <c r="BM13" s="450"/>
      <c r="BN13" s="468">
        <v>290592</v>
      </c>
      <c r="BO13" s="469"/>
      <c r="BP13" s="469"/>
      <c r="BQ13" s="469"/>
      <c r="BR13" s="469"/>
      <c r="BS13" s="469"/>
      <c r="BT13" s="469"/>
      <c r="BU13" s="470"/>
      <c r="BV13" s="468">
        <v>-1779457</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4</v>
      </c>
      <c r="CU13" s="439"/>
      <c r="CV13" s="439"/>
      <c r="CW13" s="439"/>
      <c r="CX13" s="439"/>
      <c r="CY13" s="439"/>
      <c r="CZ13" s="439"/>
      <c r="DA13" s="440"/>
      <c r="DB13" s="438">
        <v>3.1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163477</v>
      </c>
      <c r="S14" s="572"/>
      <c r="T14" s="572"/>
      <c r="U14" s="572"/>
      <c r="V14" s="573"/>
      <c r="W14" s="574"/>
      <c r="X14" s="484"/>
      <c r="Y14" s="484"/>
      <c r="Z14" s="484"/>
      <c r="AA14" s="484"/>
      <c r="AB14" s="485"/>
      <c r="AC14" s="564">
        <v>4.0999999999999996</v>
      </c>
      <c r="AD14" s="565"/>
      <c r="AE14" s="565"/>
      <c r="AF14" s="565"/>
      <c r="AG14" s="566"/>
      <c r="AH14" s="564">
        <v>4.2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128</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158882</v>
      </c>
      <c r="S15" s="572"/>
      <c r="T15" s="572"/>
      <c r="U15" s="572"/>
      <c r="V15" s="573"/>
      <c r="W15" s="559" t="s">
        <v>145</v>
      </c>
      <c r="X15" s="481"/>
      <c r="Y15" s="481"/>
      <c r="Z15" s="481"/>
      <c r="AA15" s="481"/>
      <c r="AB15" s="482"/>
      <c r="AC15" s="444">
        <v>23127</v>
      </c>
      <c r="AD15" s="445"/>
      <c r="AE15" s="445"/>
      <c r="AF15" s="445"/>
      <c r="AG15" s="446"/>
      <c r="AH15" s="444">
        <v>24679</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20680829</v>
      </c>
      <c r="BO15" s="464"/>
      <c r="BP15" s="464"/>
      <c r="BQ15" s="464"/>
      <c r="BR15" s="464"/>
      <c r="BS15" s="464"/>
      <c r="BT15" s="464"/>
      <c r="BU15" s="465"/>
      <c r="BV15" s="463">
        <v>19582311</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30.2</v>
      </c>
      <c r="AD16" s="565"/>
      <c r="AE16" s="565"/>
      <c r="AF16" s="565"/>
      <c r="AG16" s="566"/>
      <c r="AH16" s="564">
        <v>32</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36200501</v>
      </c>
      <c r="BO16" s="469"/>
      <c r="BP16" s="469"/>
      <c r="BQ16" s="469"/>
      <c r="BR16" s="469"/>
      <c r="BS16" s="469"/>
      <c r="BT16" s="469"/>
      <c r="BU16" s="470"/>
      <c r="BV16" s="468">
        <v>34144624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50332</v>
      </c>
      <c r="AD17" s="445"/>
      <c r="AE17" s="445"/>
      <c r="AF17" s="445"/>
      <c r="AG17" s="446"/>
      <c r="AH17" s="444">
        <v>49110</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26202250</v>
      </c>
      <c r="BO17" s="469"/>
      <c r="BP17" s="469"/>
      <c r="BQ17" s="469"/>
      <c r="BR17" s="469"/>
      <c r="BS17" s="469"/>
      <c r="BT17" s="469"/>
      <c r="BU17" s="470"/>
      <c r="BV17" s="468">
        <v>25068625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154</v>
      </c>
      <c r="C18" s="531"/>
      <c r="D18" s="531"/>
      <c r="E18" s="532"/>
      <c r="F18" s="532"/>
      <c r="G18" s="532"/>
      <c r="H18" s="532"/>
      <c r="I18" s="532"/>
      <c r="J18" s="532"/>
      <c r="K18" s="532"/>
      <c r="L18" s="533">
        <v>623.58000000000004</v>
      </c>
      <c r="M18" s="533"/>
      <c r="N18" s="533"/>
      <c r="O18" s="533"/>
      <c r="P18" s="533"/>
      <c r="Q18" s="533"/>
      <c r="R18" s="534"/>
      <c r="S18" s="534"/>
      <c r="T18" s="534"/>
      <c r="U18" s="534"/>
      <c r="V18" s="535"/>
      <c r="W18" s="549"/>
      <c r="X18" s="550"/>
      <c r="Y18" s="550"/>
      <c r="Z18" s="550"/>
      <c r="AA18" s="550"/>
      <c r="AB18" s="560"/>
      <c r="AC18" s="432">
        <v>65.7</v>
      </c>
      <c r="AD18" s="433"/>
      <c r="AE18" s="433"/>
      <c r="AF18" s="433"/>
      <c r="AG18" s="536"/>
      <c r="AH18" s="432">
        <v>63.8</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35577883</v>
      </c>
      <c r="BO18" s="469"/>
      <c r="BP18" s="469"/>
      <c r="BQ18" s="469"/>
      <c r="BR18" s="469"/>
      <c r="BS18" s="469"/>
      <c r="BT18" s="469"/>
      <c r="BU18" s="470"/>
      <c r="BV18" s="468">
        <v>36419605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156</v>
      </c>
      <c r="C19" s="531"/>
      <c r="D19" s="531"/>
      <c r="E19" s="532"/>
      <c r="F19" s="532"/>
      <c r="G19" s="532"/>
      <c r="H19" s="532"/>
      <c r="I19" s="532"/>
      <c r="J19" s="532"/>
      <c r="K19" s="532"/>
      <c r="L19" s="538">
        <v>255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52828296</v>
      </c>
      <c r="BO19" s="469"/>
      <c r="BP19" s="469"/>
      <c r="BQ19" s="469"/>
      <c r="BR19" s="469"/>
      <c r="BS19" s="469"/>
      <c r="BT19" s="469"/>
      <c r="BU19" s="470"/>
      <c r="BV19" s="468">
        <v>50262829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158</v>
      </c>
      <c r="C20" s="531"/>
      <c r="D20" s="531"/>
      <c r="E20" s="532"/>
      <c r="F20" s="532"/>
      <c r="G20" s="532"/>
      <c r="H20" s="532"/>
      <c r="I20" s="532"/>
      <c r="J20" s="532"/>
      <c r="K20" s="532"/>
      <c r="L20" s="538">
        <v>65481</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44043544</v>
      </c>
      <c r="BO23" s="469"/>
      <c r="BP23" s="469"/>
      <c r="BQ23" s="469"/>
      <c r="BR23" s="469"/>
      <c r="BS23" s="469"/>
      <c r="BT23" s="469"/>
      <c r="BU23" s="470"/>
      <c r="BV23" s="468">
        <v>47601086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167</v>
      </c>
      <c r="F24" s="442"/>
      <c r="G24" s="442"/>
      <c r="H24" s="442"/>
      <c r="I24" s="442"/>
      <c r="J24" s="442"/>
      <c r="K24" s="443"/>
      <c r="L24" s="444">
        <v>1</v>
      </c>
      <c r="M24" s="445"/>
      <c r="N24" s="445"/>
      <c r="O24" s="445"/>
      <c r="P24" s="446"/>
      <c r="Q24" s="444">
        <v>9930</v>
      </c>
      <c r="R24" s="445"/>
      <c r="S24" s="445"/>
      <c r="T24" s="445"/>
      <c r="U24" s="445"/>
      <c r="V24" s="446"/>
      <c r="W24" s="510"/>
      <c r="X24" s="501"/>
      <c r="Y24" s="502"/>
      <c r="Z24" s="441" t="s">
        <v>168</v>
      </c>
      <c r="AA24" s="442"/>
      <c r="AB24" s="442"/>
      <c r="AC24" s="442"/>
      <c r="AD24" s="442"/>
      <c r="AE24" s="442"/>
      <c r="AF24" s="442"/>
      <c r="AG24" s="443"/>
      <c r="AH24" s="444">
        <v>1154</v>
      </c>
      <c r="AI24" s="445"/>
      <c r="AJ24" s="445"/>
      <c r="AK24" s="445"/>
      <c r="AL24" s="446"/>
      <c r="AM24" s="444">
        <v>3554320</v>
      </c>
      <c r="AN24" s="445"/>
      <c r="AO24" s="445"/>
      <c r="AP24" s="445"/>
      <c r="AQ24" s="445"/>
      <c r="AR24" s="446"/>
      <c r="AS24" s="444">
        <v>3080</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27665329</v>
      </c>
      <c r="BO24" s="469"/>
      <c r="BP24" s="469"/>
      <c r="BQ24" s="469"/>
      <c r="BR24" s="469"/>
      <c r="BS24" s="469"/>
      <c r="BT24" s="469"/>
      <c r="BU24" s="470"/>
      <c r="BV24" s="468">
        <v>26534978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170</v>
      </c>
      <c r="F25" s="442"/>
      <c r="G25" s="442"/>
      <c r="H25" s="442"/>
      <c r="I25" s="442"/>
      <c r="J25" s="442"/>
      <c r="K25" s="443"/>
      <c r="L25" s="444">
        <v>2</v>
      </c>
      <c r="M25" s="445"/>
      <c r="N25" s="445"/>
      <c r="O25" s="445"/>
      <c r="P25" s="446"/>
      <c r="Q25" s="444">
        <v>7700</v>
      </c>
      <c r="R25" s="445"/>
      <c r="S25" s="445"/>
      <c r="T25" s="445"/>
      <c r="U25" s="445"/>
      <c r="V25" s="446"/>
      <c r="W25" s="510"/>
      <c r="X25" s="501"/>
      <c r="Y25" s="502"/>
      <c r="Z25" s="441" t="s">
        <v>171</v>
      </c>
      <c r="AA25" s="442"/>
      <c r="AB25" s="442"/>
      <c r="AC25" s="442"/>
      <c r="AD25" s="442"/>
      <c r="AE25" s="442"/>
      <c r="AF25" s="442"/>
      <c r="AG25" s="443"/>
      <c r="AH25" s="444" t="s">
        <v>137</v>
      </c>
      <c r="AI25" s="445"/>
      <c r="AJ25" s="445"/>
      <c r="AK25" s="445"/>
      <c r="AL25" s="446"/>
      <c r="AM25" s="444" t="s">
        <v>137</v>
      </c>
      <c r="AN25" s="445"/>
      <c r="AO25" s="445"/>
      <c r="AP25" s="445"/>
      <c r="AQ25" s="445"/>
      <c r="AR25" s="446"/>
      <c r="AS25" s="444" t="s">
        <v>137</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13664935</v>
      </c>
      <c r="BO25" s="464"/>
      <c r="BP25" s="464"/>
      <c r="BQ25" s="464"/>
      <c r="BR25" s="464"/>
      <c r="BS25" s="464"/>
      <c r="BT25" s="464"/>
      <c r="BU25" s="465"/>
      <c r="BV25" s="463">
        <v>14395309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173</v>
      </c>
      <c r="F26" s="442"/>
      <c r="G26" s="442"/>
      <c r="H26" s="442"/>
      <c r="I26" s="442"/>
      <c r="J26" s="442"/>
      <c r="K26" s="443"/>
      <c r="L26" s="444">
        <v>1</v>
      </c>
      <c r="M26" s="445"/>
      <c r="N26" s="445"/>
      <c r="O26" s="445"/>
      <c r="P26" s="446"/>
      <c r="Q26" s="444">
        <v>6670</v>
      </c>
      <c r="R26" s="445"/>
      <c r="S26" s="445"/>
      <c r="T26" s="445"/>
      <c r="U26" s="445"/>
      <c r="V26" s="446"/>
      <c r="W26" s="510"/>
      <c r="X26" s="501"/>
      <c r="Y26" s="502"/>
      <c r="Z26" s="441" t="s">
        <v>174</v>
      </c>
      <c r="AA26" s="523"/>
      <c r="AB26" s="523"/>
      <c r="AC26" s="523"/>
      <c r="AD26" s="523"/>
      <c r="AE26" s="523"/>
      <c r="AF26" s="523"/>
      <c r="AG26" s="524"/>
      <c r="AH26" s="444">
        <v>157</v>
      </c>
      <c r="AI26" s="445"/>
      <c r="AJ26" s="445"/>
      <c r="AK26" s="445"/>
      <c r="AL26" s="446"/>
      <c r="AM26" s="444">
        <v>497690</v>
      </c>
      <c r="AN26" s="445"/>
      <c r="AO26" s="445"/>
      <c r="AP26" s="445"/>
      <c r="AQ26" s="445"/>
      <c r="AR26" s="446"/>
      <c r="AS26" s="444">
        <v>3170</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v>60000</v>
      </c>
      <c r="BO26" s="469"/>
      <c r="BP26" s="469"/>
      <c r="BQ26" s="469"/>
      <c r="BR26" s="469"/>
      <c r="BS26" s="469"/>
      <c r="BT26" s="469"/>
      <c r="BU26" s="470"/>
      <c r="BV26" s="468">
        <v>30000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176</v>
      </c>
      <c r="F27" s="442"/>
      <c r="G27" s="442"/>
      <c r="H27" s="442"/>
      <c r="I27" s="442"/>
      <c r="J27" s="442"/>
      <c r="K27" s="443"/>
      <c r="L27" s="444">
        <v>1</v>
      </c>
      <c r="M27" s="445"/>
      <c r="N27" s="445"/>
      <c r="O27" s="445"/>
      <c r="P27" s="446"/>
      <c r="Q27" s="444">
        <v>5580</v>
      </c>
      <c r="R27" s="445"/>
      <c r="S27" s="445"/>
      <c r="T27" s="445"/>
      <c r="U27" s="445"/>
      <c r="V27" s="446"/>
      <c r="W27" s="510"/>
      <c r="X27" s="501"/>
      <c r="Y27" s="502"/>
      <c r="Z27" s="441" t="s">
        <v>177</v>
      </c>
      <c r="AA27" s="442"/>
      <c r="AB27" s="442"/>
      <c r="AC27" s="442"/>
      <c r="AD27" s="442"/>
      <c r="AE27" s="442"/>
      <c r="AF27" s="442"/>
      <c r="AG27" s="443"/>
      <c r="AH27" s="444">
        <v>85</v>
      </c>
      <c r="AI27" s="445"/>
      <c r="AJ27" s="445"/>
      <c r="AK27" s="445"/>
      <c r="AL27" s="446"/>
      <c r="AM27" s="444">
        <v>275860</v>
      </c>
      <c r="AN27" s="445"/>
      <c r="AO27" s="445"/>
      <c r="AP27" s="445"/>
      <c r="AQ27" s="445"/>
      <c r="AR27" s="446"/>
      <c r="AS27" s="444">
        <v>3245</v>
      </c>
      <c r="AT27" s="445"/>
      <c r="AU27" s="445"/>
      <c r="AV27" s="445"/>
      <c r="AW27" s="445"/>
      <c r="AX27" s="447"/>
      <c r="AY27" s="474" t="s">
        <v>178</v>
      </c>
      <c r="AZ27" s="475"/>
      <c r="BA27" s="475"/>
      <c r="BB27" s="475"/>
      <c r="BC27" s="475"/>
      <c r="BD27" s="475"/>
      <c r="BE27" s="475"/>
      <c r="BF27" s="475"/>
      <c r="BG27" s="475"/>
      <c r="BH27" s="475"/>
      <c r="BI27" s="475"/>
      <c r="BJ27" s="475"/>
      <c r="BK27" s="475"/>
      <c r="BL27" s="475"/>
      <c r="BM27" s="476"/>
      <c r="BN27" s="471">
        <v>1523037</v>
      </c>
      <c r="BO27" s="472"/>
      <c r="BP27" s="472"/>
      <c r="BQ27" s="472"/>
      <c r="BR27" s="472"/>
      <c r="BS27" s="472"/>
      <c r="BT27" s="472"/>
      <c r="BU27" s="473"/>
      <c r="BV27" s="471">
        <v>1522504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179</v>
      </c>
      <c r="F28" s="442"/>
      <c r="G28" s="442"/>
      <c r="H28" s="442"/>
      <c r="I28" s="442"/>
      <c r="J28" s="442"/>
      <c r="K28" s="443"/>
      <c r="L28" s="444">
        <v>1</v>
      </c>
      <c r="M28" s="445"/>
      <c r="N28" s="445"/>
      <c r="O28" s="445"/>
      <c r="P28" s="446"/>
      <c r="Q28" s="444">
        <v>4980</v>
      </c>
      <c r="R28" s="445"/>
      <c r="S28" s="445"/>
      <c r="T28" s="445"/>
      <c r="U28" s="445"/>
      <c r="V28" s="446"/>
      <c r="W28" s="510"/>
      <c r="X28" s="501"/>
      <c r="Y28" s="502"/>
      <c r="Z28" s="441" t="s">
        <v>180</v>
      </c>
      <c r="AA28" s="442"/>
      <c r="AB28" s="442"/>
      <c r="AC28" s="442"/>
      <c r="AD28" s="442"/>
      <c r="AE28" s="442"/>
      <c r="AF28" s="442"/>
      <c r="AG28" s="443"/>
      <c r="AH28" s="444" t="s">
        <v>137</v>
      </c>
      <c r="AI28" s="445"/>
      <c r="AJ28" s="445"/>
      <c r="AK28" s="445"/>
      <c r="AL28" s="446"/>
      <c r="AM28" s="444" t="s">
        <v>137</v>
      </c>
      <c r="AN28" s="445"/>
      <c r="AO28" s="445"/>
      <c r="AP28" s="445"/>
      <c r="AQ28" s="445"/>
      <c r="AR28" s="446"/>
      <c r="AS28" s="444" t="s">
        <v>127</v>
      </c>
      <c r="AT28" s="445"/>
      <c r="AU28" s="445"/>
      <c r="AV28" s="445"/>
      <c r="AW28" s="445"/>
      <c r="AX28" s="447"/>
      <c r="AY28" s="451" t="s">
        <v>181</v>
      </c>
      <c r="AZ28" s="452"/>
      <c r="BA28" s="452"/>
      <c r="BB28" s="453"/>
      <c r="BC28" s="460" t="s">
        <v>48</v>
      </c>
      <c r="BD28" s="461"/>
      <c r="BE28" s="461"/>
      <c r="BF28" s="461"/>
      <c r="BG28" s="461"/>
      <c r="BH28" s="461"/>
      <c r="BI28" s="461"/>
      <c r="BJ28" s="461"/>
      <c r="BK28" s="461"/>
      <c r="BL28" s="461"/>
      <c r="BM28" s="462"/>
      <c r="BN28" s="463">
        <v>7902185</v>
      </c>
      <c r="BO28" s="464"/>
      <c r="BP28" s="464"/>
      <c r="BQ28" s="464"/>
      <c r="BR28" s="464"/>
      <c r="BS28" s="464"/>
      <c r="BT28" s="464"/>
      <c r="BU28" s="465"/>
      <c r="BV28" s="463">
        <v>8383070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182</v>
      </c>
      <c r="F29" s="442"/>
      <c r="G29" s="442"/>
      <c r="H29" s="442"/>
      <c r="I29" s="442"/>
      <c r="J29" s="442"/>
      <c r="K29" s="443"/>
      <c r="L29" s="444">
        <v>26</v>
      </c>
      <c r="M29" s="445"/>
      <c r="N29" s="445"/>
      <c r="O29" s="445"/>
      <c r="P29" s="446"/>
      <c r="Q29" s="444">
        <v>4400</v>
      </c>
      <c r="R29" s="445"/>
      <c r="S29" s="445"/>
      <c r="T29" s="445"/>
      <c r="U29" s="445"/>
      <c r="V29" s="446"/>
      <c r="W29" s="511"/>
      <c r="X29" s="512"/>
      <c r="Y29" s="513"/>
      <c r="Z29" s="441" t="s">
        <v>183</v>
      </c>
      <c r="AA29" s="442"/>
      <c r="AB29" s="442"/>
      <c r="AC29" s="442"/>
      <c r="AD29" s="442"/>
      <c r="AE29" s="442"/>
      <c r="AF29" s="442"/>
      <c r="AG29" s="443"/>
      <c r="AH29" s="444">
        <v>1239</v>
      </c>
      <c r="AI29" s="445"/>
      <c r="AJ29" s="445"/>
      <c r="AK29" s="445"/>
      <c r="AL29" s="446"/>
      <c r="AM29" s="444">
        <v>3830180</v>
      </c>
      <c r="AN29" s="445"/>
      <c r="AO29" s="445"/>
      <c r="AP29" s="445"/>
      <c r="AQ29" s="445"/>
      <c r="AR29" s="446"/>
      <c r="AS29" s="444">
        <v>3091</v>
      </c>
      <c r="AT29" s="445"/>
      <c r="AU29" s="445"/>
      <c r="AV29" s="445"/>
      <c r="AW29" s="445"/>
      <c r="AX29" s="447"/>
      <c r="AY29" s="454"/>
      <c r="AZ29" s="455"/>
      <c r="BA29" s="455"/>
      <c r="BB29" s="456"/>
      <c r="BC29" s="448" t="s">
        <v>184</v>
      </c>
      <c r="BD29" s="449"/>
      <c r="BE29" s="449"/>
      <c r="BF29" s="449"/>
      <c r="BG29" s="449"/>
      <c r="BH29" s="449"/>
      <c r="BI29" s="449"/>
      <c r="BJ29" s="449"/>
      <c r="BK29" s="449"/>
      <c r="BL29" s="449"/>
      <c r="BM29" s="450"/>
      <c r="BN29" s="468">
        <v>170719</v>
      </c>
      <c r="BO29" s="469"/>
      <c r="BP29" s="469"/>
      <c r="BQ29" s="469"/>
      <c r="BR29" s="469"/>
      <c r="BS29" s="469"/>
      <c r="BT29" s="469"/>
      <c r="BU29" s="470"/>
      <c r="BV29" s="468">
        <v>172404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185</v>
      </c>
      <c r="X30" s="521"/>
      <c r="Y30" s="521"/>
      <c r="Z30" s="521"/>
      <c r="AA30" s="521"/>
      <c r="AB30" s="521"/>
      <c r="AC30" s="521"/>
      <c r="AD30" s="521"/>
      <c r="AE30" s="521"/>
      <c r="AF30" s="521"/>
      <c r="AG30" s="522"/>
      <c r="AH30" s="432">
        <v>98.7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4758432</v>
      </c>
      <c r="BO30" s="472"/>
      <c r="BP30" s="472"/>
      <c r="BQ30" s="472"/>
      <c r="BR30" s="472"/>
      <c r="BS30" s="472"/>
      <c r="BT30" s="472"/>
      <c r="BU30" s="473"/>
      <c r="BV30" s="471">
        <v>4000882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192</v>
      </c>
      <c r="D33" s="431"/>
      <c r="E33" s="430" t="s">
        <v>193</v>
      </c>
      <c r="F33" s="430"/>
      <c r="G33" s="430"/>
      <c r="H33" s="430"/>
      <c r="I33" s="430"/>
      <c r="J33" s="430"/>
      <c r="K33" s="430"/>
      <c r="L33" s="430"/>
      <c r="M33" s="430"/>
      <c r="N33" s="430"/>
      <c r="O33" s="430"/>
      <c r="P33" s="430"/>
      <c r="Q33" s="430"/>
      <c r="R33" s="430"/>
      <c r="S33" s="430"/>
      <c r="T33" s="216"/>
      <c r="U33" s="431" t="s">
        <v>192</v>
      </c>
      <c r="V33" s="431"/>
      <c r="W33" s="430" t="s">
        <v>193</v>
      </c>
      <c r="X33" s="430"/>
      <c r="Y33" s="430"/>
      <c r="Z33" s="430"/>
      <c r="AA33" s="430"/>
      <c r="AB33" s="430"/>
      <c r="AC33" s="430"/>
      <c r="AD33" s="430"/>
      <c r="AE33" s="430"/>
      <c r="AF33" s="430"/>
      <c r="AG33" s="430"/>
      <c r="AH33" s="430"/>
      <c r="AI33" s="430"/>
      <c r="AJ33" s="430"/>
      <c r="AK33" s="430"/>
      <c r="AL33" s="216"/>
      <c r="AM33" s="431" t="s">
        <v>192</v>
      </c>
      <c r="AN33" s="431"/>
      <c r="AO33" s="430" t="s">
        <v>194</v>
      </c>
      <c r="AP33" s="430"/>
      <c r="AQ33" s="430"/>
      <c r="AR33" s="430"/>
      <c r="AS33" s="430"/>
      <c r="AT33" s="430"/>
      <c r="AU33" s="430"/>
      <c r="AV33" s="430"/>
      <c r="AW33" s="430"/>
      <c r="AX33" s="430"/>
      <c r="AY33" s="430"/>
      <c r="AZ33" s="430"/>
      <c r="BA33" s="430"/>
      <c r="BB33" s="430"/>
      <c r="BC33" s="430"/>
      <c r="BD33" s="217"/>
      <c r="BE33" s="430" t="s">
        <v>195</v>
      </c>
      <c r="BF33" s="430"/>
      <c r="BG33" s="430" t="s">
        <v>196</v>
      </c>
      <c r="BH33" s="430"/>
      <c r="BI33" s="430"/>
      <c r="BJ33" s="430"/>
      <c r="BK33" s="430"/>
      <c r="BL33" s="430"/>
      <c r="BM33" s="430"/>
      <c r="BN33" s="430"/>
      <c r="BO33" s="430"/>
      <c r="BP33" s="430"/>
      <c r="BQ33" s="430"/>
      <c r="BR33" s="430"/>
      <c r="BS33" s="430"/>
      <c r="BT33" s="430"/>
      <c r="BU33" s="430"/>
      <c r="BV33" s="217"/>
      <c r="BW33" s="431" t="s">
        <v>195</v>
      </c>
      <c r="BX33" s="431"/>
      <c r="BY33" s="430" t="s">
        <v>197</v>
      </c>
      <c r="BZ33" s="430"/>
      <c r="CA33" s="430"/>
      <c r="CB33" s="430"/>
      <c r="CC33" s="430"/>
      <c r="CD33" s="430"/>
      <c r="CE33" s="430"/>
      <c r="CF33" s="430"/>
      <c r="CG33" s="430"/>
      <c r="CH33" s="430"/>
      <c r="CI33" s="430"/>
      <c r="CJ33" s="430"/>
      <c r="CK33" s="430"/>
      <c r="CL33" s="430"/>
      <c r="CM33" s="430"/>
      <c r="CN33" s="216"/>
      <c r="CO33" s="431" t="s">
        <v>198</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競輪事業特別会計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IF('各会計、関係団体の財政状況及び健全化判断比率'!B35="","",'各会計、関係団体の財政状況及び健全化判断比率'!B35)</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三重県多気郡多気町松阪市学校組合</v>
      </c>
      <c r="BZ34" s="426"/>
      <c r="CA34" s="426"/>
      <c r="CB34" s="426"/>
      <c r="CC34" s="426"/>
      <c r="CD34" s="426"/>
      <c r="CE34" s="426"/>
      <c r="CF34" s="426"/>
      <c r="CG34" s="426"/>
      <c r="CH34" s="426"/>
      <c r="CI34" s="426"/>
      <c r="CJ34" s="426"/>
      <c r="CK34" s="426"/>
      <c r="CL34" s="426"/>
      <c r="CM34" s="426"/>
      <c r="CN34" s="214"/>
      <c r="CO34" s="427">
        <f>IF(CQ34="","",MAX(C34:D43,U34:V43,AM34:AN43,BE34:BF43,BW34:BX43)+1)</f>
        <v>23</v>
      </c>
      <c r="CP34" s="427"/>
      <c r="CQ34" s="426" t="str">
        <f>IF('各会計、関係団体の財政状況及び健全化判断比率'!BS7="","",'各会計、関係団体の財政状況及び健全化判断比率'!BS7)</f>
        <v>松阪市勤労者サービスセンター</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住宅新築資金等貸付事業特別会計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国民健康保険事業特別会計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公共下水道事業会計</v>
      </c>
      <c r="AP35" s="426"/>
      <c r="AQ35" s="426"/>
      <c r="AR35" s="426"/>
      <c r="AS35" s="426"/>
      <c r="AT35" s="426"/>
      <c r="AU35" s="426"/>
      <c r="AV35" s="426"/>
      <c r="AW35" s="426"/>
      <c r="AX35" s="426"/>
      <c r="AY35" s="426"/>
      <c r="AZ35" s="426"/>
      <c r="BA35" s="426"/>
      <c r="BB35" s="426"/>
      <c r="BC35" s="426"/>
      <c r="BD35" s="214"/>
      <c r="BE35" s="427">
        <f t="shared" ref="BE35:BE43" si="1">IF(BG35="","",BE34+1)</f>
        <v>11</v>
      </c>
      <c r="BF35" s="427"/>
      <c r="BG35" s="426" t="str">
        <f>IF('各会計、関係団体の財政状況及び健全化判断比率'!B36="","",'各会計、関係団体の財政状況及び健全化判断比率'!B36)</f>
        <v>戸別合併処理浄化槽整備事業特別会計</v>
      </c>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宮川福祉施設組合　一般会計</v>
      </c>
      <c r="BZ35" s="426"/>
      <c r="CA35" s="426"/>
      <c r="CB35" s="426"/>
      <c r="CC35" s="426"/>
      <c r="CD35" s="426"/>
      <c r="CE35" s="426"/>
      <c r="CF35" s="426"/>
      <c r="CG35" s="426"/>
      <c r="CH35" s="426"/>
      <c r="CI35" s="426"/>
      <c r="CJ35" s="426"/>
      <c r="CK35" s="426"/>
      <c r="CL35" s="426"/>
      <c r="CM35" s="426"/>
      <c r="CN35" s="214"/>
      <c r="CO35" s="427">
        <f t="shared" ref="CO35:CO43" si="3">IF(CQ35="","",CO34+1)</f>
        <v>24</v>
      </c>
      <c r="CP35" s="427"/>
      <c r="CQ35" s="426" t="str">
        <f>IF('各会計、関係団体の財政状況及び健全化判断比率'!BS8="","",'各会計、関係団体の財政状況及び健全化判断比率'!BS8)</f>
        <v>松阪スポーツ振興研修センター</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f t="shared" si="0"/>
        <v>9</v>
      </c>
      <c r="AN36" s="427"/>
      <c r="AO36" s="426" t="str">
        <f>IF('各会計、関係団体の財政状況及び健全化判断比率'!B34="","",'各会計、関係団体の財政状況及び健全化判断比率'!B34)</f>
        <v>松阪市民病院事業会計</v>
      </c>
      <c r="AP36" s="426"/>
      <c r="AQ36" s="426"/>
      <c r="AR36" s="426"/>
      <c r="AS36" s="426"/>
      <c r="AT36" s="426"/>
      <c r="AU36" s="426"/>
      <c r="AV36" s="426"/>
      <c r="AW36" s="426"/>
      <c r="AX36" s="426"/>
      <c r="AY36" s="426"/>
      <c r="AZ36" s="426"/>
      <c r="BA36" s="426"/>
      <c r="BB36" s="426"/>
      <c r="BC36" s="426"/>
      <c r="BD36" s="214"/>
      <c r="BE36" s="427">
        <f t="shared" si="1"/>
        <v>12</v>
      </c>
      <c r="BF36" s="427"/>
      <c r="BG36" s="426" t="str">
        <f>IF('各会計、関係団体の財政状況及び健全化判断比率'!B37="","",'各会計、関係団体の財政状況及び健全化判断比率'!B37)</f>
        <v>農業集落排水事業特別会計</v>
      </c>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宮川福祉施設組合　介護サービス事業特別会計</v>
      </c>
      <c r="BZ36" s="426"/>
      <c r="CA36" s="426"/>
      <c r="CB36" s="426"/>
      <c r="CC36" s="426"/>
      <c r="CD36" s="426"/>
      <c r="CE36" s="426"/>
      <c r="CF36" s="426"/>
      <c r="CG36" s="426"/>
      <c r="CH36" s="426"/>
      <c r="CI36" s="426"/>
      <c r="CJ36" s="426"/>
      <c r="CK36" s="426"/>
      <c r="CL36" s="426"/>
      <c r="CM36" s="426"/>
      <c r="CN36" s="214"/>
      <c r="CO36" s="427">
        <f t="shared" si="3"/>
        <v>25</v>
      </c>
      <c r="CP36" s="427"/>
      <c r="CQ36" s="426" t="str">
        <f>IF('各会計、関係団体の財政状況及び健全化判断比率'!BS9="","",'各会計、関係団体の財政状況及び健全化判断比率'!BS9)</f>
        <v>松阪街づくり公社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後期高齢者医療事業特別会計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松阪地区広域衛生組合</v>
      </c>
      <c r="BZ37" s="426"/>
      <c r="CA37" s="426"/>
      <c r="CB37" s="426"/>
      <c r="CC37" s="426"/>
      <c r="CD37" s="426"/>
      <c r="CE37" s="426"/>
      <c r="CF37" s="426"/>
      <c r="CG37" s="426"/>
      <c r="CH37" s="426"/>
      <c r="CI37" s="426"/>
      <c r="CJ37" s="426"/>
      <c r="CK37" s="426"/>
      <c r="CL37" s="426"/>
      <c r="CM37" s="426"/>
      <c r="CN37" s="214"/>
      <c r="CO37" s="427">
        <f t="shared" si="3"/>
        <v>26</v>
      </c>
      <c r="CP37" s="427"/>
      <c r="CQ37" s="426" t="str">
        <f>IF('各会計、関係団体の財政状況及び健全化判断比率'!BS10="","",'各会計、関係団体の財政状況及び健全化判断比率'!BS10)</f>
        <v>松阪土地開発公社</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松阪地区広域消防組合</v>
      </c>
      <c r="BZ38" s="426"/>
      <c r="CA38" s="426"/>
      <c r="CB38" s="426"/>
      <c r="CC38" s="426"/>
      <c r="CD38" s="426"/>
      <c r="CE38" s="426"/>
      <c r="CF38" s="426"/>
      <c r="CG38" s="426"/>
      <c r="CH38" s="426"/>
      <c r="CI38" s="426"/>
      <c r="CJ38" s="426"/>
      <c r="CK38" s="426"/>
      <c r="CL38" s="426"/>
      <c r="CM38" s="426"/>
      <c r="CN38" s="214"/>
      <c r="CO38" s="427">
        <f t="shared" si="3"/>
        <v>27</v>
      </c>
      <c r="CP38" s="427"/>
      <c r="CQ38" s="426" t="str">
        <f>IF('各会計、関係団体の財政状況及び健全化判断比率'!BS11="","",'各会計、関係団体の財政状況及び健全化判断比率'!BS11)</f>
        <v>飯高駅</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三重県市町総合事務組合　一般会計</v>
      </c>
      <c r="BZ39" s="426"/>
      <c r="CA39" s="426"/>
      <c r="CB39" s="426"/>
      <c r="CC39" s="426"/>
      <c r="CD39" s="426"/>
      <c r="CE39" s="426"/>
      <c r="CF39" s="426"/>
      <c r="CG39" s="426"/>
      <c r="CH39" s="426"/>
      <c r="CI39" s="426"/>
      <c r="CJ39" s="426"/>
      <c r="CK39" s="426"/>
      <c r="CL39" s="426"/>
      <c r="CM39" s="426"/>
      <c r="CN39" s="214"/>
      <c r="CO39" s="427">
        <f t="shared" si="3"/>
        <v>28</v>
      </c>
      <c r="CP39" s="427"/>
      <c r="CQ39" s="426" t="str">
        <f>IF('各会計、関係団体の財政状況及び健全化判断比率'!BS12="","",'各会計、関係団体の財政状況及び健全化判断比率'!BS12)</f>
        <v>松阪新電力</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三重県市町総合事務組合  共同研修特別会計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20</v>
      </c>
      <c r="BX41" s="427"/>
      <c r="BY41" s="426" t="str">
        <f>IF('各会計、関係団体の財政状況及び健全化判断比率'!B75="","",'各会計、関係団体の財政状況及び健全化判断比率'!B75)</f>
        <v>三重県市町総合事務組合　デジタル地図特別会計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21</v>
      </c>
      <c r="BX42" s="427"/>
      <c r="BY42" s="426" t="str">
        <f>IF('各会計、関係団体の財政状況及び健全化判断比率'!B76="","",'各会計、関係団体の財政状況及び健全化判断比率'!B76)</f>
        <v>三重県市町総合事務組合　物品特別会計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22</v>
      </c>
      <c r="BX43" s="427"/>
      <c r="BY43" s="426" t="str">
        <f>IF('各会計、関係団体の財政状況及び健全化判断比率'!B77="","",'各会計、関係団体の財政状況及び健全化判断比率'!B77)</f>
        <v>三重県市町総合事務組合  退職手当特別会計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LJq1YdC+Wh3sKN0PXjI6TACxqcUfCFlJItfqjo8hl87uNLzEc4mFFbuTKj9ohRVbiBo07O8nvIZ1pk57vZHqbw==" saltValue="r7+SfsUjZqd6Nl5cF8my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4" sqref="J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559</v>
      </c>
      <c r="D34" s="1250"/>
      <c r="E34" s="1251"/>
      <c r="F34" s="32">
        <v>7.5</v>
      </c>
      <c r="G34" s="33">
        <v>8.19</v>
      </c>
      <c r="H34" s="33">
        <v>8.4</v>
      </c>
      <c r="I34" s="33">
        <v>8.7899999999999991</v>
      </c>
      <c r="J34" s="34">
        <v>9.0399999999999991</v>
      </c>
      <c r="K34" s="22"/>
      <c r="L34" s="22"/>
      <c r="M34" s="22"/>
      <c r="N34" s="22"/>
      <c r="O34" s="22"/>
      <c r="P34" s="22"/>
    </row>
    <row r="35" spans="1:16" ht="39" customHeight="1" x14ac:dyDescent="0.15">
      <c r="A35" s="22"/>
      <c r="B35" s="35"/>
      <c r="C35" s="1244" t="s">
        <v>560</v>
      </c>
      <c r="D35" s="1245"/>
      <c r="E35" s="1246"/>
      <c r="F35" s="36">
        <v>6.1</v>
      </c>
      <c r="G35" s="37">
        <v>6.56</v>
      </c>
      <c r="H35" s="37">
        <v>6.61</v>
      </c>
      <c r="I35" s="37">
        <v>6.55</v>
      </c>
      <c r="J35" s="38">
        <v>8.56</v>
      </c>
      <c r="K35" s="22"/>
      <c r="L35" s="22"/>
      <c r="M35" s="22"/>
      <c r="N35" s="22"/>
      <c r="O35" s="22"/>
      <c r="P35" s="22"/>
    </row>
    <row r="36" spans="1:16" ht="39" customHeight="1" x14ac:dyDescent="0.15">
      <c r="A36" s="22"/>
      <c r="B36" s="35"/>
      <c r="C36" s="1244" t="s">
        <v>561</v>
      </c>
      <c r="D36" s="1245"/>
      <c r="E36" s="1246"/>
      <c r="F36" s="36">
        <v>4</v>
      </c>
      <c r="G36" s="37">
        <v>4.04</v>
      </c>
      <c r="H36" s="37">
        <v>5.75</v>
      </c>
      <c r="I36" s="37">
        <v>4.79</v>
      </c>
      <c r="J36" s="38">
        <v>6.19</v>
      </c>
      <c r="K36" s="22"/>
      <c r="L36" s="22"/>
      <c r="M36" s="22"/>
      <c r="N36" s="22"/>
      <c r="O36" s="22"/>
      <c r="P36" s="22"/>
    </row>
    <row r="37" spans="1:16" ht="39" customHeight="1" x14ac:dyDescent="0.15">
      <c r="A37" s="22"/>
      <c r="B37" s="35"/>
      <c r="C37" s="1244" t="s">
        <v>562</v>
      </c>
      <c r="D37" s="1245"/>
      <c r="E37" s="1246"/>
      <c r="F37" s="36">
        <v>0.47</v>
      </c>
      <c r="G37" s="37">
        <v>0.77</v>
      </c>
      <c r="H37" s="37">
        <v>1.08</v>
      </c>
      <c r="I37" s="37">
        <v>1.57</v>
      </c>
      <c r="J37" s="38">
        <v>2.52</v>
      </c>
      <c r="K37" s="22"/>
      <c r="L37" s="22"/>
      <c r="M37" s="22"/>
      <c r="N37" s="22"/>
      <c r="O37" s="22"/>
      <c r="P37" s="22"/>
    </row>
    <row r="38" spans="1:16" ht="39" customHeight="1" x14ac:dyDescent="0.15">
      <c r="A38" s="22"/>
      <c r="B38" s="35"/>
      <c r="C38" s="1244" t="s">
        <v>563</v>
      </c>
      <c r="D38" s="1245"/>
      <c r="E38" s="1246"/>
      <c r="F38" s="36">
        <v>3.33</v>
      </c>
      <c r="G38" s="37">
        <v>3.15</v>
      </c>
      <c r="H38" s="37">
        <v>0.87</v>
      </c>
      <c r="I38" s="37">
        <v>1.36</v>
      </c>
      <c r="J38" s="38">
        <v>2.0699999999999998</v>
      </c>
      <c r="K38" s="22"/>
      <c r="L38" s="22"/>
      <c r="M38" s="22"/>
      <c r="N38" s="22"/>
      <c r="O38" s="22"/>
      <c r="P38" s="22"/>
    </row>
    <row r="39" spans="1:16" ht="39" customHeight="1" x14ac:dyDescent="0.15">
      <c r="A39" s="22"/>
      <c r="B39" s="35"/>
      <c r="C39" s="1244" t="s">
        <v>564</v>
      </c>
      <c r="D39" s="1245"/>
      <c r="E39" s="1246"/>
      <c r="F39" s="36">
        <v>2.37</v>
      </c>
      <c r="G39" s="37">
        <v>1.62</v>
      </c>
      <c r="H39" s="37">
        <v>2.25</v>
      </c>
      <c r="I39" s="37">
        <v>1.9</v>
      </c>
      <c r="J39" s="38">
        <v>1.66</v>
      </c>
      <c r="K39" s="22"/>
      <c r="L39" s="22"/>
      <c r="M39" s="22"/>
      <c r="N39" s="22"/>
      <c r="O39" s="22"/>
      <c r="P39" s="22"/>
    </row>
    <row r="40" spans="1:16" ht="39" customHeight="1" x14ac:dyDescent="0.15">
      <c r="A40" s="22"/>
      <c r="B40" s="35"/>
      <c r="C40" s="1244" t="s">
        <v>565</v>
      </c>
      <c r="D40" s="1245"/>
      <c r="E40" s="1246"/>
      <c r="F40" s="36">
        <v>1.29</v>
      </c>
      <c r="G40" s="37">
        <v>0.74</v>
      </c>
      <c r="H40" s="37">
        <v>1.29</v>
      </c>
      <c r="I40" s="37">
        <v>1.01</v>
      </c>
      <c r="J40" s="38">
        <v>0.81</v>
      </c>
      <c r="K40" s="22"/>
      <c r="L40" s="22"/>
      <c r="M40" s="22"/>
      <c r="N40" s="22"/>
      <c r="O40" s="22"/>
      <c r="P40" s="22"/>
    </row>
    <row r="41" spans="1:16" ht="39" customHeight="1" x14ac:dyDescent="0.15">
      <c r="A41" s="22"/>
      <c r="B41" s="35"/>
      <c r="C41" s="1244" t="s">
        <v>566</v>
      </c>
      <c r="D41" s="1245"/>
      <c r="E41" s="1246"/>
      <c r="F41" s="36">
        <v>0.1</v>
      </c>
      <c r="G41" s="37">
        <v>0.1</v>
      </c>
      <c r="H41" s="37">
        <v>0.09</v>
      </c>
      <c r="I41" s="37">
        <v>0.08</v>
      </c>
      <c r="J41" s="38">
        <v>7.0000000000000007E-2</v>
      </c>
      <c r="K41" s="22"/>
      <c r="L41" s="22"/>
      <c r="M41" s="22"/>
      <c r="N41" s="22"/>
      <c r="O41" s="22"/>
      <c r="P41" s="22"/>
    </row>
    <row r="42" spans="1:16" ht="39" customHeight="1" x14ac:dyDescent="0.15">
      <c r="A42" s="22"/>
      <c r="B42" s="39"/>
      <c r="C42" s="1244" t="s">
        <v>567</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568</v>
      </c>
      <c r="D43" s="1248"/>
      <c r="E43" s="1249"/>
      <c r="F43" s="41">
        <v>0.02</v>
      </c>
      <c r="G43" s="42">
        <v>0.02</v>
      </c>
      <c r="H43" s="42">
        <v>0.02</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fJapKakcDPAcCrY6uJ85BC0goLEMN8T9yJUsXl3oobPOMzpetMdJUIqJt/VDpveYj2bWSaD/hLw+15COHmZmw==" saltValue="Y0Kvao5n35P81G+WeFC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4950</v>
      </c>
      <c r="L45" s="60">
        <v>4715</v>
      </c>
      <c r="M45" s="60">
        <v>5774</v>
      </c>
      <c r="N45" s="60">
        <v>8775</v>
      </c>
      <c r="O45" s="61">
        <v>9569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15">
      <c r="A48" s="48"/>
      <c r="B48" s="1272"/>
      <c r="C48" s="1273"/>
      <c r="D48" s="62"/>
      <c r="E48" s="1254" t="s">
        <v>15</v>
      </c>
      <c r="F48" s="1254"/>
      <c r="G48" s="1254"/>
      <c r="H48" s="1254"/>
      <c r="I48" s="1254"/>
      <c r="J48" s="1255"/>
      <c r="K48" s="63">
        <v>2841</v>
      </c>
      <c r="L48" s="64">
        <v>2765</v>
      </c>
      <c r="M48" s="64">
        <v>2977</v>
      </c>
      <c r="N48" s="64">
        <v>2935</v>
      </c>
      <c r="O48" s="65">
        <v>2621</v>
      </c>
      <c r="P48" s="48"/>
      <c r="Q48" s="48"/>
      <c r="R48" s="48"/>
      <c r="S48" s="48"/>
      <c r="T48" s="48"/>
      <c r="U48" s="48"/>
    </row>
    <row r="49" spans="1:21" ht="30.75" customHeight="1" x14ac:dyDescent="0.15">
      <c r="A49" s="48"/>
      <c r="B49" s="1272"/>
      <c r="C49" s="1273"/>
      <c r="D49" s="62"/>
      <c r="E49" s="1254" t="s">
        <v>16</v>
      </c>
      <c r="F49" s="1254"/>
      <c r="G49" s="1254"/>
      <c r="H49" s="1254"/>
      <c r="I49" s="1254"/>
      <c r="J49" s="1255"/>
      <c r="K49" s="63">
        <v>90</v>
      </c>
      <c r="L49" s="64">
        <v>75</v>
      </c>
      <c r="M49" s="64">
        <v>79</v>
      </c>
      <c r="N49" s="64">
        <v>84</v>
      </c>
      <c r="O49" s="65">
        <v>84</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511</v>
      </c>
      <c r="L50" s="64" t="s">
        <v>511</v>
      </c>
      <c r="M50" s="64" t="s">
        <v>511</v>
      </c>
      <c r="N50" s="64" t="s">
        <v>511</v>
      </c>
      <c r="O50" s="65" t="s">
        <v>511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511</v>
      </c>
      <c r="L51" s="64" t="s">
        <v>511</v>
      </c>
      <c r="M51" s="64" t="s">
        <v>511</v>
      </c>
      <c r="N51" s="64" t="s">
        <v>511</v>
      </c>
      <c r="O51" s="65" t="s">
        <v>511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7107</v>
      </c>
      <c r="L52" s="64">
        <v>7014</v>
      </c>
      <c r="M52" s="64">
        <v>7918</v>
      </c>
      <c r="N52" s="64">
        <v>10083</v>
      </c>
      <c r="O52" s="65">
        <v>10831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774</v>
      </c>
      <c r="L53" s="69">
        <v>541</v>
      </c>
      <c r="M53" s="69">
        <v>912</v>
      </c>
      <c r="N53" s="69">
        <v>1711</v>
      </c>
      <c r="O53" s="70">
        <v>1443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il9TmciFy06TV9slS7V1eMqNtvXu4uEN46jgfvWBlPadzpVNKMnuxtJzxnUbtg87eKUaBAgmq8ezydiH1O8Fg==" saltValue="OnRZHKBcRK5AxtbqZ3+1q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P55" sqref="P5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90" t="s">
        <v>30</v>
      </c>
      <c r="C41" s="1291"/>
      <c r="D41" s="102"/>
      <c r="E41" s="1292" t="s">
        <v>31</v>
      </c>
      <c r="F41" s="1292"/>
      <c r="G41" s="1292"/>
      <c r="H41" s="1293"/>
      <c r="I41" s="103">
        <v>45631</v>
      </c>
      <c r="J41" s="104">
        <v>45829</v>
      </c>
      <c r="K41" s="104">
        <v>47692</v>
      </c>
      <c r="L41" s="104">
        <v>47601</v>
      </c>
      <c r="M41" s="105">
        <v>44044</v>
      </c>
    </row>
    <row r="42" spans="2:13" ht="27.75" customHeight="1" x14ac:dyDescent="0.15">
      <c r="B42" s="1280"/>
      <c r="C42" s="1281"/>
      <c r="D42" s="106"/>
      <c r="E42" s="1284" t="s">
        <v>32</v>
      </c>
      <c r="F42" s="1284"/>
      <c r="G42" s="1284"/>
      <c r="H42" s="1285"/>
      <c r="I42" s="107" t="s">
        <v>511</v>
      </c>
      <c r="J42" s="108" t="s">
        <v>511</v>
      </c>
      <c r="K42" s="108" t="s">
        <v>511</v>
      </c>
      <c r="L42" s="108" t="s">
        <v>511</v>
      </c>
      <c r="M42" s="109" t="s">
        <v>511</v>
      </c>
    </row>
    <row r="43" spans="2:13" ht="27.75" customHeight="1" x14ac:dyDescent="0.15">
      <c r="B43" s="1280"/>
      <c r="C43" s="1281"/>
      <c r="D43" s="106"/>
      <c r="E43" s="1284" t="s">
        <v>33</v>
      </c>
      <c r="F43" s="1284"/>
      <c r="G43" s="1284"/>
      <c r="H43" s="1285"/>
      <c r="I43" s="107">
        <v>37483</v>
      </c>
      <c r="J43" s="108">
        <v>34833</v>
      </c>
      <c r="K43" s="108">
        <v>38395</v>
      </c>
      <c r="L43" s="108">
        <v>36959</v>
      </c>
      <c r="M43" s="109">
        <v>35500</v>
      </c>
    </row>
    <row r="44" spans="2:13" ht="27.75" customHeight="1" x14ac:dyDescent="0.15">
      <c r="B44" s="1280"/>
      <c r="C44" s="1281"/>
      <c r="D44" s="106"/>
      <c r="E44" s="1284" t="s">
        <v>34</v>
      </c>
      <c r="F44" s="1284"/>
      <c r="G44" s="1284"/>
      <c r="H44" s="1285"/>
      <c r="I44" s="107">
        <v>626</v>
      </c>
      <c r="J44" s="108">
        <v>573</v>
      </c>
      <c r="K44" s="108">
        <v>602</v>
      </c>
      <c r="L44" s="108">
        <v>557</v>
      </c>
      <c r="M44" s="109">
        <v>482</v>
      </c>
    </row>
    <row r="45" spans="2:13" ht="27.75" customHeight="1" x14ac:dyDescent="0.15">
      <c r="B45" s="1280"/>
      <c r="C45" s="1281"/>
      <c r="D45" s="106"/>
      <c r="E45" s="1284" t="s">
        <v>35</v>
      </c>
      <c r="F45" s="1284"/>
      <c r="G45" s="1284"/>
      <c r="H45" s="1285"/>
      <c r="I45" s="107">
        <v>11968</v>
      </c>
      <c r="J45" s="108">
        <v>12090</v>
      </c>
      <c r="K45" s="108">
        <v>11447</v>
      </c>
      <c r="L45" s="108">
        <v>10128</v>
      </c>
      <c r="M45" s="109">
        <v>10019</v>
      </c>
    </row>
    <row r="46" spans="2:13" ht="27.75" customHeight="1" x14ac:dyDescent="0.15">
      <c r="B46" s="1280"/>
      <c r="C46" s="1281"/>
      <c r="D46" s="110"/>
      <c r="E46" s="1284" t="s">
        <v>36</v>
      </c>
      <c r="F46" s="1284"/>
      <c r="G46" s="1284"/>
      <c r="H46" s="1285"/>
      <c r="I46" s="107" t="s">
        <v>511</v>
      </c>
      <c r="J46" s="108" t="s">
        <v>511</v>
      </c>
      <c r="K46" s="108" t="s">
        <v>511</v>
      </c>
      <c r="L46" s="108" t="s">
        <v>511</v>
      </c>
      <c r="M46" s="109" t="s">
        <v>511</v>
      </c>
    </row>
    <row r="47" spans="2:13" ht="27.75" customHeight="1" x14ac:dyDescent="0.15">
      <c r="B47" s="1280"/>
      <c r="C47" s="1281"/>
      <c r="D47" s="111"/>
      <c r="E47" s="1294" t="s">
        <v>37</v>
      </c>
      <c r="F47" s="1295"/>
      <c r="G47" s="1295"/>
      <c r="H47" s="1296"/>
      <c r="I47" s="107" t="s">
        <v>511</v>
      </c>
      <c r="J47" s="108" t="s">
        <v>511</v>
      </c>
      <c r="K47" s="108" t="s">
        <v>511</v>
      </c>
      <c r="L47" s="108" t="s">
        <v>511</v>
      </c>
      <c r="M47" s="109" t="s">
        <v>511</v>
      </c>
    </row>
    <row r="48" spans="2:13" ht="27.75" customHeight="1" x14ac:dyDescent="0.15">
      <c r="B48" s="1280"/>
      <c r="C48" s="1281"/>
      <c r="D48" s="106"/>
      <c r="E48" s="1284" t="s">
        <v>38</v>
      </c>
      <c r="F48" s="1284"/>
      <c r="G48" s="1284"/>
      <c r="H48" s="1285"/>
      <c r="I48" s="107" t="s">
        <v>511</v>
      </c>
      <c r="J48" s="108" t="s">
        <v>511</v>
      </c>
      <c r="K48" s="108" t="s">
        <v>511</v>
      </c>
      <c r="L48" s="108" t="s">
        <v>511</v>
      </c>
      <c r="M48" s="109" t="s">
        <v>511</v>
      </c>
    </row>
    <row r="49" spans="2:13" ht="27.75" customHeight="1" x14ac:dyDescent="0.15">
      <c r="B49" s="1282"/>
      <c r="C49" s="1283"/>
      <c r="D49" s="106"/>
      <c r="E49" s="1284" t="s">
        <v>39</v>
      </c>
      <c r="F49" s="1284"/>
      <c r="G49" s="1284"/>
      <c r="H49" s="1285"/>
      <c r="I49" s="107" t="s">
        <v>511</v>
      </c>
      <c r="J49" s="108" t="s">
        <v>511</v>
      </c>
      <c r="K49" s="108" t="s">
        <v>511</v>
      </c>
      <c r="L49" s="108" t="s">
        <v>511</v>
      </c>
      <c r="M49" s="109" t="s">
        <v>511</v>
      </c>
    </row>
    <row r="50" spans="2:13" ht="27.75" customHeight="1" x14ac:dyDescent="0.15">
      <c r="B50" s="1278" t="s">
        <v>40</v>
      </c>
      <c r="C50" s="1279"/>
      <c r="D50" s="112"/>
      <c r="E50" s="1284" t="s">
        <v>41</v>
      </c>
      <c r="F50" s="1284"/>
      <c r="G50" s="1284"/>
      <c r="H50" s="1285"/>
      <c r="I50" s="107">
        <v>15206</v>
      </c>
      <c r="J50" s="108">
        <v>16556</v>
      </c>
      <c r="K50" s="108">
        <v>17220</v>
      </c>
      <c r="L50" s="108">
        <v>15740</v>
      </c>
      <c r="M50" s="109">
        <v>16305</v>
      </c>
    </row>
    <row r="51" spans="2:13" ht="27.75" customHeight="1" x14ac:dyDescent="0.15">
      <c r="B51" s="1280"/>
      <c r="C51" s="1281"/>
      <c r="D51" s="106"/>
      <c r="E51" s="1284" t="s">
        <v>42</v>
      </c>
      <c r="F51" s="1284"/>
      <c r="G51" s="1284"/>
      <c r="H51" s="1285"/>
      <c r="I51" s="107">
        <v>13293</v>
      </c>
      <c r="J51" s="108">
        <v>12761</v>
      </c>
      <c r="K51" s="108">
        <v>13948</v>
      </c>
      <c r="L51" s="108">
        <v>13315</v>
      </c>
      <c r="M51" s="109">
        <v>12912</v>
      </c>
    </row>
    <row r="52" spans="2:13" ht="27.75" customHeight="1" x14ac:dyDescent="0.15">
      <c r="B52" s="1282"/>
      <c r="C52" s="1283"/>
      <c r="D52" s="106"/>
      <c r="E52" s="1284" t="s">
        <v>43</v>
      </c>
      <c r="F52" s="1284"/>
      <c r="G52" s="1284"/>
      <c r="H52" s="1285"/>
      <c r="I52" s="107">
        <v>72573</v>
      </c>
      <c r="J52" s="108">
        <v>72197</v>
      </c>
      <c r="K52" s="108">
        <v>72572</v>
      </c>
      <c r="L52" s="108">
        <v>72024</v>
      </c>
      <c r="M52" s="109">
        <v>68287</v>
      </c>
    </row>
    <row r="53" spans="2:13" ht="27.75" customHeight="1" thickBot="1" x14ac:dyDescent="0.2">
      <c r="B53" s="1286" t="s">
        <v>44</v>
      </c>
      <c r="C53" s="1287"/>
      <c r="D53" s="113"/>
      <c r="E53" s="1288" t="s">
        <v>45</v>
      </c>
      <c r="F53" s="1288"/>
      <c r="G53" s="1288"/>
      <c r="H53" s="1289"/>
      <c r="I53" s="114">
        <v>-5364</v>
      </c>
      <c r="J53" s="115">
        <v>-8190</v>
      </c>
      <c r="K53" s="115">
        <v>-5605</v>
      </c>
      <c r="L53" s="115">
        <v>-5834</v>
      </c>
      <c r="M53" s="116">
        <v>-7459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2cLTqtrwk9aTPc1y1yKsQ/c3U8/pJ+9RMtjnO48aRrfUlRLm24dCnBjggGsGqPxcQMPx28BALjzy8Akz6N1Lg==" saltValue="UCBMxEoFHI8YCjEDogsH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55" zoomScale="90" zoomScaleNormal="90" zoomScaleSheetLayoutView="100" workbookViewId="0">
      <selection activeCell="C60" sqref="C60:E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2" t="s">
        <v>48</v>
      </c>
      <c r="D55" s="1302"/>
      <c r="E55" s="1303"/>
      <c r="F55" s="128">
        <v>9859</v>
      </c>
      <c r="G55" s="128">
        <v>8383</v>
      </c>
      <c r="H55" s="129">
        <v>7902</v>
      </c>
    </row>
    <row r="56" spans="2:8" ht="52.5" customHeight="1" x14ac:dyDescent="0.15">
      <c r="B56" s="130"/>
      <c r="C56" s="1304" t="s">
        <v>49</v>
      </c>
      <c r="D56" s="1304"/>
      <c r="E56" s="1305"/>
      <c r="F56" s="131">
        <v>170</v>
      </c>
      <c r="G56" s="131">
        <v>172</v>
      </c>
      <c r="H56" s="132">
        <v>171</v>
      </c>
    </row>
    <row r="57" spans="2:8" ht="53.25" customHeight="1" x14ac:dyDescent="0.15">
      <c r="B57" s="130"/>
      <c r="C57" s="1306" t="s">
        <v>50</v>
      </c>
      <c r="D57" s="1306"/>
      <c r="E57" s="1307"/>
      <c r="F57" s="133">
        <v>3883</v>
      </c>
      <c r="G57" s="133">
        <v>4001</v>
      </c>
      <c r="H57" s="134">
        <v>4758</v>
      </c>
    </row>
    <row r="58" spans="2:8" ht="45.75" customHeight="1" x14ac:dyDescent="0.15">
      <c r="B58" s="135"/>
      <c r="C58" s="1297" t="s">
        <v>607</v>
      </c>
      <c r="D58" s="1298"/>
      <c r="E58" s="1299"/>
      <c r="F58" s="136">
        <v>2336</v>
      </c>
      <c r="G58" s="136">
        <v>2201</v>
      </c>
      <c r="H58" s="137">
        <v>2253</v>
      </c>
    </row>
    <row r="59" spans="2:8" ht="45.75" customHeight="1" x14ac:dyDescent="0.15">
      <c r="B59" s="135"/>
      <c r="C59" s="1297" t="s">
        <v>608</v>
      </c>
      <c r="D59" s="1298"/>
      <c r="E59" s="1299"/>
      <c r="F59" s="136">
        <v>480</v>
      </c>
      <c r="G59" s="136">
        <v>835</v>
      </c>
      <c r="H59" s="137">
        <v>918</v>
      </c>
    </row>
    <row r="60" spans="2:8" ht="45.75" customHeight="1" x14ac:dyDescent="0.15">
      <c r="B60" s="135"/>
      <c r="C60" s="1297" t="s">
        <v>611</v>
      </c>
      <c r="D60" s="1298"/>
      <c r="E60" s="1299"/>
      <c r="F60" s="136">
        <v>50</v>
      </c>
      <c r="G60" s="136">
        <v>50</v>
      </c>
      <c r="H60" s="137">
        <v>559</v>
      </c>
    </row>
    <row r="61" spans="2:8" ht="45.75" customHeight="1" x14ac:dyDescent="0.15">
      <c r="B61" s="135"/>
      <c r="C61" s="1297" t="s">
        <v>609</v>
      </c>
      <c r="D61" s="1298"/>
      <c r="E61" s="1299"/>
      <c r="F61" s="136">
        <v>175</v>
      </c>
      <c r="G61" s="136">
        <v>185</v>
      </c>
      <c r="H61" s="137">
        <v>195</v>
      </c>
    </row>
    <row r="62" spans="2:8" ht="45.75" customHeight="1" thickBot="1" x14ac:dyDescent="0.2">
      <c r="B62" s="138"/>
      <c r="C62" s="1297" t="s">
        <v>610</v>
      </c>
      <c r="D62" s="1298"/>
      <c r="E62" s="1299"/>
      <c r="F62" s="139">
        <v>277</v>
      </c>
      <c r="G62" s="139">
        <v>206</v>
      </c>
      <c r="H62" s="140">
        <v>140</v>
      </c>
    </row>
    <row r="63" spans="2:8" ht="52.5" customHeight="1" thickBot="1" x14ac:dyDescent="0.2">
      <c r="B63" s="141"/>
      <c r="C63" s="1300" t="s">
        <v>51</v>
      </c>
      <c r="D63" s="1300"/>
      <c r="E63" s="1301"/>
      <c r="F63" s="142">
        <v>13912</v>
      </c>
      <c r="G63" s="142">
        <v>12556</v>
      </c>
      <c r="H63" s="143">
        <v>12831</v>
      </c>
    </row>
    <row r="64" spans="2:8" ht="15" customHeight="1" x14ac:dyDescent="0.15"/>
  </sheetData>
  <sheetProtection algorithmName="SHA-512" hashValue="Sz9M4k25BhAJ2uS3NwSgcK6YsA0XSfh4UwCI/7GAL2ksQaxIruCkNgWD3Kl1nJkUlE3bJshnWWBnt8hcmTHeCg==" saltValue="8qQREOxpOZysyAEQtMCE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13" zoomScaleNormal="100" zoomScaleSheetLayoutView="55" workbookViewId="0">
      <selection activeCell="AL43" sqref="AL43"/>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5" t="s">
        <v>637</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x14ac:dyDescent="0.15">
      <c r="B44" s="397"/>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x14ac:dyDescent="0.15">
      <c r="B45" s="397"/>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x14ac:dyDescent="0.15">
      <c r="B46" s="397"/>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x14ac:dyDescent="0.15">
      <c r="B47" s="397"/>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625</v>
      </c>
    </row>
    <row r="50" spans="1:109" x14ac:dyDescent="0.15">
      <c r="B50" s="397"/>
      <c r="G50" s="1308"/>
      <c r="H50" s="1308"/>
      <c r="I50" s="1308"/>
      <c r="J50" s="1308"/>
      <c r="K50" s="407"/>
      <c r="L50" s="407"/>
      <c r="M50" s="408"/>
      <c r="N50" s="408"/>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12" t="s">
        <v>553</v>
      </c>
      <c r="BQ50" s="1312"/>
      <c r="BR50" s="1312"/>
      <c r="BS50" s="1312"/>
      <c r="BT50" s="1312"/>
      <c r="BU50" s="1312"/>
      <c r="BV50" s="1312"/>
      <c r="BW50" s="1312"/>
      <c r="BX50" s="1312" t="s">
        <v>554</v>
      </c>
      <c r="BY50" s="1312"/>
      <c r="BZ50" s="1312"/>
      <c r="CA50" s="1312"/>
      <c r="CB50" s="1312"/>
      <c r="CC50" s="1312"/>
      <c r="CD50" s="1312"/>
      <c r="CE50" s="1312"/>
      <c r="CF50" s="1312" t="s">
        <v>555</v>
      </c>
      <c r="CG50" s="1312"/>
      <c r="CH50" s="1312"/>
      <c r="CI50" s="1312"/>
      <c r="CJ50" s="1312"/>
      <c r="CK50" s="1312"/>
      <c r="CL50" s="1312"/>
      <c r="CM50" s="1312"/>
      <c r="CN50" s="1312" t="s">
        <v>556</v>
      </c>
      <c r="CO50" s="1312"/>
      <c r="CP50" s="1312"/>
      <c r="CQ50" s="1312"/>
      <c r="CR50" s="1312"/>
      <c r="CS50" s="1312"/>
      <c r="CT50" s="1312"/>
      <c r="CU50" s="1312"/>
      <c r="CV50" s="1312" t="s">
        <v>557</v>
      </c>
      <c r="CW50" s="1312"/>
      <c r="CX50" s="1312"/>
      <c r="CY50" s="1312"/>
      <c r="CZ50" s="1312"/>
      <c r="DA50" s="1312"/>
      <c r="DB50" s="1312"/>
      <c r="DC50" s="1312"/>
    </row>
    <row r="51" spans="1:109" ht="13.5" customHeight="1" x14ac:dyDescent="0.15">
      <c r="B51" s="397"/>
      <c r="G51" s="1325"/>
      <c r="H51" s="1325"/>
      <c r="I51" s="1326"/>
      <c r="J51" s="1326"/>
      <c r="K51" s="1324"/>
      <c r="L51" s="1324"/>
      <c r="M51" s="1324"/>
      <c r="N51" s="1324"/>
      <c r="AM51" s="406"/>
      <c r="AN51" s="1314" t="s">
        <v>626</v>
      </c>
      <c r="AO51" s="1314"/>
      <c r="AP51" s="1314"/>
      <c r="AQ51" s="1314"/>
      <c r="AR51" s="1314"/>
      <c r="AS51" s="1314"/>
      <c r="AT51" s="1314"/>
      <c r="AU51" s="1314"/>
      <c r="AV51" s="1314"/>
      <c r="AW51" s="1314"/>
      <c r="AX51" s="1314"/>
      <c r="AY51" s="1314"/>
      <c r="AZ51" s="1314"/>
      <c r="BA51" s="1314"/>
      <c r="BB51" s="1314" t="s">
        <v>627</v>
      </c>
      <c r="BC51" s="1314"/>
      <c r="BD51" s="1314"/>
      <c r="BE51" s="1314"/>
      <c r="BF51" s="1314"/>
      <c r="BG51" s="1314"/>
      <c r="BH51" s="1314"/>
      <c r="BI51" s="1314"/>
      <c r="BJ51" s="1314"/>
      <c r="BK51" s="1314"/>
      <c r="BL51" s="1314"/>
      <c r="BM51" s="1314"/>
      <c r="BN51" s="1314"/>
      <c r="BO51" s="1314"/>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5"/>
      <c r="H52" s="1325"/>
      <c r="I52" s="1326"/>
      <c r="J52" s="1326"/>
      <c r="K52" s="1324"/>
      <c r="L52" s="1324"/>
      <c r="M52" s="1324"/>
      <c r="N52" s="1324"/>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5"/>
      <c r="H53" s="1325"/>
      <c r="I53" s="1308"/>
      <c r="J53" s="1308"/>
      <c r="K53" s="1324"/>
      <c r="L53" s="1324"/>
      <c r="M53" s="1324"/>
      <c r="N53" s="1324"/>
      <c r="AM53" s="406"/>
      <c r="AN53" s="1314"/>
      <c r="AO53" s="1314"/>
      <c r="AP53" s="1314"/>
      <c r="AQ53" s="1314"/>
      <c r="AR53" s="1314"/>
      <c r="AS53" s="1314"/>
      <c r="AT53" s="1314"/>
      <c r="AU53" s="1314"/>
      <c r="AV53" s="1314"/>
      <c r="AW53" s="1314"/>
      <c r="AX53" s="1314"/>
      <c r="AY53" s="1314"/>
      <c r="AZ53" s="1314"/>
      <c r="BA53" s="1314"/>
      <c r="BB53" s="1314" t="s">
        <v>628</v>
      </c>
      <c r="BC53" s="1314"/>
      <c r="BD53" s="1314"/>
      <c r="BE53" s="1314"/>
      <c r="BF53" s="1314"/>
      <c r="BG53" s="1314"/>
      <c r="BH53" s="1314"/>
      <c r="BI53" s="1314"/>
      <c r="BJ53" s="1314"/>
      <c r="BK53" s="1314"/>
      <c r="BL53" s="1314"/>
      <c r="BM53" s="1314"/>
      <c r="BN53" s="1314"/>
      <c r="BO53" s="1314"/>
      <c r="BP53" s="1313">
        <v>67.2</v>
      </c>
      <c r="BQ53" s="1313"/>
      <c r="BR53" s="1313"/>
      <c r="BS53" s="1313"/>
      <c r="BT53" s="1313"/>
      <c r="BU53" s="1313"/>
      <c r="BV53" s="1313"/>
      <c r="BW53" s="1313"/>
      <c r="BX53" s="1313">
        <v>68.099999999999994</v>
      </c>
      <c r="BY53" s="1313"/>
      <c r="BZ53" s="1313"/>
      <c r="CA53" s="1313"/>
      <c r="CB53" s="1313"/>
      <c r="CC53" s="1313"/>
      <c r="CD53" s="1313"/>
      <c r="CE53" s="1313"/>
      <c r="CF53" s="1313">
        <v>68.599999999999994</v>
      </c>
      <c r="CG53" s="1313"/>
      <c r="CH53" s="1313"/>
      <c r="CI53" s="1313"/>
      <c r="CJ53" s="1313"/>
      <c r="CK53" s="1313"/>
      <c r="CL53" s="1313"/>
      <c r="CM53" s="1313"/>
      <c r="CN53" s="1313">
        <v>67.900000000000006</v>
      </c>
      <c r="CO53" s="1313"/>
      <c r="CP53" s="1313"/>
      <c r="CQ53" s="1313"/>
      <c r="CR53" s="1313"/>
      <c r="CS53" s="1313"/>
      <c r="CT53" s="1313"/>
      <c r="CU53" s="1313"/>
      <c r="CV53" s="1313">
        <v>68.400000000000006</v>
      </c>
      <c r="CW53" s="1313"/>
      <c r="CX53" s="1313"/>
      <c r="CY53" s="1313"/>
      <c r="CZ53" s="1313"/>
      <c r="DA53" s="1313"/>
      <c r="DB53" s="1313"/>
      <c r="DC53" s="1313"/>
    </row>
    <row r="54" spans="1:109" x14ac:dyDescent="0.15">
      <c r="A54" s="405"/>
      <c r="B54" s="397"/>
      <c r="G54" s="1325"/>
      <c r="H54" s="1325"/>
      <c r="I54" s="1308"/>
      <c r="J54" s="1308"/>
      <c r="K54" s="1324"/>
      <c r="L54" s="1324"/>
      <c r="M54" s="1324"/>
      <c r="N54" s="1324"/>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08"/>
      <c r="H55" s="1308"/>
      <c r="I55" s="1308"/>
      <c r="J55" s="1308"/>
      <c r="K55" s="1324"/>
      <c r="L55" s="1324"/>
      <c r="M55" s="1324"/>
      <c r="N55" s="1324"/>
      <c r="AN55" s="1312" t="s">
        <v>629</v>
      </c>
      <c r="AO55" s="1312"/>
      <c r="AP55" s="1312"/>
      <c r="AQ55" s="1312"/>
      <c r="AR55" s="1312"/>
      <c r="AS55" s="1312"/>
      <c r="AT55" s="1312"/>
      <c r="AU55" s="1312"/>
      <c r="AV55" s="1312"/>
      <c r="AW55" s="1312"/>
      <c r="AX55" s="1312"/>
      <c r="AY55" s="1312"/>
      <c r="AZ55" s="1312"/>
      <c r="BA55" s="1312"/>
      <c r="BB55" s="1314" t="s">
        <v>627</v>
      </c>
      <c r="BC55" s="1314"/>
      <c r="BD55" s="1314"/>
      <c r="BE55" s="1314"/>
      <c r="BF55" s="1314"/>
      <c r="BG55" s="1314"/>
      <c r="BH55" s="1314"/>
      <c r="BI55" s="1314"/>
      <c r="BJ55" s="1314"/>
      <c r="BK55" s="1314"/>
      <c r="BL55" s="1314"/>
      <c r="BM55" s="1314"/>
      <c r="BN55" s="1314"/>
      <c r="BO55" s="1314"/>
      <c r="BP55" s="1313">
        <v>24.1</v>
      </c>
      <c r="BQ55" s="1313"/>
      <c r="BR55" s="1313"/>
      <c r="BS55" s="1313"/>
      <c r="BT55" s="1313"/>
      <c r="BU55" s="1313"/>
      <c r="BV55" s="1313"/>
      <c r="BW55" s="1313"/>
      <c r="BX55" s="1313">
        <v>20.100000000000001</v>
      </c>
      <c r="BY55" s="1313"/>
      <c r="BZ55" s="1313"/>
      <c r="CA55" s="1313"/>
      <c r="CB55" s="1313"/>
      <c r="CC55" s="1313"/>
      <c r="CD55" s="1313"/>
      <c r="CE55" s="1313"/>
      <c r="CF55" s="1313">
        <v>16</v>
      </c>
      <c r="CG55" s="1313"/>
      <c r="CH55" s="1313"/>
      <c r="CI55" s="1313"/>
      <c r="CJ55" s="1313"/>
      <c r="CK55" s="1313"/>
      <c r="CL55" s="1313"/>
      <c r="CM55" s="1313"/>
      <c r="CN55" s="1313">
        <v>18.399999999999999</v>
      </c>
      <c r="CO55" s="1313"/>
      <c r="CP55" s="1313"/>
      <c r="CQ55" s="1313"/>
      <c r="CR55" s="1313"/>
      <c r="CS55" s="1313"/>
      <c r="CT55" s="1313"/>
      <c r="CU55" s="1313"/>
      <c r="CV55" s="1313">
        <v>13.5</v>
      </c>
      <c r="CW55" s="1313"/>
      <c r="CX55" s="1313"/>
      <c r="CY55" s="1313"/>
      <c r="CZ55" s="1313"/>
      <c r="DA55" s="1313"/>
      <c r="DB55" s="1313"/>
      <c r="DC55" s="1313"/>
    </row>
    <row r="56" spans="1:109" x14ac:dyDescent="0.15">
      <c r="A56" s="405"/>
      <c r="B56" s="397"/>
      <c r="G56" s="1308"/>
      <c r="H56" s="1308"/>
      <c r="I56" s="1308"/>
      <c r="J56" s="1308"/>
      <c r="K56" s="1324"/>
      <c r="L56" s="1324"/>
      <c r="M56" s="1324"/>
      <c r="N56" s="1324"/>
      <c r="AN56" s="1312"/>
      <c r="AO56" s="1312"/>
      <c r="AP56" s="1312"/>
      <c r="AQ56" s="1312"/>
      <c r="AR56" s="1312"/>
      <c r="AS56" s="1312"/>
      <c r="AT56" s="1312"/>
      <c r="AU56" s="1312"/>
      <c r="AV56" s="1312"/>
      <c r="AW56" s="1312"/>
      <c r="AX56" s="1312"/>
      <c r="AY56" s="1312"/>
      <c r="AZ56" s="1312"/>
      <c r="BA56" s="1312"/>
      <c r="BB56" s="1314"/>
      <c r="BC56" s="1314"/>
      <c r="BD56" s="1314"/>
      <c r="BE56" s="1314"/>
      <c r="BF56" s="1314"/>
      <c r="BG56" s="1314"/>
      <c r="BH56" s="1314"/>
      <c r="BI56" s="1314"/>
      <c r="BJ56" s="1314"/>
      <c r="BK56" s="1314"/>
      <c r="BL56" s="1314"/>
      <c r="BM56" s="1314"/>
      <c r="BN56" s="1314"/>
      <c r="BO56" s="1314"/>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08"/>
      <c r="H57" s="1308"/>
      <c r="I57" s="1327"/>
      <c r="J57" s="1327"/>
      <c r="K57" s="1324"/>
      <c r="L57" s="1324"/>
      <c r="M57" s="1324"/>
      <c r="N57" s="1324"/>
      <c r="AM57" s="390"/>
      <c r="AN57" s="1312"/>
      <c r="AO57" s="1312"/>
      <c r="AP57" s="1312"/>
      <c r="AQ57" s="1312"/>
      <c r="AR57" s="1312"/>
      <c r="AS57" s="1312"/>
      <c r="AT57" s="1312"/>
      <c r="AU57" s="1312"/>
      <c r="AV57" s="1312"/>
      <c r="AW57" s="1312"/>
      <c r="AX57" s="1312"/>
      <c r="AY57" s="1312"/>
      <c r="AZ57" s="1312"/>
      <c r="BA57" s="1312"/>
      <c r="BB57" s="1314" t="s">
        <v>630</v>
      </c>
      <c r="BC57" s="1314"/>
      <c r="BD57" s="1314"/>
      <c r="BE57" s="1314"/>
      <c r="BF57" s="1314"/>
      <c r="BG57" s="1314"/>
      <c r="BH57" s="1314"/>
      <c r="BI57" s="1314"/>
      <c r="BJ57" s="1314"/>
      <c r="BK57" s="1314"/>
      <c r="BL57" s="1314"/>
      <c r="BM57" s="1314"/>
      <c r="BN57" s="1314"/>
      <c r="BO57" s="1314"/>
      <c r="BP57" s="1313">
        <v>57.1</v>
      </c>
      <c r="BQ57" s="1313"/>
      <c r="BR57" s="1313"/>
      <c r="BS57" s="1313"/>
      <c r="BT57" s="1313"/>
      <c r="BU57" s="1313"/>
      <c r="BV57" s="1313"/>
      <c r="BW57" s="1313"/>
      <c r="BX57" s="1313">
        <v>57.7</v>
      </c>
      <c r="BY57" s="1313"/>
      <c r="BZ57" s="1313"/>
      <c r="CA57" s="1313"/>
      <c r="CB57" s="1313"/>
      <c r="CC57" s="1313"/>
      <c r="CD57" s="1313"/>
      <c r="CE57" s="1313"/>
      <c r="CF57" s="1313">
        <v>58.8</v>
      </c>
      <c r="CG57" s="1313"/>
      <c r="CH57" s="1313"/>
      <c r="CI57" s="1313"/>
      <c r="CJ57" s="1313"/>
      <c r="CK57" s="1313"/>
      <c r="CL57" s="1313"/>
      <c r="CM57" s="1313"/>
      <c r="CN57" s="1313">
        <v>59.8</v>
      </c>
      <c r="CO57" s="1313"/>
      <c r="CP57" s="1313"/>
      <c r="CQ57" s="1313"/>
      <c r="CR57" s="1313"/>
      <c r="CS57" s="1313"/>
      <c r="CT57" s="1313"/>
      <c r="CU57" s="1313"/>
      <c r="CV57" s="1313">
        <v>58.7</v>
      </c>
      <c r="CW57" s="1313"/>
      <c r="CX57" s="1313"/>
      <c r="CY57" s="1313"/>
      <c r="CZ57" s="1313"/>
      <c r="DA57" s="1313"/>
      <c r="DB57" s="1313"/>
      <c r="DC57" s="1313"/>
      <c r="DD57" s="410"/>
      <c r="DE57" s="409"/>
    </row>
    <row r="58" spans="1:109" s="405" customFormat="1" x14ac:dyDescent="0.15">
      <c r="A58" s="390"/>
      <c r="B58" s="409"/>
      <c r="G58" s="1308"/>
      <c r="H58" s="1308"/>
      <c r="I58" s="1327"/>
      <c r="J58" s="1327"/>
      <c r="K58" s="1324"/>
      <c r="L58" s="1324"/>
      <c r="M58" s="1324"/>
      <c r="N58" s="1324"/>
      <c r="AM58" s="390"/>
      <c r="AN58" s="1312"/>
      <c r="AO58" s="1312"/>
      <c r="AP58" s="1312"/>
      <c r="AQ58" s="1312"/>
      <c r="AR58" s="1312"/>
      <c r="AS58" s="1312"/>
      <c r="AT58" s="1312"/>
      <c r="AU58" s="1312"/>
      <c r="AV58" s="1312"/>
      <c r="AW58" s="1312"/>
      <c r="AX58" s="1312"/>
      <c r="AY58" s="1312"/>
      <c r="AZ58" s="1312"/>
      <c r="BA58" s="1312"/>
      <c r="BB58" s="1314"/>
      <c r="BC58" s="1314"/>
      <c r="BD58" s="1314"/>
      <c r="BE58" s="1314"/>
      <c r="BF58" s="1314"/>
      <c r="BG58" s="1314"/>
      <c r="BH58" s="1314"/>
      <c r="BI58" s="1314"/>
      <c r="BJ58" s="1314"/>
      <c r="BK58" s="1314"/>
      <c r="BL58" s="1314"/>
      <c r="BM58" s="1314"/>
      <c r="BN58" s="1314"/>
      <c r="BO58" s="1314"/>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631</v>
      </c>
    </row>
    <row r="64" spans="1:109" x14ac:dyDescent="0.15">
      <c r="B64" s="397"/>
      <c r="G64" s="404"/>
      <c r="I64" s="417"/>
      <c r="J64" s="417"/>
      <c r="K64" s="417"/>
      <c r="L64" s="417"/>
      <c r="M64" s="417"/>
      <c r="N64" s="418"/>
      <c r="AM64" s="404"/>
      <c r="AN64" s="404" t="s">
        <v>624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5" t="s">
        <v>638</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x14ac:dyDescent="0.15">
      <c r="B66" s="397"/>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x14ac:dyDescent="0.15">
      <c r="B67" s="397"/>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x14ac:dyDescent="0.15">
      <c r="B68" s="397"/>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x14ac:dyDescent="0.15">
      <c r="B69" s="397"/>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625</v>
      </c>
    </row>
    <row r="72" spans="2:107" x14ac:dyDescent="0.15">
      <c r="B72" s="397"/>
      <c r="G72" s="1308"/>
      <c r="H72" s="1308"/>
      <c r="I72" s="1308"/>
      <c r="J72" s="1308"/>
      <c r="K72" s="407"/>
      <c r="L72" s="407"/>
      <c r="M72" s="408"/>
      <c r="N72" s="408"/>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12" t="s">
        <v>553</v>
      </c>
      <c r="BQ72" s="1312"/>
      <c r="BR72" s="1312"/>
      <c r="BS72" s="1312"/>
      <c r="BT72" s="1312"/>
      <c r="BU72" s="1312"/>
      <c r="BV72" s="1312"/>
      <c r="BW72" s="1312"/>
      <c r="BX72" s="1312" t="s">
        <v>554</v>
      </c>
      <c r="BY72" s="1312"/>
      <c r="BZ72" s="1312"/>
      <c r="CA72" s="1312"/>
      <c r="CB72" s="1312"/>
      <c r="CC72" s="1312"/>
      <c r="CD72" s="1312"/>
      <c r="CE72" s="1312"/>
      <c r="CF72" s="1312" t="s">
        <v>555</v>
      </c>
      <c r="CG72" s="1312"/>
      <c r="CH72" s="1312"/>
      <c r="CI72" s="1312"/>
      <c r="CJ72" s="1312"/>
      <c r="CK72" s="1312"/>
      <c r="CL72" s="1312"/>
      <c r="CM72" s="1312"/>
      <c r="CN72" s="1312" t="s">
        <v>556</v>
      </c>
      <c r="CO72" s="1312"/>
      <c r="CP72" s="1312"/>
      <c r="CQ72" s="1312"/>
      <c r="CR72" s="1312"/>
      <c r="CS72" s="1312"/>
      <c r="CT72" s="1312"/>
      <c r="CU72" s="1312"/>
      <c r="CV72" s="1312" t="s">
        <v>557</v>
      </c>
      <c r="CW72" s="1312"/>
      <c r="CX72" s="1312"/>
      <c r="CY72" s="1312"/>
      <c r="CZ72" s="1312"/>
      <c r="DA72" s="1312"/>
      <c r="DB72" s="1312"/>
      <c r="DC72" s="1312"/>
    </row>
    <row r="73" spans="2:107" x14ac:dyDescent="0.15">
      <c r="B73" s="397"/>
      <c r="G73" s="1325"/>
      <c r="H73" s="1325"/>
      <c r="I73" s="1325"/>
      <c r="J73" s="1325"/>
      <c r="K73" s="1328"/>
      <c r="L73" s="1328"/>
      <c r="M73" s="1328"/>
      <c r="N73" s="1328"/>
      <c r="AM73" s="406"/>
      <c r="AN73" s="1314" t="s">
        <v>626</v>
      </c>
      <c r="AO73" s="1314"/>
      <c r="AP73" s="1314"/>
      <c r="AQ73" s="1314"/>
      <c r="AR73" s="1314"/>
      <c r="AS73" s="1314"/>
      <c r="AT73" s="1314"/>
      <c r="AU73" s="1314"/>
      <c r="AV73" s="1314"/>
      <c r="AW73" s="1314"/>
      <c r="AX73" s="1314"/>
      <c r="AY73" s="1314"/>
      <c r="AZ73" s="1314"/>
      <c r="BA73" s="1314"/>
      <c r="BB73" s="1314" t="s">
        <v>627</v>
      </c>
      <c r="BC73" s="1314"/>
      <c r="BD73" s="1314"/>
      <c r="BE73" s="1314"/>
      <c r="BF73" s="1314"/>
      <c r="BG73" s="1314"/>
      <c r="BH73" s="1314"/>
      <c r="BI73" s="1314"/>
      <c r="BJ73" s="1314"/>
      <c r="BK73" s="1314"/>
      <c r="BL73" s="1314"/>
      <c r="BM73" s="1314"/>
      <c r="BN73" s="1314"/>
      <c r="BO73" s="1314"/>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5"/>
      <c r="H74" s="1325"/>
      <c r="I74" s="1325"/>
      <c r="J74" s="1325"/>
      <c r="K74" s="1328"/>
      <c r="L74" s="1328"/>
      <c r="M74" s="1328"/>
      <c r="N74" s="1328"/>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5"/>
      <c r="H75" s="1325"/>
      <c r="I75" s="1308"/>
      <c r="J75" s="1308"/>
      <c r="K75" s="1324"/>
      <c r="L75" s="1324"/>
      <c r="M75" s="1324"/>
      <c r="N75" s="1324"/>
      <c r="AM75" s="406"/>
      <c r="AN75" s="1314"/>
      <c r="AO75" s="1314"/>
      <c r="AP75" s="1314"/>
      <c r="AQ75" s="1314"/>
      <c r="AR75" s="1314"/>
      <c r="AS75" s="1314"/>
      <c r="AT75" s="1314"/>
      <c r="AU75" s="1314"/>
      <c r="AV75" s="1314"/>
      <c r="AW75" s="1314"/>
      <c r="AX75" s="1314"/>
      <c r="AY75" s="1314"/>
      <c r="AZ75" s="1314"/>
      <c r="BA75" s="1314"/>
      <c r="BB75" s="1314" t="s">
        <v>632</v>
      </c>
      <c r="BC75" s="1314"/>
      <c r="BD75" s="1314"/>
      <c r="BE75" s="1314"/>
      <c r="BF75" s="1314"/>
      <c r="BG75" s="1314"/>
      <c r="BH75" s="1314"/>
      <c r="BI75" s="1314"/>
      <c r="BJ75" s="1314"/>
      <c r="BK75" s="1314"/>
      <c r="BL75" s="1314"/>
      <c r="BM75" s="1314"/>
      <c r="BN75" s="1314"/>
      <c r="BO75" s="1314"/>
      <c r="BP75" s="1313">
        <v>3.1</v>
      </c>
      <c r="BQ75" s="1313"/>
      <c r="BR75" s="1313"/>
      <c r="BS75" s="1313"/>
      <c r="BT75" s="1313"/>
      <c r="BU75" s="1313"/>
      <c r="BV75" s="1313"/>
      <c r="BW75" s="1313"/>
      <c r="BX75" s="1313">
        <v>2.4</v>
      </c>
      <c r="BY75" s="1313"/>
      <c r="BZ75" s="1313"/>
      <c r="CA75" s="1313"/>
      <c r="CB75" s="1313"/>
      <c r="CC75" s="1313"/>
      <c r="CD75" s="1313"/>
      <c r="CE75" s="1313"/>
      <c r="CF75" s="1313">
        <v>2.2000000000000002</v>
      </c>
      <c r="CG75" s="1313"/>
      <c r="CH75" s="1313"/>
      <c r="CI75" s="1313"/>
      <c r="CJ75" s="1313"/>
      <c r="CK75" s="1313"/>
      <c r="CL75" s="1313"/>
      <c r="CM75" s="1313"/>
      <c r="CN75" s="1313">
        <v>3.1</v>
      </c>
      <c r="CO75" s="1313"/>
      <c r="CP75" s="1313"/>
      <c r="CQ75" s="1313"/>
      <c r="CR75" s="1313"/>
      <c r="CS75" s="1313"/>
      <c r="CT75" s="1313"/>
      <c r="CU75" s="1313"/>
      <c r="CV75" s="1313">
        <v>4</v>
      </c>
      <c r="CW75" s="1313"/>
      <c r="CX75" s="1313"/>
      <c r="CY75" s="1313"/>
      <c r="CZ75" s="1313"/>
      <c r="DA75" s="1313"/>
      <c r="DB75" s="1313"/>
      <c r="DC75" s="1313"/>
    </row>
    <row r="76" spans="2:107" x14ac:dyDescent="0.15">
      <c r="B76" s="397"/>
      <c r="G76" s="1325"/>
      <c r="H76" s="1325"/>
      <c r="I76" s="1308"/>
      <c r="J76" s="1308"/>
      <c r="K76" s="1324"/>
      <c r="L76" s="1324"/>
      <c r="M76" s="1324"/>
      <c r="N76" s="1324"/>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08"/>
      <c r="H77" s="1308"/>
      <c r="I77" s="1308"/>
      <c r="J77" s="1308"/>
      <c r="K77" s="1328"/>
      <c r="L77" s="1328"/>
      <c r="M77" s="1328"/>
      <c r="N77" s="1328"/>
      <c r="AN77" s="1312" t="s">
        <v>633</v>
      </c>
      <c r="AO77" s="1312"/>
      <c r="AP77" s="1312"/>
      <c r="AQ77" s="1312"/>
      <c r="AR77" s="1312"/>
      <c r="AS77" s="1312"/>
      <c r="AT77" s="1312"/>
      <c r="AU77" s="1312"/>
      <c r="AV77" s="1312"/>
      <c r="AW77" s="1312"/>
      <c r="AX77" s="1312"/>
      <c r="AY77" s="1312"/>
      <c r="AZ77" s="1312"/>
      <c r="BA77" s="1312"/>
      <c r="BB77" s="1314" t="s">
        <v>634</v>
      </c>
      <c r="BC77" s="1314"/>
      <c r="BD77" s="1314"/>
      <c r="BE77" s="1314"/>
      <c r="BF77" s="1314"/>
      <c r="BG77" s="1314"/>
      <c r="BH77" s="1314"/>
      <c r="BI77" s="1314"/>
      <c r="BJ77" s="1314"/>
      <c r="BK77" s="1314"/>
      <c r="BL77" s="1314"/>
      <c r="BM77" s="1314"/>
      <c r="BN77" s="1314"/>
      <c r="BO77" s="1314"/>
      <c r="BP77" s="1313">
        <v>24.1</v>
      </c>
      <c r="BQ77" s="1313"/>
      <c r="BR77" s="1313"/>
      <c r="BS77" s="1313"/>
      <c r="BT77" s="1313"/>
      <c r="BU77" s="1313"/>
      <c r="BV77" s="1313"/>
      <c r="BW77" s="1313"/>
      <c r="BX77" s="1313">
        <v>20.100000000000001</v>
      </c>
      <c r="BY77" s="1313"/>
      <c r="BZ77" s="1313"/>
      <c r="CA77" s="1313"/>
      <c r="CB77" s="1313"/>
      <c r="CC77" s="1313"/>
      <c r="CD77" s="1313"/>
      <c r="CE77" s="1313"/>
      <c r="CF77" s="1313">
        <v>16</v>
      </c>
      <c r="CG77" s="1313"/>
      <c r="CH77" s="1313"/>
      <c r="CI77" s="1313"/>
      <c r="CJ77" s="1313"/>
      <c r="CK77" s="1313"/>
      <c r="CL77" s="1313"/>
      <c r="CM77" s="1313"/>
      <c r="CN77" s="1313">
        <v>18.399999999999999</v>
      </c>
      <c r="CO77" s="1313"/>
      <c r="CP77" s="1313"/>
      <c r="CQ77" s="1313"/>
      <c r="CR77" s="1313"/>
      <c r="CS77" s="1313"/>
      <c r="CT77" s="1313"/>
      <c r="CU77" s="1313"/>
      <c r="CV77" s="1313">
        <v>13.5</v>
      </c>
      <c r="CW77" s="1313"/>
      <c r="CX77" s="1313"/>
      <c r="CY77" s="1313"/>
      <c r="CZ77" s="1313"/>
      <c r="DA77" s="1313"/>
      <c r="DB77" s="1313"/>
      <c r="DC77" s="1313"/>
    </row>
    <row r="78" spans="2:107" x14ac:dyDescent="0.15">
      <c r="B78" s="397"/>
      <c r="G78" s="1308"/>
      <c r="H78" s="1308"/>
      <c r="I78" s="1308"/>
      <c r="J78" s="1308"/>
      <c r="K78" s="1328"/>
      <c r="L78" s="1328"/>
      <c r="M78" s="1328"/>
      <c r="N78" s="1328"/>
      <c r="AN78" s="1312"/>
      <c r="AO78" s="1312"/>
      <c r="AP78" s="1312"/>
      <c r="AQ78" s="1312"/>
      <c r="AR78" s="1312"/>
      <c r="AS78" s="1312"/>
      <c r="AT78" s="1312"/>
      <c r="AU78" s="1312"/>
      <c r="AV78" s="1312"/>
      <c r="AW78" s="1312"/>
      <c r="AX78" s="1312"/>
      <c r="AY78" s="1312"/>
      <c r="AZ78" s="1312"/>
      <c r="BA78" s="1312"/>
      <c r="BB78" s="1314"/>
      <c r="BC78" s="1314"/>
      <c r="BD78" s="1314"/>
      <c r="BE78" s="1314"/>
      <c r="BF78" s="1314"/>
      <c r="BG78" s="1314"/>
      <c r="BH78" s="1314"/>
      <c r="BI78" s="1314"/>
      <c r="BJ78" s="1314"/>
      <c r="BK78" s="1314"/>
      <c r="BL78" s="1314"/>
      <c r="BM78" s="1314"/>
      <c r="BN78" s="1314"/>
      <c r="BO78" s="1314"/>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08"/>
      <c r="H79" s="1308"/>
      <c r="I79" s="1327"/>
      <c r="J79" s="1327"/>
      <c r="K79" s="1329"/>
      <c r="L79" s="1329"/>
      <c r="M79" s="1329"/>
      <c r="N79" s="1329"/>
      <c r="AN79" s="1312"/>
      <c r="AO79" s="1312"/>
      <c r="AP79" s="1312"/>
      <c r="AQ79" s="1312"/>
      <c r="AR79" s="1312"/>
      <c r="AS79" s="1312"/>
      <c r="AT79" s="1312"/>
      <c r="AU79" s="1312"/>
      <c r="AV79" s="1312"/>
      <c r="AW79" s="1312"/>
      <c r="AX79" s="1312"/>
      <c r="AY79" s="1312"/>
      <c r="AZ79" s="1312"/>
      <c r="BA79" s="1312"/>
      <c r="BB79" s="1314" t="s">
        <v>635</v>
      </c>
      <c r="BC79" s="1314"/>
      <c r="BD79" s="1314"/>
      <c r="BE79" s="1314"/>
      <c r="BF79" s="1314"/>
      <c r="BG79" s="1314"/>
      <c r="BH79" s="1314"/>
      <c r="BI79" s="1314"/>
      <c r="BJ79" s="1314"/>
      <c r="BK79" s="1314"/>
      <c r="BL79" s="1314"/>
      <c r="BM79" s="1314"/>
      <c r="BN79" s="1314"/>
      <c r="BO79" s="1314"/>
      <c r="BP79" s="1313">
        <v>6</v>
      </c>
      <c r="BQ79" s="1313"/>
      <c r="BR79" s="1313"/>
      <c r="BS79" s="1313"/>
      <c r="BT79" s="1313"/>
      <c r="BU79" s="1313"/>
      <c r="BV79" s="1313"/>
      <c r="BW79" s="1313"/>
      <c r="BX79" s="1313">
        <v>5.8</v>
      </c>
      <c r="BY79" s="1313"/>
      <c r="BZ79" s="1313"/>
      <c r="CA79" s="1313"/>
      <c r="CB79" s="1313"/>
      <c r="CC79" s="1313"/>
      <c r="CD79" s="1313"/>
      <c r="CE79" s="1313"/>
      <c r="CF79" s="1313">
        <v>5.3</v>
      </c>
      <c r="CG79" s="1313"/>
      <c r="CH79" s="1313"/>
      <c r="CI79" s="1313"/>
      <c r="CJ79" s="1313"/>
      <c r="CK79" s="1313"/>
      <c r="CL79" s="1313"/>
      <c r="CM79" s="1313"/>
      <c r="CN79" s="1313">
        <v>5</v>
      </c>
      <c r="CO79" s="1313"/>
      <c r="CP79" s="1313"/>
      <c r="CQ79" s="1313"/>
      <c r="CR79" s="1313"/>
      <c r="CS79" s="1313"/>
      <c r="CT79" s="1313"/>
      <c r="CU79" s="1313"/>
      <c r="CV79" s="1313">
        <v>4.3</v>
      </c>
      <c r="CW79" s="1313"/>
      <c r="CX79" s="1313"/>
      <c r="CY79" s="1313"/>
      <c r="CZ79" s="1313"/>
      <c r="DA79" s="1313"/>
      <c r="DB79" s="1313"/>
      <c r="DC79" s="1313"/>
    </row>
    <row r="80" spans="2:107" x14ac:dyDescent="0.15">
      <c r="B80" s="397"/>
      <c r="G80" s="1308"/>
      <c r="H80" s="1308"/>
      <c r="I80" s="1327"/>
      <c r="J80" s="1327"/>
      <c r="K80" s="1329"/>
      <c r="L80" s="1329"/>
      <c r="M80" s="1329"/>
      <c r="N80" s="1329"/>
      <c r="AN80" s="1312"/>
      <c r="AO80" s="1312"/>
      <c r="AP80" s="1312"/>
      <c r="AQ80" s="1312"/>
      <c r="AR80" s="1312"/>
      <c r="AS80" s="1312"/>
      <c r="AT80" s="1312"/>
      <c r="AU80" s="1312"/>
      <c r="AV80" s="1312"/>
      <c r="AW80" s="1312"/>
      <c r="AX80" s="1312"/>
      <c r="AY80" s="1312"/>
      <c r="AZ80" s="1312"/>
      <c r="BA80" s="1312"/>
      <c r="BB80" s="1314"/>
      <c r="BC80" s="1314"/>
      <c r="BD80" s="1314"/>
      <c r="BE80" s="1314"/>
      <c r="BF80" s="1314"/>
      <c r="BG80" s="1314"/>
      <c r="BH80" s="1314"/>
      <c r="BI80" s="1314"/>
      <c r="BJ80" s="1314"/>
      <c r="BK80" s="1314"/>
      <c r="BL80" s="1314"/>
      <c r="BM80" s="1314"/>
      <c r="BN80" s="1314"/>
      <c r="BO80" s="1314"/>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XZoINKnmC9eS921ZHAWHQkp0KzKsn2oliCDy3OEzpBpgscItiQnP6vgXYb1+9fayKJq1tar/sxauZbjbdbHOw==" saltValue="wKTw5VoYS315Ru66Ewqe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election activeCell="AF112" sqref="AF11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636</v>
      </c>
    </row>
  </sheetData>
  <sheetProtection algorithmName="SHA-512" hashValue="N2cWobU1s4LCkZ5pJKkvsl2bB1B1v6meubuiliX3mhwdS0DEj9uQ2DYkD+vapiy2tOgW59KLnWmi1aMk8SFJsg==" saltValue="byvxKr7RTQ03bAR8EThdf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D83" zoomScaleNormal="100" zoomScaleSheetLayoutView="55" workbookViewId="0">
      <selection activeCell="BJ113" sqref="BJ113"/>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HgaKCynTqVkeQNRr/zpH6ADxsF2NaPtTRhQDl6NWP6Y/VFkeBTGXBTPuintpK2ahHlInbPA+ZtJHKbr9wbtJfw==" saltValue="OOEg3J306IFe/AtntMtF0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28755</v>
      </c>
      <c r="E3" s="162"/>
      <c r="F3" s="163">
        <v>52619</v>
      </c>
      <c r="G3" s="164"/>
      <c r="H3" s="165"/>
    </row>
    <row r="4" spans="1:8" x14ac:dyDescent="0.15">
      <c r="A4" s="166"/>
      <c r="B4" s="167"/>
      <c r="C4" s="168"/>
      <c r="D4" s="169">
        <v>20062</v>
      </c>
      <c r="E4" s="170"/>
      <c r="F4" s="171">
        <v>31149</v>
      </c>
      <c r="G4" s="172"/>
      <c r="H4" s="173"/>
    </row>
    <row r="5" spans="1:8" x14ac:dyDescent="0.15">
      <c r="A5" s="154" t="s">
        <v>545</v>
      </c>
      <c r="B5" s="159"/>
      <c r="C5" s="160"/>
      <c r="D5" s="161">
        <v>29281</v>
      </c>
      <c r="E5" s="162"/>
      <c r="F5" s="163">
        <v>51875</v>
      </c>
      <c r="G5" s="164"/>
      <c r="H5" s="165"/>
    </row>
    <row r="6" spans="1:8" x14ac:dyDescent="0.15">
      <c r="A6" s="166"/>
      <c r="B6" s="167"/>
      <c r="C6" s="168"/>
      <c r="D6" s="169">
        <v>20311</v>
      </c>
      <c r="E6" s="170"/>
      <c r="F6" s="171">
        <v>29372</v>
      </c>
      <c r="G6" s="172"/>
      <c r="H6" s="173"/>
    </row>
    <row r="7" spans="1:8" x14ac:dyDescent="0.15">
      <c r="A7" s="154" t="s">
        <v>546</v>
      </c>
      <c r="B7" s="159"/>
      <c r="C7" s="160"/>
      <c r="D7" s="161">
        <v>54248</v>
      </c>
      <c r="E7" s="162"/>
      <c r="F7" s="163">
        <v>48064</v>
      </c>
      <c r="G7" s="164"/>
      <c r="H7" s="165"/>
    </row>
    <row r="8" spans="1:8" x14ac:dyDescent="0.15">
      <c r="A8" s="166"/>
      <c r="B8" s="167"/>
      <c r="C8" s="168"/>
      <c r="D8" s="169">
        <v>30791</v>
      </c>
      <c r="E8" s="170"/>
      <c r="F8" s="171">
        <v>30373</v>
      </c>
      <c r="G8" s="172"/>
      <c r="H8" s="173"/>
    </row>
    <row r="9" spans="1:8" x14ac:dyDescent="0.15">
      <c r="A9" s="154" t="s">
        <v>547</v>
      </c>
      <c r="B9" s="159"/>
      <c r="C9" s="160"/>
      <c r="D9" s="161">
        <v>54791</v>
      </c>
      <c r="E9" s="162"/>
      <c r="F9" s="163">
        <v>56662</v>
      </c>
      <c r="G9" s="164"/>
      <c r="H9" s="165"/>
    </row>
    <row r="10" spans="1:8" x14ac:dyDescent="0.15">
      <c r="A10" s="166"/>
      <c r="B10" s="167"/>
      <c r="C10" s="168"/>
      <c r="D10" s="169">
        <v>28810</v>
      </c>
      <c r="E10" s="170"/>
      <c r="F10" s="171">
        <v>34709</v>
      </c>
      <c r="G10" s="172"/>
      <c r="H10" s="173"/>
    </row>
    <row r="11" spans="1:8" x14ac:dyDescent="0.15">
      <c r="A11" s="154" t="s">
        <v>548</v>
      </c>
      <c r="B11" s="159"/>
      <c r="C11" s="160"/>
      <c r="D11" s="161">
        <v>34465</v>
      </c>
      <c r="E11" s="162"/>
      <c r="F11" s="163">
        <v>60285</v>
      </c>
      <c r="G11" s="164"/>
      <c r="H11" s="165"/>
    </row>
    <row r="12" spans="1:8" x14ac:dyDescent="0.15">
      <c r="A12" s="166"/>
      <c r="B12" s="167"/>
      <c r="C12" s="174"/>
      <c r="D12" s="169">
        <v>19804</v>
      </c>
      <c r="E12" s="170"/>
      <c r="F12" s="171">
        <v>36445</v>
      </c>
      <c r="G12" s="172"/>
      <c r="H12" s="173"/>
    </row>
    <row r="13" spans="1:8" x14ac:dyDescent="0.15">
      <c r="A13" s="154"/>
      <c r="B13" s="159"/>
      <c r="C13" s="175"/>
      <c r="D13" s="176">
        <v>40308</v>
      </c>
      <c r="E13" s="177"/>
      <c r="F13" s="178">
        <v>53901</v>
      </c>
      <c r="G13" s="179"/>
      <c r="H13" s="165"/>
    </row>
    <row r="14" spans="1:8" x14ac:dyDescent="0.15">
      <c r="A14" s="166"/>
      <c r="B14" s="167"/>
      <c r="C14" s="168"/>
      <c r="D14" s="169">
        <v>23956</v>
      </c>
      <c r="E14" s="170"/>
      <c r="F14" s="171">
        <v>32410</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4.01</v>
      </c>
      <c r="C19" s="180">
        <f>ROUND(VALUE(SUBSTITUTE(実質収支比率等に係る経年分析!G$48,"▲","-")),2)</f>
        <v>4.12</v>
      </c>
      <c r="D19" s="180">
        <f>ROUND(VALUE(SUBSTITUTE(実質収支比率等に係る経年分析!H$48,"▲","-")),2)</f>
        <v>5.76</v>
      </c>
      <c r="E19" s="180">
        <f>ROUND(VALUE(SUBSTITUTE(実質収支比率等に係る経年分析!I$48,"▲","-")),2)</f>
        <v>4.79</v>
      </c>
      <c r="F19" s="180">
        <f>ROUND(VALUE(SUBSTITUTE(実質収支比率等に係る経年分析!J$48,"▲","-")),2)</f>
        <v>6.21</v>
      </c>
    </row>
    <row r="20" spans="1:11" x14ac:dyDescent="0.15">
      <c r="A20" s="180" t="s">
        <v>55</v>
      </c>
      <c r="B20" s="180">
        <f>ROUND(VALUE(SUBSTITUTE(実質収支比率等に係る経年分析!F$47,"▲","-")),2)</f>
        <v>24.55</v>
      </c>
      <c r="C20" s="180">
        <f>ROUND(VALUE(SUBSTITUTE(実質収支比率等に係る経年分析!G$47,"▲","-")),2)</f>
        <v>25.51</v>
      </c>
      <c r="D20" s="180">
        <f>ROUND(VALUE(SUBSTITUTE(実質収支比率等に係る経年分析!H$47,"▲","-")),2)</f>
        <v>24.42</v>
      </c>
      <c r="E20" s="180">
        <f>ROUND(VALUE(SUBSTITUTE(実質収支比率等に係る経年分析!I$47,"▲","-")),2)</f>
        <v>20.04</v>
      </c>
      <c r="F20" s="180">
        <f>ROUND(VALUE(SUBSTITUTE(実質収支比率等に係る経年分析!J$47,"▲","-")),2)</f>
        <v>17.89</v>
      </c>
    </row>
    <row r="21" spans="1:11" x14ac:dyDescent="0.15">
      <c r="A21" s="180" t="s">
        <v>56</v>
      </c>
      <c r="B21" s="180">
        <f>IF(ISNUMBER(VALUE(SUBSTITUTE(実質収支比率等に係る経年分析!F$49,"▲","-"))),ROUND(VALUE(SUBSTITUTE(実質収支比率等に係る経年分析!F$49,"▲","-")),2),NA())</f>
        <v>1.87</v>
      </c>
      <c r="C21" s="180">
        <f>IF(ISNUMBER(VALUE(SUBSTITUTE(実質収支比率等に係る経年分析!G$49,"▲","-"))),ROUND(VALUE(SUBSTITUTE(実質収支比率等に係る経年分析!G$49,"▲","-")),2),NA())</f>
        <v>1.1599999999999999</v>
      </c>
      <c r="D21" s="180">
        <f>IF(ISNUMBER(VALUE(SUBSTITUTE(実質収支比率等に係る経年分析!H$49,"▲","-"))),ROUND(VALUE(SUBSTITUTE(実質収支比率等に係る経年分析!H$49,"▲","-")),2),NA())</f>
        <v>1.25</v>
      </c>
      <c r="E21" s="180">
        <f>IF(ISNUMBER(VALUE(SUBSTITUTE(実質収支比率等に係る経年分析!I$49,"▲","-"))),ROUND(VALUE(SUBSTITUTE(実質収支比率等に係る経年分析!I$49,"▲","-")),2),NA())</f>
        <v>-4.25</v>
      </c>
      <c r="F21" s="180">
        <f>IF(ISNUMBER(VALUE(SUBSTITUTE(実質収支比率等に係る経年分析!J$49,"▲","-"))),ROUND(VALUE(SUBSTITUTE(実質収支比率等に係る経年分析!J$49,"▲","-")),2),NA())</f>
        <v>0.66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1.29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1.29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0.81</v>
      </c>
    </row>
    <row r="31" spans="1:11" x14ac:dyDescent="0.15">
      <c r="A31" s="181" t="str">
        <f>IF(連結実質赤字比率に係る赤字・黒字の構成分析!C$39="",NA(),連結実質赤字比率に係る赤字・黒字の構成分析!C$39)</f>
        <v>公共下水道事業会計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1.62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1.66</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2.0699999999999998</v>
      </c>
    </row>
    <row r="33" spans="1:16" x14ac:dyDescent="0.15">
      <c r="A33" s="181" t="str">
        <f>IF(連結実質赤字比率に係る赤字・黒字の構成分析!C$37="",NA(),連結実質赤字比率に係る赤字・黒字の構成分析!C$37)</f>
        <v>競輪事業特別会計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2.52</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6.19</v>
      </c>
    </row>
    <row r="35" spans="1:16" x14ac:dyDescent="0.15">
      <c r="A35" s="181" t="str">
        <f>IF(連結実質赤字比率に係る赤字・黒字の構成分析!C$35="",NA(),連結実質赤字比率に係る赤字・黒字の構成分析!C$35)</f>
        <v>松阪市民病院事業会計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8.56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8.7899999999999991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9.0399999999999991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7107</v>
      </c>
      <c r="E42" s="182"/>
      <c r="F42" s="182"/>
      <c r="G42" s="182">
        <f>'実質公債費比率（分子）の構造'!L$52</f>
        <v>7014</v>
      </c>
      <c r="H42" s="182"/>
      <c r="I42" s="182"/>
      <c r="J42" s="182">
        <f>'実質公債費比率（分子）の構造'!M$52</f>
        <v>7918</v>
      </c>
      <c r="K42" s="182"/>
      <c r="L42" s="182"/>
      <c r="M42" s="182">
        <f>'実質公債費比率（分子）の構造'!N$52</f>
        <v>10083</v>
      </c>
      <c r="N42" s="182"/>
      <c r="O42" s="182"/>
      <c r="P42" s="182">
        <f>'実質公債費比率（分子）の構造'!O$52</f>
        <v>10831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90</v>
      </c>
      <c r="C45" s="182"/>
      <c r="D45" s="182"/>
      <c r="E45" s="182">
        <f>'実質公債費比率（分子）の構造'!L$49</f>
        <v>75</v>
      </c>
      <c r="F45" s="182"/>
      <c r="G45" s="182"/>
      <c r="H45" s="182">
        <f>'実質公債費比率（分子）の構造'!M$49</f>
        <v>79</v>
      </c>
      <c r="I45" s="182"/>
      <c r="J45" s="182"/>
      <c r="K45" s="182">
        <f>'実質公債費比率（分子）の構造'!N$49</f>
        <v>84</v>
      </c>
      <c r="L45" s="182"/>
      <c r="M45" s="182"/>
      <c r="N45" s="182">
        <f>'実質公債費比率（分子）の構造'!O$49</f>
        <v>84</v>
      </c>
      <c r="O45" s="182"/>
      <c r="P45" s="182"/>
    </row>
    <row r="46" spans="1:16" x14ac:dyDescent="0.15">
      <c r="A46" s="182" t="s">
        <v>67</v>
      </c>
      <c r="B46" s="182">
        <f>'実質公債費比率（分子）の構造'!K$48</f>
        <v>2841</v>
      </c>
      <c r="C46" s="182"/>
      <c r="D46" s="182"/>
      <c r="E46" s="182">
        <f>'実質公債費比率（分子）の構造'!L$48</f>
        <v>2765</v>
      </c>
      <c r="F46" s="182"/>
      <c r="G46" s="182"/>
      <c r="H46" s="182">
        <f>'実質公債費比率（分子）の構造'!M$48</f>
        <v>2977</v>
      </c>
      <c r="I46" s="182"/>
      <c r="J46" s="182"/>
      <c r="K46" s="182">
        <f>'実質公債費比率（分子）の構造'!N$48</f>
        <v>2935</v>
      </c>
      <c r="L46" s="182"/>
      <c r="M46" s="182"/>
      <c r="N46" s="182">
        <f>'実質公債費比率（分子）の構造'!O$48</f>
        <v>2621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4950</v>
      </c>
      <c r="C49" s="182"/>
      <c r="D49" s="182"/>
      <c r="E49" s="182">
        <f>'実質公債費比率（分子）の構造'!L$45</f>
        <v>4715</v>
      </c>
      <c r="F49" s="182"/>
      <c r="G49" s="182"/>
      <c r="H49" s="182">
        <f>'実質公債費比率（分子）の構造'!M$45</f>
        <v>5774</v>
      </c>
      <c r="I49" s="182"/>
      <c r="J49" s="182"/>
      <c r="K49" s="182">
        <f>'実質公債費比率（分子）の構造'!N$45</f>
        <v>8775</v>
      </c>
      <c r="L49" s="182"/>
      <c r="M49" s="182"/>
      <c r="N49" s="182">
        <f>'実質公債費比率（分子）の構造'!O$45</f>
        <v>9569</v>
      </c>
      <c r="O49" s="182"/>
      <c r="P49" s="182"/>
    </row>
    <row r="50" spans="1:16" x14ac:dyDescent="0.15">
      <c r="A50" s="182" t="s">
        <v>71</v>
      </c>
      <c r="B50" s="182" t="e">
        <f>NA()</f>
        <v>#N/A</v>
      </c>
      <c r="C50" s="182">
        <f>IF(ISNUMBER('実質公債費比率（分子）の構造'!K$53),'実質公債費比率（分子）の構造'!K$53,NA())</f>
        <v>774</v>
      </c>
      <c r="D50" s="182" t="e">
        <f>NA()</f>
        <v>#N/A</v>
      </c>
      <c r="E50" s="182" t="e">
        <f>NA()</f>
        <v>#N/A</v>
      </c>
      <c r="F50" s="182">
        <f>IF(ISNUMBER('実質公債費比率（分子）の構造'!L$53),'実質公債費比率（分子）の構造'!L$53,NA())</f>
        <v>541</v>
      </c>
      <c r="G50" s="182" t="e">
        <f>NA()</f>
        <v>#N/A</v>
      </c>
      <c r="H50" s="182" t="e">
        <f>NA()</f>
        <v>#N/A</v>
      </c>
      <c r="I50" s="182">
        <f>IF(ISNUMBER('実質公債費比率（分子）の構造'!M$53),'実質公債費比率（分子）の構造'!M$53,NA())</f>
        <v>912</v>
      </c>
      <c r="J50" s="182" t="e">
        <f>NA()</f>
        <v>#N/A</v>
      </c>
      <c r="K50" s="182" t="e">
        <f>NA()</f>
        <v>#N/A</v>
      </c>
      <c r="L50" s="182">
        <f>IF(ISNUMBER('実質公債費比率（分子）の構造'!N$53),'実質公債費比率（分子）の構造'!N$53,NA())</f>
        <v>1711</v>
      </c>
      <c r="M50" s="182" t="e">
        <f>NA()</f>
        <v>#N/A</v>
      </c>
      <c r="N50" s="182" t="e">
        <f>NA()</f>
        <v>#N/A</v>
      </c>
      <c r="O50" s="182">
        <f>IF(ISNUMBER('実質公債費比率（分子）の構造'!O$53),'実質公債費比率（分子）の構造'!O$53,NA())</f>
        <v>1443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72573</v>
      </c>
      <c r="E56" s="181"/>
      <c r="F56" s="181"/>
      <c r="G56" s="181">
        <f>'将来負担比率（分子）の構造'!J$52</f>
        <v>72197</v>
      </c>
      <c r="H56" s="181"/>
      <c r="I56" s="181"/>
      <c r="J56" s="181">
        <f>'将来負担比率（分子）の構造'!K$52</f>
        <v>72572</v>
      </c>
      <c r="K56" s="181"/>
      <c r="L56" s="181"/>
      <c r="M56" s="181">
        <f>'将来負担比率（分子）の構造'!L$52</f>
        <v>72024</v>
      </c>
      <c r="N56" s="181"/>
      <c r="O56" s="181"/>
      <c r="P56" s="181">
        <f>'将来負担比率（分子）の構造'!M$52</f>
        <v>68287</v>
      </c>
    </row>
    <row r="57" spans="1:16" x14ac:dyDescent="0.15">
      <c r="A57" s="181" t="s">
        <v>42</v>
      </c>
      <c r="B57" s="181"/>
      <c r="C57" s="181"/>
      <c r="D57" s="181">
        <f>'将来負担比率（分子）の構造'!I$51</f>
        <v>13293</v>
      </c>
      <c r="E57" s="181"/>
      <c r="F57" s="181"/>
      <c r="G57" s="181">
        <f>'将来負担比率（分子）の構造'!J$51</f>
        <v>12761</v>
      </c>
      <c r="H57" s="181"/>
      <c r="I57" s="181"/>
      <c r="J57" s="181">
        <f>'将来負担比率（分子）の構造'!K$51</f>
        <v>13948</v>
      </c>
      <c r="K57" s="181"/>
      <c r="L57" s="181"/>
      <c r="M57" s="181">
        <f>'将来負担比率（分子）の構造'!L$51</f>
        <v>13315</v>
      </c>
      <c r="N57" s="181"/>
      <c r="O57" s="181"/>
      <c r="P57" s="181">
        <f>'将来負担比率（分子）の構造'!M$51</f>
        <v>12912</v>
      </c>
    </row>
    <row r="58" spans="1:16" x14ac:dyDescent="0.15">
      <c r="A58" s="181" t="s">
        <v>41</v>
      </c>
      <c r="B58" s="181"/>
      <c r="C58" s="181"/>
      <c r="D58" s="181">
        <f>'将来負担比率（分子）の構造'!I$50</f>
        <v>15206</v>
      </c>
      <c r="E58" s="181"/>
      <c r="F58" s="181"/>
      <c r="G58" s="181">
        <f>'将来負担比率（分子）の構造'!J$50</f>
        <v>16556</v>
      </c>
      <c r="H58" s="181"/>
      <c r="I58" s="181"/>
      <c r="J58" s="181">
        <f>'将来負担比率（分子）の構造'!K$50</f>
        <v>17220</v>
      </c>
      <c r="K58" s="181"/>
      <c r="L58" s="181"/>
      <c r="M58" s="181">
        <f>'将来負担比率（分子）の構造'!L$50</f>
        <v>15740</v>
      </c>
      <c r="N58" s="181"/>
      <c r="O58" s="181"/>
      <c r="P58" s="181">
        <f>'将来負担比率（分子）の構造'!M$50</f>
        <v>16305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11968</v>
      </c>
      <c r="C62" s="181"/>
      <c r="D62" s="181"/>
      <c r="E62" s="181">
        <f>'将来負担比率（分子）の構造'!J$45</f>
        <v>12090</v>
      </c>
      <c r="F62" s="181"/>
      <c r="G62" s="181"/>
      <c r="H62" s="181">
        <f>'将来負担比率（分子）の構造'!K$45</f>
        <v>11447</v>
      </c>
      <c r="I62" s="181"/>
      <c r="J62" s="181"/>
      <c r="K62" s="181">
        <f>'将来負担比率（分子）の構造'!L$45</f>
        <v>10128</v>
      </c>
      <c r="L62" s="181"/>
      <c r="M62" s="181"/>
      <c r="N62" s="181">
        <f>'将来負担比率（分子）の構造'!M$45</f>
        <v>10019</v>
      </c>
      <c r="O62" s="181"/>
      <c r="P62" s="181"/>
    </row>
    <row r="63" spans="1:16" x14ac:dyDescent="0.15">
      <c r="A63" s="181" t="s">
        <v>34</v>
      </c>
      <c r="B63" s="181">
        <f>'将来負担比率（分子）の構造'!I$44</f>
        <v>626</v>
      </c>
      <c r="C63" s="181"/>
      <c r="D63" s="181"/>
      <c r="E63" s="181">
        <f>'将来負担比率（分子）の構造'!J$44</f>
        <v>573</v>
      </c>
      <c r="F63" s="181"/>
      <c r="G63" s="181"/>
      <c r="H63" s="181">
        <f>'将来負担比率（分子）の構造'!K$44</f>
        <v>602</v>
      </c>
      <c r="I63" s="181"/>
      <c r="J63" s="181"/>
      <c r="K63" s="181">
        <f>'将来負担比率（分子）の構造'!L$44</f>
        <v>557</v>
      </c>
      <c r="L63" s="181"/>
      <c r="M63" s="181"/>
      <c r="N63" s="181">
        <f>'将来負担比率（分子）の構造'!M$44</f>
        <v>482</v>
      </c>
      <c r="O63" s="181"/>
      <c r="P63" s="181"/>
    </row>
    <row r="64" spans="1:16" x14ac:dyDescent="0.15">
      <c r="A64" s="181" t="s">
        <v>33</v>
      </c>
      <c r="B64" s="181">
        <f>'将来負担比率（分子）の構造'!I$43</f>
        <v>37483</v>
      </c>
      <c r="C64" s="181"/>
      <c r="D64" s="181"/>
      <c r="E64" s="181">
        <f>'将来負担比率（分子）の構造'!J$43</f>
        <v>34833</v>
      </c>
      <c r="F64" s="181"/>
      <c r="G64" s="181"/>
      <c r="H64" s="181">
        <f>'将来負担比率（分子）の構造'!K$43</f>
        <v>38395</v>
      </c>
      <c r="I64" s="181"/>
      <c r="J64" s="181"/>
      <c r="K64" s="181">
        <f>'将来負担比率（分子）の構造'!L$43</f>
        <v>36959</v>
      </c>
      <c r="L64" s="181"/>
      <c r="M64" s="181"/>
      <c r="N64" s="181">
        <f>'将来負担比率（分子）の構造'!M$43</f>
        <v>35500</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45631</v>
      </c>
      <c r="C66" s="181"/>
      <c r="D66" s="181"/>
      <c r="E66" s="181">
        <f>'将来負担比率（分子）の構造'!J$41</f>
        <v>45829</v>
      </c>
      <c r="F66" s="181"/>
      <c r="G66" s="181"/>
      <c r="H66" s="181">
        <f>'将来負担比率（分子）の構造'!K$41</f>
        <v>47692</v>
      </c>
      <c r="I66" s="181"/>
      <c r="J66" s="181"/>
      <c r="K66" s="181">
        <f>'将来負担比率（分子）の構造'!L$41</f>
        <v>47601</v>
      </c>
      <c r="L66" s="181"/>
      <c r="M66" s="181"/>
      <c r="N66" s="181">
        <f>'将来負担比率（分子）の構造'!M$41</f>
        <v>44044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9859</v>
      </c>
      <c r="C72" s="185">
        <f>基金残高に係る経年分析!G55</f>
        <v>8383</v>
      </c>
      <c r="D72" s="185">
        <f>基金残高に係る経年分析!H55</f>
        <v>7902</v>
      </c>
    </row>
    <row r="73" spans="1:16" x14ac:dyDescent="0.15">
      <c r="A73" s="184" t="s">
        <v>78</v>
      </c>
      <c r="B73" s="185">
        <f>基金残高に係る経年分析!F56</f>
        <v>170</v>
      </c>
      <c r="C73" s="185">
        <f>基金残高に係る経年分析!G56</f>
        <v>172</v>
      </c>
      <c r="D73" s="185">
        <f>基金残高に係る経年分析!H56</f>
        <v>171</v>
      </c>
    </row>
    <row r="74" spans="1:16" x14ac:dyDescent="0.15">
      <c r="A74" s="184" t="s">
        <v>79</v>
      </c>
      <c r="B74" s="185">
        <f>基金残高に係る経年分析!F57</f>
        <v>3883</v>
      </c>
      <c r="C74" s="185">
        <f>基金残高に係る経年分析!G57</f>
        <v>4001</v>
      </c>
      <c r="D74" s="185">
        <f>基金残高に係る経年分析!H57</f>
        <v>4758</v>
      </c>
    </row>
  </sheetData>
  <sheetProtection algorithmName="SHA-512" hashValue="FT7Cbe6UeVS5k6dFc3WV5aicY5xogBmZNahu9oFUNajqGuKWRO6CsIay3sG457CAXcF/b8Rliu672Yer4WELLw==" saltValue="5T4jfCDQT7y/Oe49u0cG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222</v>
      </c>
      <c r="C5" s="747"/>
      <c r="D5" s="747"/>
      <c r="E5" s="747"/>
      <c r="F5" s="747"/>
      <c r="G5" s="747"/>
      <c r="H5" s="747"/>
      <c r="I5" s="747"/>
      <c r="J5" s="747"/>
      <c r="K5" s="747"/>
      <c r="L5" s="747"/>
      <c r="M5" s="747"/>
      <c r="N5" s="747"/>
      <c r="O5" s="747"/>
      <c r="P5" s="747"/>
      <c r="Q5" s="748"/>
      <c r="R5" s="735">
        <v>22282555</v>
      </c>
      <c r="S5" s="736"/>
      <c r="T5" s="736"/>
      <c r="U5" s="736"/>
      <c r="V5" s="736"/>
      <c r="W5" s="736"/>
      <c r="X5" s="736"/>
      <c r="Y5" s="779"/>
      <c r="Z5" s="797">
        <v>24.4</v>
      </c>
      <c r="AA5" s="797"/>
      <c r="AB5" s="797"/>
      <c r="AC5" s="797"/>
      <c r="AD5" s="798">
        <v>21098827</v>
      </c>
      <c r="AE5" s="798"/>
      <c r="AF5" s="798"/>
      <c r="AG5" s="798"/>
      <c r="AH5" s="798"/>
      <c r="AI5" s="798"/>
      <c r="AJ5" s="798"/>
      <c r="AK5" s="798"/>
      <c r="AL5" s="780">
        <v>50.6</v>
      </c>
      <c r="AM5" s="751"/>
      <c r="AN5" s="751"/>
      <c r="AO5" s="781"/>
      <c r="AP5" s="746" t="s">
        <v>223</v>
      </c>
      <c r="AQ5" s="747"/>
      <c r="AR5" s="747"/>
      <c r="AS5" s="747"/>
      <c r="AT5" s="747"/>
      <c r="AU5" s="747"/>
      <c r="AV5" s="747"/>
      <c r="AW5" s="747"/>
      <c r="AX5" s="747"/>
      <c r="AY5" s="747"/>
      <c r="AZ5" s="747"/>
      <c r="BA5" s="747"/>
      <c r="BB5" s="747"/>
      <c r="BC5" s="747"/>
      <c r="BD5" s="747"/>
      <c r="BE5" s="747"/>
      <c r="BF5" s="748"/>
      <c r="BG5" s="680">
        <v>21098827</v>
      </c>
      <c r="BH5" s="681"/>
      <c r="BI5" s="681"/>
      <c r="BJ5" s="681"/>
      <c r="BK5" s="681"/>
      <c r="BL5" s="681"/>
      <c r="BM5" s="681"/>
      <c r="BN5" s="682"/>
      <c r="BO5" s="713">
        <v>94.7</v>
      </c>
      <c r="BP5" s="713"/>
      <c r="BQ5" s="713"/>
      <c r="BR5" s="713"/>
      <c r="BS5" s="714" t="s">
        <v>224</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225</v>
      </c>
      <c r="CS5" s="785"/>
      <c r="CT5" s="785"/>
      <c r="CU5" s="785"/>
      <c r="CV5" s="785"/>
      <c r="CW5" s="785"/>
      <c r="CX5" s="785"/>
      <c r="CY5" s="786"/>
      <c r="CZ5" s="784" t="s">
        <v>216</v>
      </c>
      <c r="DA5" s="785"/>
      <c r="DB5" s="785"/>
      <c r="DC5" s="786"/>
      <c r="DD5" s="784" t="s">
        <v>226</v>
      </c>
      <c r="DE5" s="785"/>
      <c r="DF5" s="785"/>
      <c r="DG5" s="785"/>
      <c r="DH5" s="785"/>
      <c r="DI5" s="785"/>
      <c r="DJ5" s="785"/>
      <c r="DK5" s="785"/>
      <c r="DL5" s="785"/>
      <c r="DM5" s="785"/>
      <c r="DN5" s="785"/>
      <c r="DO5" s="785"/>
      <c r="DP5" s="786"/>
      <c r="DQ5" s="784" t="s">
        <v>227</v>
      </c>
      <c r="DR5" s="785"/>
      <c r="DS5" s="785"/>
      <c r="DT5" s="785"/>
      <c r="DU5" s="785"/>
      <c r="DV5" s="785"/>
      <c r="DW5" s="785"/>
      <c r="DX5" s="785"/>
      <c r="DY5" s="785"/>
      <c r="DZ5" s="785"/>
      <c r="EA5" s="785"/>
      <c r="EB5" s="785"/>
      <c r="EC5" s="786"/>
    </row>
    <row r="6" spans="2:143" ht="11.25" customHeight="1" x14ac:dyDescent="0.15">
      <c r="B6" s="677" t="s">
        <v>228</v>
      </c>
      <c r="C6" s="678"/>
      <c r="D6" s="678"/>
      <c r="E6" s="678"/>
      <c r="F6" s="678"/>
      <c r="G6" s="678"/>
      <c r="H6" s="678"/>
      <c r="I6" s="678"/>
      <c r="J6" s="678"/>
      <c r="K6" s="678"/>
      <c r="L6" s="678"/>
      <c r="M6" s="678"/>
      <c r="N6" s="678"/>
      <c r="O6" s="678"/>
      <c r="P6" s="678"/>
      <c r="Q6" s="679"/>
      <c r="R6" s="680">
        <v>656482</v>
      </c>
      <c r="S6" s="681"/>
      <c r="T6" s="681"/>
      <c r="U6" s="681"/>
      <c r="V6" s="681"/>
      <c r="W6" s="681"/>
      <c r="X6" s="681"/>
      <c r="Y6" s="682"/>
      <c r="Z6" s="713">
        <v>0.7</v>
      </c>
      <c r="AA6" s="713"/>
      <c r="AB6" s="713"/>
      <c r="AC6" s="713"/>
      <c r="AD6" s="714">
        <v>656482</v>
      </c>
      <c r="AE6" s="714"/>
      <c r="AF6" s="714"/>
      <c r="AG6" s="714"/>
      <c r="AH6" s="714"/>
      <c r="AI6" s="714"/>
      <c r="AJ6" s="714"/>
      <c r="AK6" s="714"/>
      <c r="AL6" s="683">
        <v>1.6</v>
      </c>
      <c r="AM6" s="684"/>
      <c r="AN6" s="684"/>
      <c r="AO6" s="715"/>
      <c r="AP6" s="677" t="s">
        <v>229</v>
      </c>
      <c r="AQ6" s="678"/>
      <c r="AR6" s="678"/>
      <c r="AS6" s="678"/>
      <c r="AT6" s="678"/>
      <c r="AU6" s="678"/>
      <c r="AV6" s="678"/>
      <c r="AW6" s="678"/>
      <c r="AX6" s="678"/>
      <c r="AY6" s="678"/>
      <c r="AZ6" s="678"/>
      <c r="BA6" s="678"/>
      <c r="BB6" s="678"/>
      <c r="BC6" s="678"/>
      <c r="BD6" s="678"/>
      <c r="BE6" s="678"/>
      <c r="BF6" s="679"/>
      <c r="BG6" s="680">
        <v>21098827</v>
      </c>
      <c r="BH6" s="681"/>
      <c r="BI6" s="681"/>
      <c r="BJ6" s="681"/>
      <c r="BK6" s="681"/>
      <c r="BL6" s="681"/>
      <c r="BM6" s="681"/>
      <c r="BN6" s="682"/>
      <c r="BO6" s="713">
        <v>94.7</v>
      </c>
      <c r="BP6" s="713"/>
      <c r="BQ6" s="713"/>
      <c r="BR6" s="713"/>
      <c r="BS6" s="714" t="s">
        <v>137</v>
      </c>
      <c r="BT6" s="714"/>
      <c r="BU6" s="714"/>
      <c r="BV6" s="714"/>
      <c r="BW6" s="714"/>
      <c r="BX6" s="714"/>
      <c r="BY6" s="714"/>
      <c r="BZ6" s="714"/>
      <c r="CA6" s="714"/>
      <c r="CB6" s="777"/>
      <c r="CD6" s="738" t="s">
        <v>230</v>
      </c>
      <c r="CE6" s="739"/>
      <c r="CF6" s="739"/>
      <c r="CG6" s="739"/>
      <c r="CH6" s="739"/>
      <c r="CI6" s="739"/>
      <c r="CJ6" s="739"/>
      <c r="CK6" s="739"/>
      <c r="CL6" s="739"/>
      <c r="CM6" s="739"/>
      <c r="CN6" s="739"/>
      <c r="CO6" s="739"/>
      <c r="CP6" s="739"/>
      <c r="CQ6" s="740"/>
      <c r="CR6" s="680">
        <v>407939</v>
      </c>
      <c r="CS6" s="681"/>
      <c r="CT6" s="681"/>
      <c r="CU6" s="681"/>
      <c r="CV6" s="681"/>
      <c r="CW6" s="681"/>
      <c r="CX6" s="681"/>
      <c r="CY6" s="682"/>
      <c r="CZ6" s="780">
        <v>0.5</v>
      </c>
      <c r="DA6" s="751"/>
      <c r="DB6" s="751"/>
      <c r="DC6" s="783"/>
      <c r="DD6" s="686">
        <v>56636</v>
      </c>
      <c r="DE6" s="681"/>
      <c r="DF6" s="681"/>
      <c r="DG6" s="681"/>
      <c r="DH6" s="681"/>
      <c r="DI6" s="681"/>
      <c r="DJ6" s="681"/>
      <c r="DK6" s="681"/>
      <c r="DL6" s="681"/>
      <c r="DM6" s="681"/>
      <c r="DN6" s="681"/>
      <c r="DO6" s="681"/>
      <c r="DP6" s="682"/>
      <c r="DQ6" s="686">
        <v>407927</v>
      </c>
      <c r="DR6" s="681"/>
      <c r="DS6" s="681"/>
      <c r="DT6" s="681"/>
      <c r="DU6" s="681"/>
      <c r="DV6" s="681"/>
      <c r="DW6" s="681"/>
      <c r="DX6" s="681"/>
      <c r="DY6" s="681"/>
      <c r="DZ6" s="681"/>
      <c r="EA6" s="681"/>
      <c r="EB6" s="681"/>
      <c r="EC6" s="727"/>
    </row>
    <row r="7" spans="2:143" ht="11.25" customHeight="1" x14ac:dyDescent="0.15">
      <c r="B7" s="677" t="s">
        <v>231</v>
      </c>
      <c r="C7" s="678"/>
      <c r="D7" s="678"/>
      <c r="E7" s="678"/>
      <c r="F7" s="678"/>
      <c r="G7" s="678"/>
      <c r="H7" s="678"/>
      <c r="I7" s="678"/>
      <c r="J7" s="678"/>
      <c r="K7" s="678"/>
      <c r="L7" s="678"/>
      <c r="M7" s="678"/>
      <c r="N7" s="678"/>
      <c r="O7" s="678"/>
      <c r="P7" s="678"/>
      <c r="Q7" s="679"/>
      <c r="R7" s="680">
        <v>23132</v>
      </c>
      <c r="S7" s="681"/>
      <c r="T7" s="681"/>
      <c r="U7" s="681"/>
      <c r="V7" s="681"/>
      <c r="W7" s="681"/>
      <c r="X7" s="681"/>
      <c r="Y7" s="682"/>
      <c r="Z7" s="713">
        <v>0</v>
      </c>
      <c r="AA7" s="713"/>
      <c r="AB7" s="713"/>
      <c r="AC7" s="713"/>
      <c r="AD7" s="714">
        <v>23132</v>
      </c>
      <c r="AE7" s="714"/>
      <c r="AF7" s="714"/>
      <c r="AG7" s="714"/>
      <c r="AH7" s="714"/>
      <c r="AI7" s="714"/>
      <c r="AJ7" s="714"/>
      <c r="AK7" s="714"/>
      <c r="AL7" s="683">
        <v>0.1</v>
      </c>
      <c r="AM7" s="684"/>
      <c r="AN7" s="684"/>
      <c r="AO7" s="715"/>
      <c r="AP7" s="677" t="s">
        <v>232</v>
      </c>
      <c r="AQ7" s="678"/>
      <c r="AR7" s="678"/>
      <c r="AS7" s="678"/>
      <c r="AT7" s="678"/>
      <c r="AU7" s="678"/>
      <c r="AV7" s="678"/>
      <c r="AW7" s="678"/>
      <c r="AX7" s="678"/>
      <c r="AY7" s="678"/>
      <c r="AZ7" s="678"/>
      <c r="BA7" s="678"/>
      <c r="BB7" s="678"/>
      <c r="BC7" s="678"/>
      <c r="BD7" s="678"/>
      <c r="BE7" s="678"/>
      <c r="BF7" s="679"/>
      <c r="BG7" s="680">
        <v>9362379</v>
      </c>
      <c r="BH7" s="681"/>
      <c r="BI7" s="681"/>
      <c r="BJ7" s="681"/>
      <c r="BK7" s="681"/>
      <c r="BL7" s="681"/>
      <c r="BM7" s="681"/>
      <c r="BN7" s="682"/>
      <c r="BO7" s="713">
        <v>42</v>
      </c>
      <c r="BP7" s="713"/>
      <c r="BQ7" s="713"/>
      <c r="BR7" s="713"/>
      <c r="BS7" s="714" t="s">
        <v>224</v>
      </c>
      <c r="BT7" s="714"/>
      <c r="BU7" s="714"/>
      <c r="BV7" s="714"/>
      <c r="BW7" s="714"/>
      <c r="BX7" s="714"/>
      <c r="BY7" s="714"/>
      <c r="BZ7" s="714"/>
      <c r="CA7" s="714"/>
      <c r="CB7" s="777"/>
      <c r="CD7" s="719" t="s">
        <v>233</v>
      </c>
      <c r="CE7" s="720"/>
      <c r="CF7" s="720"/>
      <c r="CG7" s="720"/>
      <c r="CH7" s="720"/>
      <c r="CI7" s="720"/>
      <c r="CJ7" s="720"/>
      <c r="CK7" s="720"/>
      <c r="CL7" s="720"/>
      <c r="CM7" s="720"/>
      <c r="CN7" s="720"/>
      <c r="CO7" s="720"/>
      <c r="CP7" s="720"/>
      <c r="CQ7" s="721"/>
      <c r="CR7" s="680">
        <v>23061045</v>
      </c>
      <c r="CS7" s="681"/>
      <c r="CT7" s="681"/>
      <c r="CU7" s="681"/>
      <c r="CV7" s="681"/>
      <c r="CW7" s="681"/>
      <c r="CX7" s="681"/>
      <c r="CY7" s="682"/>
      <c r="CZ7" s="713">
        <v>26.1</v>
      </c>
      <c r="DA7" s="713"/>
      <c r="DB7" s="713"/>
      <c r="DC7" s="713"/>
      <c r="DD7" s="686">
        <v>276449</v>
      </c>
      <c r="DE7" s="681"/>
      <c r="DF7" s="681"/>
      <c r="DG7" s="681"/>
      <c r="DH7" s="681"/>
      <c r="DI7" s="681"/>
      <c r="DJ7" s="681"/>
      <c r="DK7" s="681"/>
      <c r="DL7" s="681"/>
      <c r="DM7" s="681"/>
      <c r="DN7" s="681"/>
      <c r="DO7" s="681"/>
      <c r="DP7" s="682"/>
      <c r="DQ7" s="686">
        <v>5616908</v>
      </c>
      <c r="DR7" s="681"/>
      <c r="DS7" s="681"/>
      <c r="DT7" s="681"/>
      <c r="DU7" s="681"/>
      <c r="DV7" s="681"/>
      <c r="DW7" s="681"/>
      <c r="DX7" s="681"/>
      <c r="DY7" s="681"/>
      <c r="DZ7" s="681"/>
      <c r="EA7" s="681"/>
      <c r="EB7" s="681"/>
      <c r="EC7" s="727"/>
    </row>
    <row r="8" spans="2:143" ht="11.25" customHeight="1" x14ac:dyDescent="0.15">
      <c r="B8" s="677" t="s">
        <v>234</v>
      </c>
      <c r="C8" s="678"/>
      <c r="D8" s="678"/>
      <c r="E8" s="678"/>
      <c r="F8" s="678"/>
      <c r="G8" s="678"/>
      <c r="H8" s="678"/>
      <c r="I8" s="678"/>
      <c r="J8" s="678"/>
      <c r="K8" s="678"/>
      <c r="L8" s="678"/>
      <c r="M8" s="678"/>
      <c r="N8" s="678"/>
      <c r="O8" s="678"/>
      <c r="P8" s="678"/>
      <c r="Q8" s="679"/>
      <c r="R8" s="680">
        <v>107497</v>
      </c>
      <c r="S8" s="681"/>
      <c r="T8" s="681"/>
      <c r="U8" s="681"/>
      <c r="V8" s="681"/>
      <c r="W8" s="681"/>
      <c r="X8" s="681"/>
      <c r="Y8" s="682"/>
      <c r="Z8" s="713">
        <v>0.1</v>
      </c>
      <c r="AA8" s="713"/>
      <c r="AB8" s="713"/>
      <c r="AC8" s="713"/>
      <c r="AD8" s="714">
        <v>107497</v>
      </c>
      <c r="AE8" s="714"/>
      <c r="AF8" s="714"/>
      <c r="AG8" s="714"/>
      <c r="AH8" s="714"/>
      <c r="AI8" s="714"/>
      <c r="AJ8" s="714"/>
      <c r="AK8" s="714"/>
      <c r="AL8" s="683">
        <v>0.3</v>
      </c>
      <c r="AM8" s="684"/>
      <c r="AN8" s="684"/>
      <c r="AO8" s="715"/>
      <c r="AP8" s="677" t="s">
        <v>235</v>
      </c>
      <c r="AQ8" s="678"/>
      <c r="AR8" s="678"/>
      <c r="AS8" s="678"/>
      <c r="AT8" s="678"/>
      <c r="AU8" s="678"/>
      <c r="AV8" s="678"/>
      <c r="AW8" s="678"/>
      <c r="AX8" s="678"/>
      <c r="AY8" s="678"/>
      <c r="AZ8" s="678"/>
      <c r="BA8" s="678"/>
      <c r="BB8" s="678"/>
      <c r="BC8" s="678"/>
      <c r="BD8" s="678"/>
      <c r="BE8" s="678"/>
      <c r="BF8" s="679"/>
      <c r="BG8" s="680">
        <v>279470</v>
      </c>
      <c r="BH8" s="681"/>
      <c r="BI8" s="681"/>
      <c r="BJ8" s="681"/>
      <c r="BK8" s="681"/>
      <c r="BL8" s="681"/>
      <c r="BM8" s="681"/>
      <c r="BN8" s="682"/>
      <c r="BO8" s="713">
        <v>1.3</v>
      </c>
      <c r="BP8" s="713"/>
      <c r="BQ8" s="713"/>
      <c r="BR8" s="713"/>
      <c r="BS8" s="686" t="s">
        <v>137</v>
      </c>
      <c r="BT8" s="681"/>
      <c r="BU8" s="681"/>
      <c r="BV8" s="681"/>
      <c r="BW8" s="681"/>
      <c r="BX8" s="681"/>
      <c r="BY8" s="681"/>
      <c r="BZ8" s="681"/>
      <c r="CA8" s="681"/>
      <c r="CB8" s="727"/>
      <c r="CD8" s="719" t="s">
        <v>236</v>
      </c>
      <c r="CE8" s="720"/>
      <c r="CF8" s="720"/>
      <c r="CG8" s="720"/>
      <c r="CH8" s="720"/>
      <c r="CI8" s="720"/>
      <c r="CJ8" s="720"/>
      <c r="CK8" s="720"/>
      <c r="CL8" s="720"/>
      <c r="CM8" s="720"/>
      <c r="CN8" s="720"/>
      <c r="CO8" s="720"/>
      <c r="CP8" s="720"/>
      <c r="CQ8" s="721"/>
      <c r="CR8" s="680">
        <v>27692317</v>
      </c>
      <c r="CS8" s="681"/>
      <c r="CT8" s="681"/>
      <c r="CU8" s="681"/>
      <c r="CV8" s="681"/>
      <c r="CW8" s="681"/>
      <c r="CX8" s="681"/>
      <c r="CY8" s="682"/>
      <c r="CZ8" s="713">
        <v>31.3</v>
      </c>
      <c r="DA8" s="713"/>
      <c r="DB8" s="713"/>
      <c r="DC8" s="713"/>
      <c r="DD8" s="686">
        <v>693124</v>
      </c>
      <c r="DE8" s="681"/>
      <c r="DF8" s="681"/>
      <c r="DG8" s="681"/>
      <c r="DH8" s="681"/>
      <c r="DI8" s="681"/>
      <c r="DJ8" s="681"/>
      <c r="DK8" s="681"/>
      <c r="DL8" s="681"/>
      <c r="DM8" s="681"/>
      <c r="DN8" s="681"/>
      <c r="DO8" s="681"/>
      <c r="DP8" s="682"/>
      <c r="DQ8" s="686">
        <v>13858436</v>
      </c>
      <c r="DR8" s="681"/>
      <c r="DS8" s="681"/>
      <c r="DT8" s="681"/>
      <c r="DU8" s="681"/>
      <c r="DV8" s="681"/>
      <c r="DW8" s="681"/>
      <c r="DX8" s="681"/>
      <c r="DY8" s="681"/>
      <c r="DZ8" s="681"/>
      <c r="EA8" s="681"/>
      <c r="EB8" s="681"/>
      <c r="EC8" s="727"/>
    </row>
    <row r="9" spans="2:143" ht="11.25" customHeight="1" x14ac:dyDescent="0.15">
      <c r="B9" s="677" t="s">
        <v>237</v>
      </c>
      <c r="C9" s="678"/>
      <c r="D9" s="678"/>
      <c r="E9" s="678"/>
      <c r="F9" s="678"/>
      <c r="G9" s="678"/>
      <c r="H9" s="678"/>
      <c r="I9" s="678"/>
      <c r="J9" s="678"/>
      <c r="K9" s="678"/>
      <c r="L9" s="678"/>
      <c r="M9" s="678"/>
      <c r="N9" s="678"/>
      <c r="O9" s="678"/>
      <c r="P9" s="678"/>
      <c r="Q9" s="679"/>
      <c r="R9" s="680">
        <v>116817</v>
      </c>
      <c r="S9" s="681"/>
      <c r="T9" s="681"/>
      <c r="U9" s="681"/>
      <c r="V9" s="681"/>
      <c r="W9" s="681"/>
      <c r="X9" s="681"/>
      <c r="Y9" s="682"/>
      <c r="Z9" s="713">
        <v>0.1</v>
      </c>
      <c r="AA9" s="713"/>
      <c r="AB9" s="713"/>
      <c r="AC9" s="713"/>
      <c r="AD9" s="714">
        <v>116817</v>
      </c>
      <c r="AE9" s="714"/>
      <c r="AF9" s="714"/>
      <c r="AG9" s="714"/>
      <c r="AH9" s="714"/>
      <c r="AI9" s="714"/>
      <c r="AJ9" s="714"/>
      <c r="AK9" s="714"/>
      <c r="AL9" s="683">
        <v>0.3</v>
      </c>
      <c r="AM9" s="684"/>
      <c r="AN9" s="684"/>
      <c r="AO9" s="715"/>
      <c r="AP9" s="677" t="s">
        <v>238</v>
      </c>
      <c r="AQ9" s="678"/>
      <c r="AR9" s="678"/>
      <c r="AS9" s="678"/>
      <c r="AT9" s="678"/>
      <c r="AU9" s="678"/>
      <c r="AV9" s="678"/>
      <c r="AW9" s="678"/>
      <c r="AX9" s="678"/>
      <c r="AY9" s="678"/>
      <c r="AZ9" s="678"/>
      <c r="BA9" s="678"/>
      <c r="BB9" s="678"/>
      <c r="BC9" s="678"/>
      <c r="BD9" s="678"/>
      <c r="BE9" s="678"/>
      <c r="BF9" s="679"/>
      <c r="BG9" s="680">
        <v>7955073</v>
      </c>
      <c r="BH9" s="681"/>
      <c r="BI9" s="681"/>
      <c r="BJ9" s="681"/>
      <c r="BK9" s="681"/>
      <c r="BL9" s="681"/>
      <c r="BM9" s="681"/>
      <c r="BN9" s="682"/>
      <c r="BO9" s="713">
        <v>35.700000000000003</v>
      </c>
      <c r="BP9" s="713"/>
      <c r="BQ9" s="713"/>
      <c r="BR9" s="713"/>
      <c r="BS9" s="686" t="s">
        <v>224</v>
      </c>
      <c r="BT9" s="681"/>
      <c r="BU9" s="681"/>
      <c r="BV9" s="681"/>
      <c r="BW9" s="681"/>
      <c r="BX9" s="681"/>
      <c r="BY9" s="681"/>
      <c r="BZ9" s="681"/>
      <c r="CA9" s="681"/>
      <c r="CB9" s="727"/>
      <c r="CD9" s="719" t="s">
        <v>239</v>
      </c>
      <c r="CE9" s="720"/>
      <c r="CF9" s="720"/>
      <c r="CG9" s="720"/>
      <c r="CH9" s="720"/>
      <c r="CI9" s="720"/>
      <c r="CJ9" s="720"/>
      <c r="CK9" s="720"/>
      <c r="CL9" s="720"/>
      <c r="CM9" s="720"/>
      <c r="CN9" s="720"/>
      <c r="CO9" s="720"/>
      <c r="CP9" s="720"/>
      <c r="CQ9" s="721"/>
      <c r="CR9" s="680">
        <v>5143628</v>
      </c>
      <c r="CS9" s="681"/>
      <c r="CT9" s="681"/>
      <c r="CU9" s="681"/>
      <c r="CV9" s="681"/>
      <c r="CW9" s="681"/>
      <c r="CX9" s="681"/>
      <c r="CY9" s="682"/>
      <c r="CZ9" s="713">
        <v>5.8</v>
      </c>
      <c r="DA9" s="713"/>
      <c r="DB9" s="713"/>
      <c r="DC9" s="713"/>
      <c r="DD9" s="686">
        <v>176054</v>
      </c>
      <c r="DE9" s="681"/>
      <c r="DF9" s="681"/>
      <c r="DG9" s="681"/>
      <c r="DH9" s="681"/>
      <c r="DI9" s="681"/>
      <c r="DJ9" s="681"/>
      <c r="DK9" s="681"/>
      <c r="DL9" s="681"/>
      <c r="DM9" s="681"/>
      <c r="DN9" s="681"/>
      <c r="DO9" s="681"/>
      <c r="DP9" s="682"/>
      <c r="DQ9" s="686">
        <v>4307015</v>
      </c>
      <c r="DR9" s="681"/>
      <c r="DS9" s="681"/>
      <c r="DT9" s="681"/>
      <c r="DU9" s="681"/>
      <c r="DV9" s="681"/>
      <c r="DW9" s="681"/>
      <c r="DX9" s="681"/>
      <c r="DY9" s="681"/>
      <c r="DZ9" s="681"/>
      <c r="EA9" s="681"/>
      <c r="EB9" s="681"/>
      <c r="EC9" s="727"/>
    </row>
    <row r="10" spans="2:143" ht="11.25" customHeight="1" x14ac:dyDescent="0.15">
      <c r="B10" s="677" t="s">
        <v>240</v>
      </c>
      <c r="C10" s="678"/>
      <c r="D10" s="678"/>
      <c r="E10" s="678"/>
      <c r="F10" s="678"/>
      <c r="G10" s="678"/>
      <c r="H10" s="678"/>
      <c r="I10" s="678"/>
      <c r="J10" s="678"/>
      <c r="K10" s="678"/>
      <c r="L10" s="678"/>
      <c r="M10" s="678"/>
      <c r="N10" s="678"/>
      <c r="O10" s="678"/>
      <c r="P10" s="678"/>
      <c r="Q10" s="679"/>
      <c r="R10" s="680" t="s">
        <v>137</v>
      </c>
      <c r="S10" s="681"/>
      <c r="T10" s="681"/>
      <c r="U10" s="681"/>
      <c r="V10" s="681"/>
      <c r="W10" s="681"/>
      <c r="X10" s="681"/>
      <c r="Y10" s="682"/>
      <c r="Z10" s="713" t="s">
        <v>137</v>
      </c>
      <c r="AA10" s="713"/>
      <c r="AB10" s="713"/>
      <c r="AC10" s="713"/>
      <c r="AD10" s="714" t="s">
        <v>137</v>
      </c>
      <c r="AE10" s="714"/>
      <c r="AF10" s="714"/>
      <c r="AG10" s="714"/>
      <c r="AH10" s="714"/>
      <c r="AI10" s="714"/>
      <c r="AJ10" s="714"/>
      <c r="AK10" s="714"/>
      <c r="AL10" s="683" t="s">
        <v>137</v>
      </c>
      <c r="AM10" s="684"/>
      <c r="AN10" s="684"/>
      <c r="AO10" s="715"/>
      <c r="AP10" s="677" t="s">
        <v>241</v>
      </c>
      <c r="AQ10" s="678"/>
      <c r="AR10" s="678"/>
      <c r="AS10" s="678"/>
      <c r="AT10" s="678"/>
      <c r="AU10" s="678"/>
      <c r="AV10" s="678"/>
      <c r="AW10" s="678"/>
      <c r="AX10" s="678"/>
      <c r="AY10" s="678"/>
      <c r="AZ10" s="678"/>
      <c r="BA10" s="678"/>
      <c r="BB10" s="678"/>
      <c r="BC10" s="678"/>
      <c r="BD10" s="678"/>
      <c r="BE10" s="678"/>
      <c r="BF10" s="679"/>
      <c r="BG10" s="680">
        <v>402824</v>
      </c>
      <c r="BH10" s="681"/>
      <c r="BI10" s="681"/>
      <c r="BJ10" s="681"/>
      <c r="BK10" s="681"/>
      <c r="BL10" s="681"/>
      <c r="BM10" s="681"/>
      <c r="BN10" s="682"/>
      <c r="BO10" s="713">
        <v>1.8</v>
      </c>
      <c r="BP10" s="713"/>
      <c r="BQ10" s="713"/>
      <c r="BR10" s="713"/>
      <c r="BS10" s="686" t="s">
        <v>224</v>
      </c>
      <c r="BT10" s="681"/>
      <c r="BU10" s="681"/>
      <c r="BV10" s="681"/>
      <c r="BW10" s="681"/>
      <c r="BX10" s="681"/>
      <c r="BY10" s="681"/>
      <c r="BZ10" s="681"/>
      <c r="CA10" s="681"/>
      <c r="CB10" s="727"/>
      <c r="CD10" s="719" t="s">
        <v>242</v>
      </c>
      <c r="CE10" s="720"/>
      <c r="CF10" s="720"/>
      <c r="CG10" s="720"/>
      <c r="CH10" s="720"/>
      <c r="CI10" s="720"/>
      <c r="CJ10" s="720"/>
      <c r="CK10" s="720"/>
      <c r="CL10" s="720"/>
      <c r="CM10" s="720"/>
      <c r="CN10" s="720"/>
      <c r="CO10" s="720"/>
      <c r="CP10" s="720"/>
      <c r="CQ10" s="721"/>
      <c r="CR10" s="680">
        <v>140833</v>
      </c>
      <c r="CS10" s="681"/>
      <c r="CT10" s="681"/>
      <c r="CU10" s="681"/>
      <c r="CV10" s="681"/>
      <c r="CW10" s="681"/>
      <c r="CX10" s="681"/>
      <c r="CY10" s="682"/>
      <c r="CZ10" s="713">
        <v>0.2</v>
      </c>
      <c r="DA10" s="713"/>
      <c r="DB10" s="713"/>
      <c r="DC10" s="713"/>
      <c r="DD10" s="686">
        <v>3794</v>
      </c>
      <c r="DE10" s="681"/>
      <c r="DF10" s="681"/>
      <c r="DG10" s="681"/>
      <c r="DH10" s="681"/>
      <c r="DI10" s="681"/>
      <c r="DJ10" s="681"/>
      <c r="DK10" s="681"/>
      <c r="DL10" s="681"/>
      <c r="DM10" s="681"/>
      <c r="DN10" s="681"/>
      <c r="DO10" s="681"/>
      <c r="DP10" s="682"/>
      <c r="DQ10" s="686">
        <v>120025</v>
      </c>
      <c r="DR10" s="681"/>
      <c r="DS10" s="681"/>
      <c r="DT10" s="681"/>
      <c r="DU10" s="681"/>
      <c r="DV10" s="681"/>
      <c r="DW10" s="681"/>
      <c r="DX10" s="681"/>
      <c r="DY10" s="681"/>
      <c r="DZ10" s="681"/>
      <c r="EA10" s="681"/>
      <c r="EB10" s="681"/>
      <c r="EC10" s="727"/>
    </row>
    <row r="11" spans="2:143" ht="11.25" customHeight="1" x14ac:dyDescent="0.15">
      <c r="B11" s="677" t="s">
        <v>243</v>
      </c>
      <c r="C11" s="678"/>
      <c r="D11" s="678"/>
      <c r="E11" s="678"/>
      <c r="F11" s="678"/>
      <c r="G11" s="678"/>
      <c r="H11" s="678"/>
      <c r="I11" s="678"/>
      <c r="J11" s="678"/>
      <c r="K11" s="678"/>
      <c r="L11" s="678"/>
      <c r="M11" s="678"/>
      <c r="N11" s="678"/>
      <c r="O11" s="678"/>
      <c r="P11" s="678"/>
      <c r="Q11" s="679"/>
      <c r="R11" s="680">
        <v>3605104</v>
      </c>
      <c r="S11" s="681"/>
      <c r="T11" s="681"/>
      <c r="U11" s="681"/>
      <c r="V11" s="681"/>
      <c r="W11" s="681"/>
      <c r="X11" s="681"/>
      <c r="Y11" s="682"/>
      <c r="Z11" s="683">
        <v>3.9</v>
      </c>
      <c r="AA11" s="684"/>
      <c r="AB11" s="684"/>
      <c r="AC11" s="685"/>
      <c r="AD11" s="686">
        <v>3605104</v>
      </c>
      <c r="AE11" s="681"/>
      <c r="AF11" s="681"/>
      <c r="AG11" s="681"/>
      <c r="AH11" s="681"/>
      <c r="AI11" s="681"/>
      <c r="AJ11" s="681"/>
      <c r="AK11" s="682"/>
      <c r="AL11" s="683">
        <v>8.6</v>
      </c>
      <c r="AM11" s="684"/>
      <c r="AN11" s="684"/>
      <c r="AO11" s="715"/>
      <c r="AP11" s="677" t="s">
        <v>244</v>
      </c>
      <c r="AQ11" s="678"/>
      <c r="AR11" s="678"/>
      <c r="AS11" s="678"/>
      <c r="AT11" s="678"/>
      <c r="AU11" s="678"/>
      <c r="AV11" s="678"/>
      <c r="AW11" s="678"/>
      <c r="AX11" s="678"/>
      <c r="AY11" s="678"/>
      <c r="AZ11" s="678"/>
      <c r="BA11" s="678"/>
      <c r="BB11" s="678"/>
      <c r="BC11" s="678"/>
      <c r="BD11" s="678"/>
      <c r="BE11" s="678"/>
      <c r="BF11" s="679"/>
      <c r="BG11" s="680">
        <v>725012</v>
      </c>
      <c r="BH11" s="681"/>
      <c r="BI11" s="681"/>
      <c r="BJ11" s="681"/>
      <c r="BK11" s="681"/>
      <c r="BL11" s="681"/>
      <c r="BM11" s="681"/>
      <c r="BN11" s="682"/>
      <c r="BO11" s="713">
        <v>3.3</v>
      </c>
      <c r="BP11" s="713"/>
      <c r="BQ11" s="713"/>
      <c r="BR11" s="713"/>
      <c r="BS11" s="686" t="s">
        <v>224</v>
      </c>
      <c r="BT11" s="681"/>
      <c r="BU11" s="681"/>
      <c r="BV11" s="681"/>
      <c r="BW11" s="681"/>
      <c r="BX11" s="681"/>
      <c r="BY11" s="681"/>
      <c r="BZ11" s="681"/>
      <c r="CA11" s="681"/>
      <c r="CB11" s="727"/>
      <c r="CD11" s="719" t="s">
        <v>245</v>
      </c>
      <c r="CE11" s="720"/>
      <c r="CF11" s="720"/>
      <c r="CG11" s="720"/>
      <c r="CH11" s="720"/>
      <c r="CI11" s="720"/>
      <c r="CJ11" s="720"/>
      <c r="CK11" s="720"/>
      <c r="CL11" s="720"/>
      <c r="CM11" s="720"/>
      <c r="CN11" s="720"/>
      <c r="CO11" s="720"/>
      <c r="CP11" s="720"/>
      <c r="CQ11" s="721"/>
      <c r="CR11" s="680">
        <v>1932587</v>
      </c>
      <c r="CS11" s="681"/>
      <c r="CT11" s="681"/>
      <c r="CU11" s="681"/>
      <c r="CV11" s="681"/>
      <c r="CW11" s="681"/>
      <c r="CX11" s="681"/>
      <c r="CY11" s="682"/>
      <c r="CZ11" s="713">
        <v>2.2000000000000002</v>
      </c>
      <c r="DA11" s="713"/>
      <c r="DB11" s="713"/>
      <c r="DC11" s="713"/>
      <c r="DD11" s="686">
        <v>602770</v>
      </c>
      <c r="DE11" s="681"/>
      <c r="DF11" s="681"/>
      <c r="DG11" s="681"/>
      <c r="DH11" s="681"/>
      <c r="DI11" s="681"/>
      <c r="DJ11" s="681"/>
      <c r="DK11" s="681"/>
      <c r="DL11" s="681"/>
      <c r="DM11" s="681"/>
      <c r="DN11" s="681"/>
      <c r="DO11" s="681"/>
      <c r="DP11" s="682"/>
      <c r="DQ11" s="686">
        <v>1019282</v>
      </c>
      <c r="DR11" s="681"/>
      <c r="DS11" s="681"/>
      <c r="DT11" s="681"/>
      <c r="DU11" s="681"/>
      <c r="DV11" s="681"/>
      <c r="DW11" s="681"/>
      <c r="DX11" s="681"/>
      <c r="DY11" s="681"/>
      <c r="DZ11" s="681"/>
      <c r="EA11" s="681"/>
      <c r="EB11" s="681"/>
      <c r="EC11" s="727"/>
    </row>
    <row r="12" spans="2:143" ht="11.25" customHeight="1" x14ac:dyDescent="0.15">
      <c r="B12" s="677" t="s">
        <v>246</v>
      </c>
      <c r="C12" s="678"/>
      <c r="D12" s="678"/>
      <c r="E12" s="678"/>
      <c r="F12" s="678"/>
      <c r="G12" s="678"/>
      <c r="H12" s="678"/>
      <c r="I12" s="678"/>
      <c r="J12" s="678"/>
      <c r="K12" s="678"/>
      <c r="L12" s="678"/>
      <c r="M12" s="678"/>
      <c r="N12" s="678"/>
      <c r="O12" s="678"/>
      <c r="P12" s="678"/>
      <c r="Q12" s="679"/>
      <c r="R12" s="680">
        <v>43641</v>
      </c>
      <c r="S12" s="681"/>
      <c r="T12" s="681"/>
      <c r="U12" s="681"/>
      <c r="V12" s="681"/>
      <c r="W12" s="681"/>
      <c r="X12" s="681"/>
      <c r="Y12" s="682"/>
      <c r="Z12" s="713">
        <v>0</v>
      </c>
      <c r="AA12" s="713"/>
      <c r="AB12" s="713"/>
      <c r="AC12" s="713"/>
      <c r="AD12" s="714">
        <v>43641</v>
      </c>
      <c r="AE12" s="714"/>
      <c r="AF12" s="714"/>
      <c r="AG12" s="714"/>
      <c r="AH12" s="714"/>
      <c r="AI12" s="714"/>
      <c r="AJ12" s="714"/>
      <c r="AK12" s="714"/>
      <c r="AL12" s="683">
        <v>0.1</v>
      </c>
      <c r="AM12" s="684"/>
      <c r="AN12" s="684"/>
      <c r="AO12" s="715"/>
      <c r="AP12" s="677" t="s">
        <v>247</v>
      </c>
      <c r="AQ12" s="678"/>
      <c r="AR12" s="678"/>
      <c r="AS12" s="678"/>
      <c r="AT12" s="678"/>
      <c r="AU12" s="678"/>
      <c r="AV12" s="678"/>
      <c r="AW12" s="678"/>
      <c r="AX12" s="678"/>
      <c r="AY12" s="678"/>
      <c r="AZ12" s="678"/>
      <c r="BA12" s="678"/>
      <c r="BB12" s="678"/>
      <c r="BC12" s="678"/>
      <c r="BD12" s="678"/>
      <c r="BE12" s="678"/>
      <c r="BF12" s="679"/>
      <c r="BG12" s="680">
        <v>10088540</v>
      </c>
      <c r="BH12" s="681"/>
      <c r="BI12" s="681"/>
      <c r="BJ12" s="681"/>
      <c r="BK12" s="681"/>
      <c r="BL12" s="681"/>
      <c r="BM12" s="681"/>
      <c r="BN12" s="682"/>
      <c r="BO12" s="713">
        <v>45.3</v>
      </c>
      <c r="BP12" s="713"/>
      <c r="BQ12" s="713"/>
      <c r="BR12" s="713"/>
      <c r="BS12" s="686" t="s">
        <v>137</v>
      </c>
      <c r="BT12" s="681"/>
      <c r="BU12" s="681"/>
      <c r="BV12" s="681"/>
      <c r="BW12" s="681"/>
      <c r="BX12" s="681"/>
      <c r="BY12" s="681"/>
      <c r="BZ12" s="681"/>
      <c r="CA12" s="681"/>
      <c r="CB12" s="727"/>
      <c r="CD12" s="719" t="s">
        <v>248</v>
      </c>
      <c r="CE12" s="720"/>
      <c r="CF12" s="720"/>
      <c r="CG12" s="720"/>
      <c r="CH12" s="720"/>
      <c r="CI12" s="720"/>
      <c r="CJ12" s="720"/>
      <c r="CK12" s="720"/>
      <c r="CL12" s="720"/>
      <c r="CM12" s="720"/>
      <c r="CN12" s="720"/>
      <c r="CO12" s="720"/>
      <c r="CP12" s="720"/>
      <c r="CQ12" s="721"/>
      <c r="CR12" s="680">
        <v>3495175</v>
      </c>
      <c r="CS12" s="681"/>
      <c r="CT12" s="681"/>
      <c r="CU12" s="681"/>
      <c r="CV12" s="681"/>
      <c r="CW12" s="681"/>
      <c r="CX12" s="681"/>
      <c r="CY12" s="682"/>
      <c r="CZ12" s="713">
        <v>3.9</v>
      </c>
      <c r="DA12" s="713"/>
      <c r="DB12" s="713"/>
      <c r="DC12" s="713"/>
      <c r="DD12" s="686">
        <v>57960</v>
      </c>
      <c r="DE12" s="681"/>
      <c r="DF12" s="681"/>
      <c r="DG12" s="681"/>
      <c r="DH12" s="681"/>
      <c r="DI12" s="681"/>
      <c r="DJ12" s="681"/>
      <c r="DK12" s="681"/>
      <c r="DL12" s="681"/>
      <c r="DM12" s="681"/>
      <c r="DN12" s="681"/>
      <c r="DO12" s="681"/>
      <c r="DP12" s="682"/>
      <c r="DQ12" s="686">
        <v>2186624</v>
      </c>
      <c r="DR12" s="681"/>
      <c r="DS12" s="681"/>
      <c r="DT12" s="681"/>
      <c r="DU12" s="681"/>
      <c r="DV12" s="681"/>
      <c r="DW12" s="681"/>
      <c r="DX12" s="681"/>
      <c r="DY12" s="681"/>
      <c r="DZ12" s="681"/>
      <c r="EA12" s="681"/>
      <c r="EB12" s="681"/>
      <c r="EC12" s="727"/>
    </row>
    <row r="13" spans="2:143" ht="11.25" customHeight="1" x14ac:dyDescent="0.15">
      <c r="B13" s="677" t="s">
        <v>249</v>
      </c>
      <c r="C13" s="678"/>
      <c r="D13" s="678"/>
      <c r="E13" s="678"/>
      <c r="F13" s="678"/>
      <c r="G13" s="678"/>
      <c r="H13" s="678"/>
      <c r="I13" s="678"/>
      <c r="J13" s="678"/>
      <c r="K13" s="678"/>
      <c r="L13" s="678"/>
      <c r="M13" s="678"/>
      <c r="N13" s="678"/>
      <c r="O13" s="678"/>
      <c r="P13" s="678"/>
      <c r="Q13" s="679"/>
      <c r="R13" s="680" t="s">
        <v>137</v>
      </c>
      <c r="S13" s="681"/>
      <c r="T13" s="681"/>
      <c r="U13" s="681"/>
      <c r="V13" s="681"/>
      <c r="W13" s="681"/>
      <c r="X13" s="681"/>
      <c r="Y13" s="682"/>
      <c r="Z13" s="713" t="s">
        <v>137</v>
      </c>
      <c r="AA13" s="713"/>
      <c r="AB13" s="713"/>
      <c r="AC13" s="713"/>
      <c r="AD13" s="714" t="s">
        <v>137</v>
      </c>
      <c r="AE13" s="714"/>
      <c r="AF13" s="714"/>
      <c r="AG13" s="714"/>
      <c r="AH13" s="714"/>
      <c r="AI13" s="714"/>
      <c r="AJ13" s="714"/>
      <c r="AK13" s="714"/>
      <c r="AL13" s="683" t="s">
        <v>224</v>
      </c>
      <c r="AM13" s="684"/>
      <c r="AN13" s="684"/>
      <c r="AO13" s="715"/>
      <c r="AP13" s="677" t="s">
        <v>250</v>
      </c>
      <c r="AQ13" s="678"/>
      <c r="AR13" s="678"/>
      <c r="AS13" s="678"/>
      <c r="AT13" s="678"/>
      <c r="AU13" s="678"/>
      <c r="AV13" s="678"/>
      <c r="AW13" s="678"/>
      <c r="AX13" s="678"/>
      <c r="AY13" s="678"/>
      <c r="AZ13" s="678"/>
      <c r="BA13" s="678"/>
      <c r="BB13" s="678"/>
      <c r="BC13" s="678"/>
      <c r="BD13" s="678"/>
      <c r="BE13" s="678"/>
      <c r="BF13" s="679"/>
      <c r="BG13" s="680">
        <v>9967738</v>
      </c>
      <c r="BH13" s="681"/>
      <c r="BI13" s="681"/>
      <c r="BJ13" s="681"/>
      <c r="BK13" s="681"/>
      <c r="BL13" s="681"/>
      <c r="BM13" s="681"/>
      <c r="BN13" s="682"/>
      <c r="BO13" s="713">
        <v>44.7</v>
      </c>
      <c r="BP13" s="713"/>
      <c r="BQ13" s="713"/>
      <c r="BR13" s="713"/>
      <c r="BS13" s="686" t="s">
        <v>137</v>
      </c>
      <c r="BT13" s="681"/>
      <c r="BU13" s="681"/>
      <c r="BV13" s="681"/>
      <c r="BW13" s="681"/>
      <c r="BX13" s="681"/>
      <c r="BY13" s="681"/>
      <c r="BZ13" s="681"/>
      <c r="CA13" s="681"/>
      <c r="CB13" s="727"/>
      <c r="CD13" s="719" t="s">
        <v>251</v>
      </c>
      <c r="CE13" s="720"/>
      <c r="CF13" s="720"/>
      <c r="CG13" s="720"/>
      <c r="CH13" s="720"/>
      <c r="CI13" s="720"/>
      <c r="CJ13" s="720"/>
      <c r="CK13" s="720"/>
      <c r="CL13" s="720"/>
      <c r="CM13" s="720"/>
      <c r="CN13" s="720"/>
      <c r="CO13" s="720"/>
      <c r="CP13" s="720"/>
      <c r="CQ13" s="721"/>
      <c r="CR13" s="680">
        <v>6529391</v>
      </c>
      <c r="CS13" s="681"/>
      <c r="CT13" s="681"/>
      <c r="CU13" s="681"/>
      <c r="CV13" s="681"/>
      <c r="CW13" s="681"/>
      <c r="CX13" s="681"/>
      <c r="CY13" s="682"/>
      <c r="CZ13" s="713">
        <v>7.4</v>
      </c>
      <c r="DA13" s="713"/>
      <c r="DB13" s="713"/>
      <c r="DC13" s="713"/>
      <c r="DD13" s="686">
        <v>1685375</v>
      </c>
      <c r="DE13" s="681"/>
      <c r="DF13" s="681"/>
      <c r="DG13" s="681"/>
      <c r="DH13" s="681"/>
      <c r="DI13" s="681"/>
      <c r="DJ13" s="681"/>
      <c r="DK13" s="681"/>
      <c r="DL13" s="681"/>
      <c r="DM13" s="681"/>
      <c r="DN13" s="681"/>
      <c r="DO13" s="681"/>
      <c r="DP13" s="682"/>
      <c r="DQ13" s="686">
        <v>5042604</v>
      </c>
      <c r="DR13" s="681"/>
      <c r="DS13" s="681"/>
      <c r="DT13" s="681"/>
      <c r="DU13" s="681"/>
      <c r="DV13" s="681"/>
      <c r="DW13" s="681"/>
      <c r="DX13" s="681"/>
      <c r="DY13" s="681"/>
      <c r="DZ13" s="681"/>
      <c r="EA13" s="681"/>
      <c r="EB13" s="681"/>
      <c r="EC13" s="727"/>
    </row>
    <row r="14" spans="2:143" ht="11.25" customHeight="1" x14ac:dyDescent="0.15">
      <c r="B14" s="677" t="s">
        <v>252</v>
      </c>
      <c r="C14" s="678"/>
      <c r="D14" s="678"/>
      <c r="E14" s="678"/>
      <c r="F14" s="678"/>
      <c r="G14" s="678"/>
      <c r="H14" s="678"/>
      <c r="I14" s="678"/>
      <c r="J14" s="678"/>
      <c r="K14" s="678"/>
      <c r="L14" s="678"/>
      <c r="M14" s="678"/>
      <c r="N14" s="678"/>
      <c r="O14" s="678"/>
      <c r="P14" s="678"/>
      <c r="Q14" s="679"/>
      <c r="R14" s="680">
        <v>37</v>
      </c>
      <c r="S14" s="681"/>
      <c r="T14" s="681"/>
      <c r="U14" s="681"/>
      <c r="V14" s="681"/>
      <c r="W14" s="681"/>
      <c r="X14" s="681"/>
      <c r="Y14" s="682"/>
      <c r="Z14" s="713">
        <v>0</v>
      </c>
      <c r="AA14" s="713"/>
      <c r="AB14" s="713"/>
      <c r="AC14" s="713"/>
      <c r="AD14" s="714">
        <v>37</v>
      </c>
      <c r="AE14" s="714"/>
      <c r="AF14" s="714"/>
      <c r="AG14" s="714"/>
      <c r="AH14" s="714"/>
      <c r="AI14" s="714"/>
      <c r="AJ14" s="714"/>
      <c r="AK14" s="714"/>
      <c r="AL14" s="683">
        <v>0</v>
      </c>
      <c r="AM14" s="684"/>
      <c r="AN14" s="684"/>
      <c r="AO14" s="715"/>
      <c r="AP14" s="677" t="s">
        <v>253</v>
      </c>
      <c r="AQ14" s="678"/>
      <c r="AR14" s="678"/>
      <c r="AS14" s="678"/>
      <c r="AT14" s="678"/>
      <c r="AU14" s="678"/>
      <c r="AV14" s="678"/>
      <c r="AW14" s="678"/>
      <c r="AX14" s="678"/>
      <c r="AY14" s="678"/>
      <c r="AZ14" s="678"/>
      <c r="BA14" s="678"/>
      <c r="BB14" s="678"/>
      <c r="BC14" s="678"/>
      <c r="BD14" s="678"/>
      <c r="BE14" s="678"/>
      <c r="BF14" s="679"/>
      <c r="BG14" s="680">
        <v>583309</v>
      </c>
      <c r="BH14" s="681"/>
      <c r="BI14" s="681"/>
      <c r="BJ14" s="681"/>
      <c r="BK14" s="681"/>
      <c r="BL14" s="681"/>
      <c r="BM14" s="681"/>
      <c r="BN14" s="682"/>
      <c r="BO14" s="713">
        <v>2.6</v>
      </c>
      <c r="BP14" s="713"/>
      <c r="BQ14" s="713"/>
      <c r="BR14" s="713"/>
      <c r="BS14" s="686" t="s">
        <v>137</v>
      </c>
      <c r="BT14" s="681"/>
      <c r="BU14" s="681"/>
      <c r="BV14" s="681"/>
      <c r="BW14" s="681"/>
      <c r="BX14" s="681"/>
      <c r="BY14" s="681"/>
      <c r="BZ14" s="681"/>
      <c r="CA14" s="681"/>
      <c r="CB14" s="727"/>
      <c r="CD14" s="719" t="s">
        <v>254</v>
      </c>
      <c r="CE14" s="720"/>
      <c r="CF14" s="720"/>
      <c r="CG14" s="720"/>
      <c r="CH14" s="720"/>
      <c r="CI14" s="720"/>
      <c r="CJ14" s="720"/>
      <c r="CK14" s="720"/>
      <c r="CL14" s="720"/>
      <c r="CM14" s="720"/>
      <c r="CN14" s="720"/>
      <c r="CO14" s="720"/>
      <c r="CP14" s="720"/>
      <c r="CQ14" s="721"/>
      <c r="CR14" s="680">
        <v>2796365</v>
      </c>
      <c r="CS14" s="681"/>
      <c r="CT14" s="681"/>
      <c r="CU14" s="681"/>
      <c r="CV14" s="681"/>
      <c r="CW14" s="681"/>
      <c r="CX14" s="681"/>
      <c r="CY14" s="682"/>
      <c r="CZ14" s="713">
        <v>3.2</v>
      </c>
      <c r="DA14" s="713"/>
      <c r="DB14" s="713"/>
      <c r="DC14" s="713"/>
      <c r="DD14" s="686">
        <v>108617</v>
      </c>
      <c r="DE14" s="681"/>
      <c r="DF14" s="681"/>
      <c r="DG14" s="681"/>
      <c r="DH14" s="681"/>
      <c r="DI14" s="681"/>
      <c r="DJ14" s="681"/>
      <c r="DK14" s="681"/>
      <c r="DL14" s="681"/>
      <c r="DM14" s="681"/>
      <c r="DN14" s="681"/>
      <c r="DO14" s="681"/>
      <c r="DP14" s="682"/>
      <c r="DQ14" s="686">
        <v>2579678</v>
      </c>
      <c r="DR14" s="681"/>
      <c r="DS14" s="681"/>
      <c r="DT14" s="681"/>
      <c r="DU14" s="681"/>
      <c r="DV14" s="681"/>
      <c r="DW14" s="681"/>
      <c r="DX14" s="681"/>
      <c r="DY14" s="681"/>
      <c r="DZ14" s="681"/>
      <c r="EA14" s="681"/>
      <c r="EB14" s="681"/>
      <c r="EC14" s="727"/>
    </row>
    <row r="15" spans="2:143" ht="11.25" customHeight="1" x14ac:dyDescent="0.15">
      <c r="B15" s="677" t="s">
        <v>255</v>
      </c>
      <c r="C15" s="678"/>
      <c r="D15" s="678"/>
      <c r="E15" s="678"/>
      <c r="F15" s="678"/>
      <c r="G15" s="678"/>
      <c r="H15" s="678"/>
      <c r="I15" s="678"/>
      <c r="J15" s="678"/>
      <c r="K15" s="678"/>
      <c r="L15" s="678"/>
      <c r="M15" s="678"/>
      <c r="N15" s="678"/>
      <c r="O15" s="678"/>
      <c r="P15" s="678"/>
      <c r="Q15" s="679"/>
      <c r="R15" s="680" t="s">
        <v>137</v>
      </c>
      <c r="S15" s="681"/>
      <c r="T15" s="681"/>
      <c r="U15" s="681"/>
      <c r="V15" s="681"/>
      <c r="W15" s="681"/>
      <c r="X15" s="681"/>
      <c r="Y15" s="682"/>
      <c r="Z15" s="713" t="s">
        <v>137</v>
      </c>
      <c r="AA15" s="713"/>
      <c r="AB15" s="713"/>
      <c r="AC15" s="713"/>
      <c r="AD15" s="714" t="s">
        <v>137</v>
      </c>
      <c r="AE15" s="714"/>
      <c r="AF15" s="714"/>
      <c r="AG15" s="714"/>
      <c r="AH15" s="714"/>
      <c r="AI15" s="714"/>
      <c r="AJ15" s="714"/>
      <c r="AK15" s="714"/>
      <c r="AL15" s="683" t="s">
        <v>137</v>
      </c>
      <c r="AM15" s="684"/>
      <c r="AN15" s="684"/>
      <c r="AO15" s="715"/>
      <c r="AP15" s="677" t="s">
        <v>256</v>
      </c>
      <c r="AQ15" s="678"/>
      <c r="AR15" s="678"/>
      <c r="AS15" s="678"/>
      <c r="AT15" s="678"/>
      <c r="AU15" s="678"/>
      <c r="AV15" s="678"/>
      <c r="AW15" s="678"/>
      <c r="AX15" s="678"/>
      <c r="AY15" s="678"/>
      <c r="AZ15" s="678"/>
      <c r="BA15" s="678"/>
      <c r="BB15" s="678"/>
      <c r="BC15" s="678"/>
      <c r="BD15" s="678"/>
      <c r="BE15" s="678"/>
      <c r="BF15" s="679"/>
      <c r="BG15" s="680">
        <v>1064599</v>
      </c>
      <c r="BH15" s="681"/>
      <c r="BI15" s="681"/>
      <c r="BJ15" s="681"/>
      <c r="BK15" s="681"/>
      <c r="BL15" s="681"/>
      <c r="BM15" s="681"/>
      <c r="BN15" s="682"/>
      <c r="BO15" s="713">
        <v>4.8</v>
      </c>
      <c r="BP15" s="713"/>
      <c r="BQ15" s="713"/>
      <c r="BR15" s="713"/>
      <c r="BS15" s="686" t="s">
        <v>137</v>
      </c>
      <c r="BT15" s="681"/>
      <c r="BU15" s="681"/>
      <c r="BV15" s="681"/>
      <c r="BW15" s="681"/>
      <c r="BX15" s="681"/>
      <c r="BY15" s="681"/>
      <c r="BZ15" s="681"/>
      <c r="CA15" s="681"/>
      <c r="CB15" s="727"/>
      <c r="CD15" s="719" t="s">
        <v>257</v>
      </c>
      <c r="CE15" s="720"/>
      <c r="CF15" s="720"/>
      <c r="CG15" s="720"/>
      <c r="CH15" s="720"/>
      <c r="CI15" s="720"/>
      <c r="CJ15" s="720"/>
      <c r="CK15" s="720"/>
      <c r="CL15" s="720"/>
      <c r="CM15" s="720"/>
      <c r="CN15" s="720"/>
      <c r="CO15" s="720"/>
      <c r="CP15" s="720"/>
      <c r="CQ15" s="721"/>
      <c r="CR15" s="680">
        <v>7637295</v>
      </c>
      <c r="CS15" s="681"/>
      <c r="CT15" s="681"/>
      <c r="CU15" s="681"/>
      <c r="CV15" s="681"/>
      <c r="CW15" s="681"/>
      <c r="CX15" s="681"/>
      <c r="CY15" s="682"/>
      <c r="CZ15" s="713">
        <v>8.6</v>
      </c>
      <c r="DA15" s="713"/>
      <c r="DB15" s="713"/>
      <c r="DC15" s="713"/>
      <c r="DD15" s="686">
        <v>1922554</v>
      </c>
      <c r="DE15" s="681"/>
      <c r="DF15" s="681"/>
      <c r="DG15" s="681"/>
      <c r="DH15" s="681"/>
      <c r="DI15" s="681"/>
      <c r="DJ15" s="681"/>
      <c r="DK15" s="681"/>
      <c r="DL15" s="681"/>
      <c r="DM15" s="681"/>
      <c r="DN15" s="681"/>
      <c r="DO15" s="681"/>
      <c r="DP15" s="682"/>
      <c r="DQ15" s="686">
        <v>5135354</v>
      </c>
      <c r="DR15" s="681"/>
      <c r="DS15" s="681"/>
      <c r="DT15" s="681"/>
      <c r="DU15" s="681"/>
      <c r="DV15" s="681"/>
      <c r="DW15" s="681"/>
      <c r="DX15" s="681"/>
      <c r="DY15" s="681"/>
      <c r="DZ15" s="681"/>
      <c r="EA15" s="681"/>
      <c r="EB15" s="681"/>
      <c r="EC15" s="727"/>
    </row>
    <row r="16" spans="2:143" ht="11.25" customHeight="1" x14ac:dyDescent="0.15">
      <c r="B16" s="677" t="s">
        <v>258</v>
      </c>
      <c r="C16" s="678"/>
      <c r="D16" s="678"/>
      <c r="E16" s="678"/>
      <c r="F16" s="678"/>
      <c r="G16" s="678"/>
      <c r="H16" s="678"/>
      <c r="I16" s="678"/>
      <c r="J16" s="678"/>
      <c r="K16" s="678"/>
      <c r="L16" s="678"/>
      <c r="M16" s="678"/>
      <c r="N16" s="678"/>
      <c r="O16" s="678"/>
      <c r="P16" s="678"/>
      <c r="Q16" s="679"/>
      <c r="R16" s="680">
        <v>65412</v>
      </c>
      <c r="S16" s="681"/>
      <c r="T16" s="681"/>
      <c r="U16" s="681"/>
      <c r="V16" s="681"/>
      <c r="W16" s="681"/>
      <c r="X16" s="681"/>
      <c r="Y16" s="682"/>
      <c r="Z16" s="713">
        <v>0.1</v>
      </c>
      <c r="AA16" s="713"/>
      <c r="AB16" s="713"/>
      <c r="AC16" s="713"/>
      <c r="AD16" s="714">
        <v>65412</v>
      </c>
      <c r="AE16" s="714"/>
      <c r="AF16" s="714"/>
      <c r="AG16" s="714"/>
      <c r="AH16" s="714"/>
      <c r="AI16" s="714"/>
      <c r="AJ16" s="714"/>
      <c r="AK16" s="714"/>
      <c r="AL16" s="683">
        <v>0.2</v>
      </c>
      <c r="AM16" s="684"/>
      <c r="AN16" s="684"/>
      <c r="AO16" s="715"/>
      <c r="AP16" s="677" t="s">
        <v>259</v>
      </c>
      <c r="AQ16" s="678"/>
      <c r="AR16" s="678"/>
      <c r="AS16" s="678"/>
      <c r="AT16" s="678"/>
      <c r="AU16" s="678"/>
      <c r="AV16" s="678"/>
      <c r="AW16" s="678"/>
      <c r="AX16" s="678"/>
      <c r="AY16" s="678"/>
      <c r="AZ16" s="678"/>
      <c r="BA16" s="678"/>
      <c r="BB16" s="678"/>
      <c r="BC16" s="678"/>
      <c r="BD16" s="678"/>
      <c r="BE16" s="678"/>
      <c r="BF16" s="679"/>
      <c r="BG16" s="680" t="s">
        <v>224</v>
      </c>
      <c r="BH16" s="681"/>
      <c r="BI16" s="681"/>
      <c r="BJ16" s="681"/>
      <c r="BK16" s="681"/>
      <c r="BL16" s="681"/>
      <c r="BM16" s="681"/>
      <c r="BN16" s="682"/>
      <c r="BO16" s="713" t="s">
        <v>137</v>
      </c>
      <c r="BP16" s="713"/>
      <c r="BQ16" s="713"/>
      <c r="BR16" s="713"/>
      <c r="BS16" s="686" t="s">
        <v>137</v>
      </c>
      <c r="BT16" s="681"/>
      <c r="BU16" s="681"/>
      <c r="BV16" s="681"/>
      <c r="BW16" s="681"/>
      <c r="BX16" s="681"/>
      <c r="BY16" s="681"/>
      <c r="BZ16" s="681"/>
      <c r="CA16" s="681"/>
      <c r="CB16" s="727"/>
      <c r="CD16" s="719" t="s">
        <v>260</v>
      </c>
      <c r="CE16" s="720"/>
      <c r="CF16" s="720"/>
      <c r="CG16" s="720"/>
      <c r="CH16" s="720"/>
      <c r="CI16" s="720"/>
      <c r="CJ16" s="720"/>
      <c r="CK16" s="720"/>
      <c r="CL16" s="720"/>
      <c r="CM16" s="720"/>
      <c r="CN16" s="720"/>
      <c r="CO16" s="720"/>
      <c r="CP16" s="720"/>
      <c r="CQ16" s="721"/>
      <c r="CR16" s="680">
        <v>73017</v>
      </c>
      <c r="CS16" s="681"/>
      <c r="CT16" s="681"/>
      <c r="CU16" s="681"/>
      <c r="CV16" s="681"/>
      <c r="CW16" s="681"/>
      <c r="CX16" s="681"/>
      <c r="CY16" s="682"/>
      <c r="CZ16" s="713">
        <v>0.1</v>
      </c>
      <c r="DA16" s="713"/>
      <c r="DB16" s="713"/>
      <c r="DC16" s="713"/>
      <c r="DD16" s="686" t="s">
        <v>137</v>
      </c>
      <c r="DE16" s="681"/>
      <c r="DF16" s="681"/>
      <c r="DG16" s="681"/>
      <c r="DH16" s="681"/>
      <c r="DI16" s="681"/>
      <c r="DJ16" s="681"/>
      <c r="DK16" s="681"/>
      <c r="DL16" s="681"/>
      <c r="DM16" s="681"/>
      <c r="DN16" s="681"/>
      <c r="DO16" s="681"/>
      <c r="DP16" s="682"/>
      <c r="DQ16" s="686">
        <v>12388</v>
      </c>
      <c r="DR16" s="681"/>
      <c r="DS16" s="681"/>
      <c r="DT16" s="681"/>
      <c r="DU16" s="681"/>
      <c r="DV16" s="681"/>
      <c r="DW16" s="681"/>
      <c r="DX16" s="681"/>
      <c r="DY16" s="681"/>
      <c r="DZ16" s="681"/>
      <c r="EA16" s="681"/>
      <c r="EB16" s="681"/>
      <c r="EC16" s="727"/>
    </row>
    <row r="17" spans="2:133" ht="11.25" customHeight="1" x14ac:dyDescent="0.15">
      <c r="B17" s="677" t="s">
        <v>261</v>
      </c>
      <c r="C17" s="678"/>
      <c r="D17" s="678"/>
      <c r="E17" s="678"/>
      <c r="F17" s="678"/>
      <c r="G17" s="678"/>
      <c r="H17" s="678"/>
      <c r="I17" s="678"/>
      <c r="J17" s="678"/>
      <c r="K17" s="678"/>
      <c r="L17" s="678"/>
      <c r="M17" s="678"/>
      <c r="N17" s="678"/>
      <c r="O17" s="678"/>
      <c r="P17" s="678"/>
      <c r="Q17" s="679"/>
      <c r="R17" s="680">
        <v>132151</v>
      </c>
      <c r="S17" s="681"/>
      <c r="T17" s="681"/>
      <c r="U17" s="681"/>
      <c r="V17" s="681"/>
      <c r="W17" s="681"/>
      <c r="X17" s="681"/>
      <c r="Y17" s="682"/>
      <c r="Z17" s="713">
        <v>0.1</v>
      </c>
      <c r="AA17" s="713"/>
      <c r="AB17" s="713"/>
      <c r="AC17" s="713"/>
      <c r="AD17" s="714">
        <v>132151</v>
      </c>
      <c r="AE17" s="714"/>
      <c r="AF17" s="714"/>
      <c r="AG17" s="714"/>
      <c r="AH17" s="714"/>
      <c r="AI17" s="714"/>
      <c r="AJ17" s="714"/>
      <c r="AK17" s="714"/>
      <c r="AL17" s="683">
        <v>0.3</v>
      </c>
      <c r="AM17" s="684"/>
      <c r="AN17" s="684"/>
      <c r="AO17" s="715"/>
      <c r="AP17" s="677" t="s">
        <v>262</v>
      </c>
      <c r="AQ17" s="678"/>
      <c r="AR17" s="678"/>
      <c r="AS17" s="678"/>
      <c r="AT17" s="678"/>
      <c r="AU17" s="678"/>
      <c r="AV17" s="678"/>
      <c r="AW17" s="678"/>
      <c r="AX17" s="678"/>
      <c r="AY17" s="678"/>
      <c r="AZ17" s="678"/>
      <c r="BA17" s="678"/>
      <c r="BB17" s="678"/>
      <c r="BC17" s="678"/>
      <c r="BD17" s="678"/>
      <c r="BE17" s="678"/>
      <c r="BF17" s="679"/>
      <c r="BG17" s="680" t="s">
        <v>137</v>
      </c>
      <c r="BH17" s="681"/>
      <c r="BI17" s="681"/>
      <c r="BJ17" s="681"/>
      <c r="BK17" s="681"/>
      <c r="BL17" s="681"/>
      <c r="BM17" s="681"/>
      <c r="BN17" s="682"/>
      <c r="BO17" s="713" t="s">
        <v>137</v>
      </c>
      <c r="BP17" s="713"/>
      <c r="BQ17" s="713"/>
      <c r="BR17" s="713"/>
      <c r="BS17" s="686" t="s">
        <v>137</v>
      </c>
      <c r="BT17" s="681"/>
      <c r="BU17" s="681"/>
      <c r="BV17" s="681"/>
      <c r="BW17" s="681"/>
      <c r="BX17" s="681"/>
      <c r="BY17" s="681"/>
      <c r="BZ17" s="681"/>
      <c r="CA17" s="681"/>
      <c r="CB17" s="727"/>
      <c r="CD17" s="719" t="s">
        <v>263</v>
      </c>
      <c r="CE17" s="720"/>
      <c r="CF17" s="720"/>
      <c r="CG17" s="720"/>
      <c r="CH17" s="720"/>
      <c r="CI17" s="720"/>
      <c r="CJ17" s="720"/>
      <c r="CK17" s="720"/>
      <c r="CL17" s="720"/>
      <c r="CM17" s="720"/>
      <c r="CN17" s="720"/>
      <c r="CO17" s="720"/>
      <c r="CP17" s="720"/>
      <c r="CQ17" s="721"/>
      <c r="CR17" s="680">
        <v>9602743</v>
      </c>
      <c r="CS17" s="681"/>
      <c r="CT17" s="681"/>
      <c r="CU17" s="681"/>
      <c r="CV17" s="681"/>
      <c r="CW17" s="681"/>
      <c r="CX17" s="681"/>
      <c r="CY17" s="682"/>
      <c r="CZ17" s="713">
        <v>10.8</v>
      </c>
      <c r="DA17" s="713"/>
      <c r="DB17" s="713"/>
      <c r="DC17" s="713"/>
      <c r="DD17" s="686" t="s">
        <v>137</v>
      </c>
      <c r="DE17" s="681"/>
      <c r="DF17" s="681"/>
      <c r="DG17" s="681"/>
      <c r="DH17" s="681"/>
      <c r="DI17" s="681"/>
      <c r="DJ17" s="681"/>
      <c r="DK17" s="681"/>
      <c r="DL17" s="681"/>
      <c r="DM17" s="681"/>
      <c r="DN17" s="681"/>
      <c r="DO17" s="681"/>
      <c r="DP17" s="682"/>
      <c r="DQ17" s="686">
        <v>9602004</v>
      </c>
      <c r="DR17" s="681"/>
      <c r="DS17" s="681"/>
      <c r="DT17" s="681"/>
      <c r="DU17" s="681"/>
      <c r="DV17" s="681"/>
      <c r="DW17" s="681"/>
      <c r="DX17" s="681"/>
      <c r="DY17" s="681"/>
      <c r="DZ17" s="681"/>
      <c r="EA17" s="681"/>
      <c r="EB17" s="681"/>
      <c r="EC17" s="727"/>
    </row>
    <row r="18" spans="2:133" ht="11.25" customHeight="1" x14ac:dyDescent="0.15">
      <c r="B18" s="677" t="s">
        <v>264</v>
      </c>
      <c r="C18" s="678"/>
      <c r="D18" s="678"/>
      <c r="E18" s="678"/>
      <c r="F18" s="678"/>
      <c r="G18" s="678"/>
      <c r="H18" s="678"/>
      <c r="I18" s="678"/>
      <c r="J18" s="678"/>
      <c r="K18" s="678"/>
      <c r="L18" s="678"/>
      <c r="M18" s="678"/>
      <c r="N18" s="678"/>
      <c r="O18" s="678"/>
      <c r="P18" s="678"/>
      <c r="Q18" s="679"/>
      <c r="R18" s="680">
        <v>191617</v>
      </c>
      <c r="S18" s="681"/>
      <c r="T18" s="681"/>
      <c r="U18" s="681"/>
      <c r="V18" s="681"/>
      <c r="W18" s="681"/>
      <c r="X18" s="681"/>
      <c r="Y18" s="682"/>
      <c r="Z18" s="713">
        <v>0.2</v>
      </c>
      <c r="AA18" s="713"/>
      <c r="AB18" s="713"/>
      <c r="AC18" s="713"/>
      <c r="AD18" s="714">
        <v>191617</v>
      </c>
      <c r="AE18" s="714"/>
      <c r="AF18" s="714"/>
      <c r="AG18" s="714"/>
      <c r="AH18" s="714"/>
      <c r="AI18" s="714"/>
      <c r="AJ18" s="714"/>
      <c r="AK18" s="714"/>
      <c r="AL18" s="683">
        <v>0.5</v>
      </c>
      <c r="AM18" s="684"/>
      <c r="AN18" s="684"/>
      <c r="AO18" s="715"/>
      <c r="AP18" s="677" t="s">
        <v>265</v>
      </c>
      <c r="AQ18" s="678"/>
      <c r="AR18" s="678"/>
      <c r="AS18" s="678"/>
      <c r="AT18" s="678"/>
      <c r="AU18" s="678"/>
      <c r="AV18" s="678"/>
      <c r="AW18" s="678"/>
      <c r="AX18" s="678"/>
      <c r="AY18" s="678"/>
      <c r="AZ18" s="678"/>
      <c r="BA18" s="678"/>
      <c r="BB18" s="678"/>
      <c r="BC18" s="678"/>
      <c r="BD18" s="678"/>
      <c r="BE18" s="678"/>
      <c r="BF18" s="679"/>
      <c r="BG18" s="680" t="s">
        <v>137</v>
      </c>
      <c r="BH18" s="681"/>
      <c r="BI18" s="681"/>
      <c r="BJ18" s="681"/>
      <c r="BK18" s="681"/>
      <c r="BL18" s="681"/>
      <c r="BM18" s="681"/>
      <c r="BN18" s="682"/>
      <c r="BO18" s="713" t="s">
        <v>137</v>
      </c>
      <c r="BP18" s="713"/>
      <c r="BQ18" s="713"/>
      <c r="BR18" s="713"/>
      <c r="BS18" s="686" t="s">
        <v>137</v>
      </c>
      <c r="BT18" s="681"/>
      <c r="BU18" s="681"/>
      <c r="BV18" s="681"/>
      <c r="BW18" s="681"/>
      <c r="BX18" s="681"/>
      <c r="BY18" s="681"/>
      <c r="BZ18" s="681"/>
      <c r="CA18" s="681"/>
      <c r="CB18" s="727"/>
      <c r="CD18" s="719" t="s">
        <v>266</v>
      </c>
      <c r="CE18" s="720"/>
      <c r="CF18" s="720"/>
      <c r="CG18" s="720"/>
      <c r="CH18" s="720"/>
      <c r="CI18" s="720"/>
      <c r="CJ18" s="720"/>
      <c r="CK18" s="720"/>
      <c r="CL18" s="720"/>
      <c r="CM18" s="720"/>
      <c r="CN18" s="720"/>
      <c r="CO18" s="720"/>
      <c r="CP18" s="720"/>
      <c r="CQ18" s="721"/>
      <c r="CR18" s="680" t="s">
        <v>137</v>
      </c>
      <c r="CS18" s="681"/>
      <c r="CT18" s="681"/>
      <c r="CU18" s="681"/>
      <c r="CV18" s="681"/>
      <c r="CW18" s="681"/>
      <c r="CX18" s="681"/>
      <c r="CY18" s="682"/>
      <c r="CZ18" s="713" t="s">
        <v>137</v>
      </c>
      <c r="DA18" s="713"/>
      <c r="DB18" s="713"/>
      <c r="DC18" s="713"/>
      <c r="DD18" s="686" t="s">
        <v>224</v>
      </c>
      <c r="DE18" s="681"/>
      <c r="DF18" s="681"/>
      <c r="DG18" s="681"/>
      <c r="DH18" s="681"/>
      <c r="DI18" s="681"/>
      <c r="DJ18" s="681"/>
      <c r="DK18" s="681"/>
      <c r="DL18" s="681"/>
      <c r="DM18" s="681"/>
      <c r="DN18" s="681"/>
      <c r="DO18" s="681"/>
      <c r="DP18" s="682"/>
      <c r="DQ18" s="686" t="s">
        <v>137</v>
      </c>
      <c r="DR18" s="681"/>
      <c r="DS18" s="681"/>
      <c r="DT18" s="681"/>
      <c r="DU18" s="681"/>
      <c r="DV18" s="681"/>
      <c r="DW18" s="681"/>
      <c r="DX18" s="681"/>
      <c r="DY18" s="681"/>
      <c r="DZ18" s="681"/>
      <c r="EA18" s="681"/>
      <c r="EB18" s="681"/>
      <c r="EC18" s="727"/>
    </row>
    <row r="19" spans="2:133" ht="11.25" customHeight="1" x14ac:dyDescent="0.15">
      <c r="B19" s="677" t="s">
        <v>267</v>
      </c>
      <c r="C19" s="678"/>
      <c r="D19" s="678"/>
      <c r="E19" s="678"/>
      <c r="F19" s="678"/>
      <c r="G19" s="678"/>
      <c r="H19" s="678"/>
      <c r="I19" s="678"/>
      <c r="J19" s="678"/>
      <c r="K19" s="678"/>
      <c r="L19" s="678"/>
      <c r="M19" s="678"/>
      <c r="N19" s="678"/>
      <c r="O19" s="678"/>
      <c r="P19" s="678"/>
      <c r="Q19" s="679"/>
      <c r="R19" s="680">
        <v>144202</v>
      </c>
      <c r="S19" s="681"/>
      <c r="T19" s="681"/>
      <c r="U19" s="681"/>
      <c r="V19" s="681"/>
      <c r="W19" s="681"/>
      <c r="X19" s="681"/>
      <c r="Y19" s="682"/>
      <c r="Z19" s="713">
        <v>0.2</v>
      </c>
      <c r="AA19" s="713"/>
      <c r="AB19" s="713"/>
      <c r="AC19" s="713"/>
      <c r="AD19" s="714">
        <v>144202</v>
      </c>
      <c r="AE19" s="714"/>
      <c r="AF19" s="714"/>
      <c r="AG19" s="714"/>
      <c r="AH19" s="714"/>
      <c r="AI19" s="714"/>
      <c r="AJ19" s="714"/>
      <c r="AK19" s="714"/>
      <c r="AL19" s="683">
        <v>0.3</v>
      </c>
      <c r="AM19" s="684"/>
      <c r="AN19" s="684"/>
      <c r="AO19" s="715"/>
      <c r="AP19" s="677" t="s">
        <v>268</v>
      </c>
      <c r="AQ19" s="678"/>
      <c r="AR19" s="678"/>
      <c r="AS19" s="678"/>
      <c r="AT19" s="678"/>
      <c r="AU19" s="678"/>
      <c r="AV19" s="678"/>
      <c r="AW19" s="678"/>
      <c r="AX19" s="678"/>
      <c r="AY19" s="678"/>
      <c r="AZ19" s="678"/>
      <c r="BA19" s="678"/>
      <c r="BB19" s="678"/>
      <c r="BC19" s="678"/>
      <c r="BD19" s="678"/>
      <c r="BE19" s="678"/>
      <c r="BF19" s="679"/>
      <c r="BG19" s="680">
        <v>1183728</v>
      </c>
      <c r="BH19" s="681"/>
      <c r="BI19" s="681"/>
      <c r="BJ19" s="681"/>
      <c r="BK19" s="681"/>
      <c r="BL19" s="681"/>
      <c r="BM19" s="681"/>
      <c r="BN19" s="682"/>
      <c r="BO19" s="713">
        <v>5.3</v>
      </c>
      <c r="BP19" s="713"/>
      <c r="BQ19" s="713"/>
      <c r="BR19" s="713"/>
      <c r="BS19" s="686" t="s">
        <v>137</v>
      </c>
      <c r="BT19" s="681"/>
      <c r="BU19" s="681"/>
      <c r="BV19" s="681"/>
      <c r="BW19" s="681"/>
      <c r="BX19" s="681"/>
      <c r="BY19" s="681"/>
      <c r="BZ19" s="681"/>
      <c r="CA19" s="681"/>
      <c r="CB19" s="727"/>
      <c r="CD19" s="719" t="s">
        <v>269</v>
      </c>
      <c r="CE19" s="720"/>
      <c r="CF19" s="720"/>
      <c r="CG19" s="720"/>
      <c r="CH19" s="720"/>
      <c r="CI19" s="720"/>
      <c r="CJ19" s="720"/>
      <c r="CK19" s="720"/>
      <c r="CL19" s="720"/>
      <c r="CM19" s="720"/>
      <c r="CN19" s="720"/>
      <c r="CO19" s="720"/>
      <c r="CP19" s="720"/>
      <c r="CQ19" s="721"/>
      <c r="CR19" s="680" t="s">
        <v>137</v>
      </c>
      <c r="CS19" s="681"/>
      <c r="CT19" s="681"/>
      <c r="CU19" s="681"/>
      <c r="CV19" s="681"/>
      <c r="CW19" s="681"/>
      <c r="CX19" s="681"/>
      <c r="CY19" s="682"/>
      <c r="CZ19" s="713" t="s">
        <v>137</v>
      </c>
      <c r="DA19" s="713"/>
      <c r="DB19" s="713"/>
      <c r="DC19" s="713"/>
      <c r="DD19" s="686" t="s">
        <v>224</v>
      </c>
      <c r="DE19" s="681"/>
      <c r="DF19" s="681"/>
      <c r="DG19" s="681"/>
      <c r="DH19" s="681"/>
      <c r="DI19" s="681"/>
      <c r="DJ19" s="681"/>
      <c r="DK19" s="681"/>
      <c r="DL19" s="681"/>
      <c r="DM19" s="681"/>
      <c r="DN19" s="681"/>
      <c r="DO19" s="681"/>
      <c r="DP19" s="682"/>
      <c r="DQ19" s="686" t="s">
        <v>224</v>
      </c>
      <c r="DR19" s="681"/>
      <c r="DS19" s="681"/>
      <c r="DT19" s="681"/>
      <c r="DU19" s="681"/>
      <c r="DV19" s="681"/>
      <c r="DW19" s="681"/>
      <c r="DX19" s="681"/>
      <c r="DY19" s="681"/>
      <c r="DZ19" s="681"/>
      <c r="EA19" s="681"/>
      <c r="EB19" s="681"/>
      <c r="EC19" s="727"/>
    </row>
    <row r="20" spans="2:133" ht="11.25" customHeight="1" x14ac:dyDescent="0.15">
      <c r="B20" s="677" t="s">
        <v>270</v>
      </c>
      <c r="C20" s="678"/>
      <c r="D20" s="678"/>
      <c r="E20" s="678"/>
      <c r="F20" s="678"/>
      <c r="G20" s="678"/>
      <c r="H20" s="678"/>
      <c r="I20" s="678"/>
      <c r="J20" s="678"/>
      <c r="K20" s="678"/>
      <c r="L20" s="678"/>
      <c r="M20" s="678"/>
      <c r="N20" s="678"/>
      <c r="O20" s="678"/>
      <c r="P20" s="678"/>
      <c r="Q20" s="679"/>
      <c r="R20" s="680">
        <v>32524</v>
      </c>
      <c r="S20" s="681"/>
      <c r="T20" s="681"/>
      <c r="U20" s="681"/>
      <c r="V20" s="681"/>
      <c r="W20" s="681"/>
      <c r="X20" s="681"/>
      <c r="Y20" s="682"/>
      <c r="Z20" s="713">
        <v>0</v>
      </c>
      <c r="AA20" s="713"/>
      <c r="AB20" s="713"/>
      <c r="AC20" s="713"/>
      <c r="AD20" s="714">
        <v>32524</v>
      </c>
      <c r="AE20" s="714"/>
      <c r="AF20" s="714"/>
      <c r="AG20" s="714"/>
      <c r="AH20" s="714"/>
      <c r="AI20" s="714"/>
      <c r="AJ20" s="714"/>
      <c r="AK20" s="714"/>
      <c r="AL20" s="683">
        <v>0.1</v>
      </c>
      <c r="AM20" s="684"/>
      <c r="AN20" s="684"/>
      <c r="AO20" s="715"/>
      <c r="AP20" s="677" t="s">
        <v>271</v>
      </c>
      <c r="AQ20" s="678"/>
      <c r="AR20" s="678"/>
      <c r="AS20" s="678"/>
      <c r="AT20" s="678"/>
      <c r="AU20" s="678"/>
      <c r="AV20" s="678"/>
      <c r="AW20" s="678"/>
      <c r="AX20" s="678"/>
      <c r="AY20" s="678"/>
      <c r="AZ20" s="678"/>
      <c r="BA20" s="678"/>
      <c r="BB20" s="678"/>
      <c r="BC20" s="678"/>
      <c r="BD20" s="678"/>
      <c r="BE20" s="678"/>
      <c r="BF20" s="679"/>
      <c r="BG20" s="680">
        <v>1183728</v>
      </c>
      <c r="BH20" s="681"/>
      <c r="BI20" s="681"/>
      <c r="BJ20" s="681"/>
      <c r="BK20" s="681"/>
      <c r="BL20" s="681"/>
      <c r="BM20" s="681"/>
      <c r="BN20" s="682"/>
      <c r="BO20" s="713">
        <v>5.3</v>
      </c>
      <c r="BP20" s="713"/>
      <c r="BQ20" s="713"/>
      <c r="BR20" s="713"/>
      <c r="BS20" s="686" t="s">
        <v>137</v>
      </c>
      <c r="BT20" s="681"/>
      <c r="BU20" s="681"/>
      <c r="BV20" s="681"/>
      <c r="BW20" s="681"/>
      <c r="BX20" s="681"/>
      <c r="BY20" s="681"/>
      <c r="BZ20" s="681"/>
      <c r="CA20" s="681"/>
      <c r="CB20" s="727"/>
      <c r="CD20" s="719" t="s">
        <v>272</v>
      </c>
      <c r="CE20" s="720"/>
      <c r="CF20" s="720"/>
      <c r="CG20" s="720"/>
      <c r="CH20" s="720"/>
      <c r="CI20" s="720"/>
      <c r="CJ20" s="720"/>
      <c r="CK20" s="720"/>
      <c r="CL20" s="720"/>
      <c r="CM20" s="720"/>
      <c r="CN20" s="720"/>
      <c r="CO20" s="720"/>
      <c r="CP20" s="720"/>
      <c r="CQ20" s="721"/>
      <c r="CR20" s="680">
        <v>88512335</v>
      </c>
      <c r="CS20" s="681"/>
      <c r="CT20" s="681"/>
      <c r="CU20" s="681"/>
      <c r="CV20" s="681"/>
      <c r="CW20" s="681"/>
      <c r="CX20" s="681"/>
      <c r="CY20" s="682"/>
      <c r="CZ20" s="713">
        <v>100</v>
      </c>
      <c r="DA20" s="713"/>
      <c r="DB20" s="713"/>
      <c r="DC20" s="713"/>
      <c r="DD20" s="686">
        <v>5583333</v>
      </c>
      <c r="DE20" s="681"/>
      <c r="DF20" s="681"/>
      <c r="DG20" s="681"/>
      <c r="DH20" s="681"/>
      <c r="DI20" s="681"/>
      <c r="DJ20" s="681"/>
      <c r="DK20" s="681"/>
      <c r="DL20" s="681"/>
      <c r="DM20" s="681"/>
      <c r="DN20" s="681"/>
      <c r="DO20" s="681"/>
      <c r="DP20" s="682"/>
      <c r="DQ20" s="686">
        <v>49888245</v>
      </c>
      <c r="DR20" s="681"/>
      <c r="DS20" s="681"/>
      <c r="DT20" s="681"/>
      <c r="DU20" s="681"/>
      <c r="DV20" s="681"/>
      <c r="DW20" s="681"/>
      <c r="DX20" s="681"/>
      <c r="DY20" s="681"/>
      <c r="DZ20" s="681"/>
      <c r="EA20" s="681"/>
      <c r="EB20" s="681"/>
      <c r="EC20" s="727"/>
    </row>
    <row r="21" spans="2:133" ht="11.25" customHeight="1" x14ac:dyDescent="0.15">
      <c r="B21" s="677" t="s">
        <v>273</v>
      </c>
      <c r="C21" s="678"/>
      <c r="D21" s="678"/>
      <c r="E21" s="678"/>
      <c r="F21" s="678"/>
      <c r="G21" s="678"/>
      <c r="H21" s="678"/>
      <c r="I21" s="678"/>
      <c r="J21" s="678"/>
      <c r="K21" s="678"/>
      <c r="L21" s="678"/>
      <c r="M21" s="678"/>
      <c r="N21" s="678"/>
      <c r="O21" s="678"/>
      <c r="P21" s="678"/>
      <c r="Q21" s="679"/>
      <c r="R21" s="680">
        <v>14891</v>
      </c>
      <c r="S21" s="681"/>
      <c r="T21" s="681"/>
      <c r="U21" s="681"/>
      <c r="V21" s="681"/>
      <c r="W21" s="681"/>
      <c r="X21" s="681"/>
      <c r="Y21" s="682"/>
      <c r="Z21" s="713">
        <v>0</v>
      </c>
      <c r="AA21" s="713"/>
      <c r="AB21" s="713"/>
      <c r="AC21" s="713"/>
      <c r="AD21" s="714">
        <v>14891</v>
      </c>
      <c r="AE21" s="714"/>
      <c r="AF21" s="714"/>
      <c r="AG21" s="714"/>
      <c r="AH21" s="714"/>
      <c r="AI21" s="714"/>
      <c r="AJ21" s="714"/>
      <c r="AK21" s="714"/>
      <c r="AL21" s="683">
        <v>0</v>
      </c>
      <c r="AM21" s="684"/>
      <c r="AN21" s="684"/>
      <c r="AO21" s="715"/>
      <c r="AP21" s="774" t="s">
        <v>274</v>
      </c>
      <c r="AQ21" s="782"/>
      <c r="AR21" s="782"/>
      <c r="AS21" s="782"/>
      <c r="AT21" s="782"/>
      <c r="AU21" s="782"/>
      <c r="AV21" s="782"/>
      <c r="AW21" s="782"/>
      <c r="AX21" s="782"/>
      <c r="AY21" s="782"/>
      <c r="AZ21" s="782"/>
      <c r="BA21" s="782"/>
      <c r="BB21" s="782"/>
      <c r="BC21" s="782"/>
      <c r="BD21" s="782"/>
      <c r="BE21" s="782"/>
      <c r="BF21" s="776"/>
      <c r="BG21" s="680" t="s">
        <v>137</v>
      </c>
      <c r="BH21" s="681"/>
      <c r="BI21" s="681"/>
      <c r="BJ21" s="681"/>
      <c r="BK21" s="681"/>
      <c r="BL21" s="681"/>
      <c r="BM21" s="681"/>
      <c r="BN21" s="682"/>
      <c r="BO21" s="713" t="s">
        <v>137</v>
      </c>
      <c r="BP21" s="713"/>
      <c r="BQ21" s="713"/>
      <c r="BR21" s="713"/>
      <c r="BS21" s="686" t="s">
        <v>137</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275</v>
      </c>
      <c r="C22" s="678"/>
      <c r="D22" s="678"/>
      <c r="E22" s="678"/>
      <c r="F22" s="678"/>
      <c r="G22" s="678"/>
      <c r="H22" s="678"/>
      <c r="I22" s="678"/>
      <c r="J22" s="678"/>
      <c r="K22" s="678"/>
      <c r="L22" s="678"/>
      <c r="M22" s="678"/>
      <c r="N22" s="678"/>
      <c r="O22" s="678"/>
      <c r="P22" s="678"/>
      <c r="Q22" s="679"/>
      <c r="R22" s="680">
        <v>16542488</v>
      </c>
      <c r="S22" s="681"/>
      <c r="T22" s="681"/>
      <c r="U22" s="681"/>
      <c r="V22" s="681"/>
      <c r="W22" s="681"/>
      <c r="X22" s="681"/>
      <c r="Y22" s="682"/>
      <c r="Z22" s="713">
        <v>18.100000000000001</v>
      </c>
      <c r="AA22" s="713"/>
      <c r="AB22" s="713"/>
      <c r="AC22" s="713"/>
      <c r="AD22" s="714">
        <v>15501178</v>
      </c>
      <c r="AE22" s="714"/>
      <c r="AF22" s="714"/>
      <c r="AG22" s="714"/>
      <c r="AH22" s="714"/>
      <c r="AI22" s="714"/>
      <c r="AJ22" s="714"/>
      <c r="AK22" s="714"/>
      <c r="AL22" s="683">
        <v>37.1</v>
      </c>
      <c r="AM22" s="684"/>
      <c r="AN22" s="684"/>
      <c r="AO22" s="715"/>
      <c r="AP22" s="774" t="s">
        <v>276</v>
      </c>
      <c r="AQ22" s="782"/>
      <c r="AR22" s="782"/>
      <c r="AS22" s="782"/>
      <c r="AT22" s="782"/>
      <c r="AU22" s="782"/>
      <c r="AV22" s="782"/>
      <c r="AW22" s="782"/>
      <c r="AX22" s="782"/>
      <c r="AY22" s="782"/>
      <c r="AZ22" s="782"/>
      <c r="BA22" s="782"/>
      <c r="BB22" s="782"/>
      <c r="BC22" s="782"/>
      <c r="BD22" s="782"/>
      <c r="BE22" s="782"/>
      <c r="BF22" s="776"/>
      <c r="BG22" s="680" t="s">
        <v>137</v>
      </c>
      <c r="BH22" s="681"/>
      <c r="BI22" s="681"/>
      <c r="BJ22" s="681"/>
      <c r="BK22" s="681"/>
      <c r="BL22" s="681"/>
      <c r="BM22" s="681"/>
      <c r="BN22" s="682"/>
      <c r="BO22" s="713" t="s">
        <v>137</v>
      </c>
      <c r="BP22" s="713"/>
      <c r="BQ22" s="713"/>
      <c r="BR22" s="713"/>
      <c r="BS22" s="686" t="s">
        <v>137</v>
      </c>
      <c r="BT22" s="681"/>
      <c r="BU22" s="681"/>
      <c r="BV22" s="681"/>
      <c r="BW22" s="681"/>
      <c r="BX22" s="681"/>
      <c r="BY22" s="681"/>
      <c r="BZ22" s="681"/>
      <c r="CA22" s="681"/>
      <c r="CB22" s="727"/>
      <c r="CD22" s="784" t="s">
        <v>277</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278</v>
      </c>
      <c r="C23" s="678"/>
      <c r="D23" s="678"/>
      <c r="E23" s="678"/>
      <c r="F23" s="678"/>
      <c r="G23" s="678"/>
      <c r="H23" s="678"/>
      <c r="I23" s="678"/>
      <c r="J23" s="678"/>
      <c r="K23" s="678"/>
      <c r="L23" s="678"/>
      <c r="M23" s="678"/>
      <c r="N23" s="678"/>
      <c r="O23" s="678"/>
      <c r="P23" s="678"/>
      <c r="Q23" s="679"/>
      <c r="R23" s="680">
        <v>15501178</v>
      </c>
      <c r="S23" s="681"/>
      <c r="T23" s="681"/>
      <c r="U23" s="681"/>
      <c r="V23" s="681"/>
      <c r="W23" s="681"/>
      <c r="X23" s="681"/>
      <c r="Y23" s="682"/>
      <c r="Z23" s="713">
        <v>16.899999999999999</v>
      </c>
      <c r="AA23" s="713"/>
      <c r="AB23" s="713"/>
      <c r="AC23" s="713"/>
      <c r="AD23" s="714">
        <v>15501178</v>
      </c>
      <c r="AE23" s="714"/>
      <c r="AF23" s="714"/>
      <c r="AG23" s="714"/>
      <c r="AH23" s="714"/>
      <c r="AI23" s="714"/>
      <c r="AJ23" s="714"/>
      <c r="AK23" s="714"/>
      <c r="AL23" s="683">
        <v>37.1</v>
      </c>
      <c r="AM23" s="684"/>
      <c r="AN23" s="684"/>
      <c r="AO23" s="715"/>
      <c r="AP23" s="774" t="s">
        <v>279</v>
      </c>
      <c r="AQ23" s="782"/>
      <c r="AR23" s="782"/>
      <c r="AS23" s="782"/>
      <c r="AT23" s="782"/>
      <c r="AU23" s="782"/>
      <c r="AV23" s="782"/>
      <c r="AW23" s="782"/>
      <c r="AX23" s="782"/>
      <c r="AY23" s="782"/>
      <c r="AZ23" s="782"/>
      <c r="BA23" s="782"/>
      <c r="BB23" s="782"/>
      <c r="BC23" s="782"/>
      <c r="BD23" s="782"/>
      <c r="BE23" s="782"/>
      <c r="BF23" s="776"/>
      <c r="BG23" s="680">
        <v>1183728</v>
      </c>
      <c r="BH23" s="681"/>
      <c r="BI23" s="681"/>
      <c r="BJ23" s="681"/>
      <c r="BK23" s="681"/>
      <c r="BL23" s="681"/>
      <c r="BM23" s="681"/>
      <c r="BN23" s="682"/>
      <c r="BO23" s="713">
        <v>5.3</v>
      </c>
      <c r="BP23" s="713"/>
      <c r="BQ23" s="713"/>
      <c r="BR23" s="713"/>
      <c r="BS23" s="686" t="s">
        <v>137</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280</v>
      </c>
      <c r="CS23" s="785"/>
      <c r="CT23" s="785"/>
      <c r="CU23" s="785"/>
      <c r="CV23" s="785"/>
      <c r="CW23" s="785"/>
      <c r="CX23" s="785"/>
      <c r="CY23" s="786"/>
      <c r="CZ23" s="784" t="s">
        <v>281</v>
      </c>
      <c r="DA23" s="785"/>
      <c r="DB23" s="785"/>
      <c r="DC23" s="786"/>
      <c r="DD23" s="784" t="s">
        <v>282</v>
      </c>
      <c r="DE23" s="785"/>
      <c r="DF23" s="785"/>
      <c r="DG23" s="785"/>
      <c r="DH23" s="785"/>
      <c r="DI23" s="785"/>
      <c r="DJ23" s="785"/>
      <c r="DK23" s="786"/>
      <c r="DL23" s="793" t="s">
        <v>283</v>
      </c>
      <c r="DM23" s="794"/>
      <c r="DN23" s="794"/>
      <c r="DO23" s="794"/>
      <c r="DP23" s="794"/>
      <c r="DQ23" s="794"/>
      <c r="DR23" s="794"/>
      <c r="DS23" s="794"/>
      <c r="DT23" s="794"/>
      <c r="DU23" s="794"/>
      <c r="DV23" s="795"/>
      <c r="DW23" s="784" t="s">
        <v>284</v>
      </c>
      <c r="DX23" s="785"/>
      <c r="DY23" s="785"/>
      <c r="DZ23" s="785"/>
      <c r="EA23" s="785"/>
      <c r="EB23" s="785"/>
      <c r="EC23" s="786"/>
    </row>
    <row r="24" spans="2:133" ht="11.25" customHeight="1" x14ac:dyDescent="0.15">
      <c r="B24" s="677" t="s">
        <v>285</v>
      </c>
      <c r="C24" s="678"/>
      <c r="D24" s="678"/>
      <c r="E24" s="678"/>
      <c r="F24" s="678"/>
      <c r="G24" s="678"/>
      <c r="H24" s="678"/>
      <c r="I24" s="678"/>
      <c r="J24" s="678"/>
      <c r="K24" s="678"/>
      <c r="L24" s="678"/>
      <c r="M24" s="678"/>
      <c r="N24" s="678"/>
      <c r="O24" s="678"/>
      <c r="P24" s="678"/>
      <c r="Q24" s="679"/>
      <c r="R24" s="680">
        <v>1041310</v>
      </c>
      <c r="S24" s="681"/>
      <c r="T24" s="681"/>
      <c r="U24" s="681"/>
      <c r="V24" s="681"/>
      <c r="W24" s="681"/>
      <c r="X24" s="681"/>
      <c r="Y24" s="682"/>
      <c r="Z24" s="713">
        <v>1.1000000000000001</v>
      </c>
      <c r="AA24" s="713"/>
      <c r="AB24" s="713"/>
      <c r="AC24" s="713"/>
      <c r="AD24" s="714" t="s">
        <v>137</v>
      </c>
      <c r="AE24" s="714"/>
      <c r="AF24" s="714"/>
      <c r="AG24" s="714"/>
      <c r="AH24" s="714"/>
      <c r="AI24" s="714"/>
      <c r="AJ24" s="714"/>
      <c r="AK24" s="714"/>
      <c r="AL24" s="683" t="s">
        <v>137</v>
      </c>
      <c r="AM24" s="684"/>
      <c r="AN24" s="684"/>
      <c r="AO24" s="715"/>
      <c r="AP24" s="774" t="s">
        <v>286</v>
      </c>
      <c r="AQ24" s="782"/>
      <c r="AR24" s="782"/>
      <c r="AS24" s="782"/>
      <c r="AT24" s="782"/>
      <c r="AU24" s="782"/>
      <c r="AV24" s="782"/>
      <c r="AW24" s="782"/>
      <c r="AX24" s="782"/>
      <c r="AY24" s="782"/>
      <c r="AZ24" s="782"/>
      <c r="BA24" s="782"/>
      <c r="BB24" s="782"/>
      <c r="BC24" s="782"/>
      <c r="BD24" s="782"/>
      <c r="BE24" s="782"/>
      <c r="BF24" s="776"/>
      <c r="BG24" s="680" t="s">
        <v>137</v>
      </c>
      <c r="BH24" s="681"/>
      <c r="BI24" s="681"/>
      <c r="BJ24" s="681"/>
      <c r="BK24" s="681"/>
      <c r="BL24" s="681"/>
      <c r="BM24" s="681"/>
      <c r="BN24" s="682"/>
      <c r="BO24" s="713" t="s">
        <v>137</v>
      </c>
      <c r="BP24" s="713"/>
      <c r="BQ24" s="713"/>
      <c r="BR24" s="713"/>
      <c r="BS24" s="686" t="s">
        <v>137</v>
      </c>
      <c r="BT24" s="681"/>
      <c r="BU24" s="681"/>
      <c r="BV24" s="681"/>
      <c r="BW24" s="681"/>
      <c r="BX24" s="681"/>
      <c r="BY24" s="681"/>
      <c r="BZ24" s="681"/>
      <c r="CA24" s="681"/>
      <c r="CB24" s="727"/>
      <c r="CD24" s="738" t="s">
        <v>287</v>
      </c>
      <c r="CE24" s="739"/>
      <c r="CF24" s="739"/>
      <c r="CG24" s="739"/>
      <c r="CH24" s="739"/>
      <c r="CI24" s="739"/>
      <c r="CJ24" s="739"/>
      <c r="CK24" s="739"/>
      <c r="CL24" s="739"/>
      <c r="CM24" s="739"/>
      <c r="CN24" s="739"/>
      <c r="CO24" s="739"/>
      <c r="CP24" s="739"/>
      <c r="CQ24" s="740"/>
      <c r="CR24" s="735">
        <v>37529963</v>
      </c>
      <c r="CS24" s="736"/>
      <c r="CT24" s="736"/>
      <c r="CU24" s="736"/>
      <c r="CV24" s="736"/>
      <c r="CW24" s="736"/>
      <c r="CX24" s="736"/>
      <c r="CY24" s="779"/>
      <c r="CZ24" s="780">
        <v>42.4</v>
      </c>
      <c r="DA24" s="751"/>
      <c r="DB24" s="751"/>
      <c r="DC24" s="783"/>
      <c r="DD24" s="778">
        <v>25254099</v>
      </c>
      <c r="DE24" s="736"/>
      <c r="DF24" s="736"/>
      <c r="DG24" s="736"/>
      <c r="DH24" s="736"/>
      <c r="DI24" s="736"/>
      <c r="DJ24" s="736"/>
      <c r="DK24" s="779"/>
      <c r="DL24" s="778">
        <v>19513721</v>
      </c>
      <c r="DM24" s="736"/>
      <c r="DN24" s="736"/>
      <c r="DO24" s="736"/>
      <c r="DP24" s="736"/>
      <c r="DQ24" s="736"/>
      <c r="DR24" s="736"/>
      <c r="DS24" s="736"/>
      <c r="DT24" s="736"/>
      <c r="DU24" s="736"/>
      <c r="DV24" s="779"/>
      <c r="DW24" s="780">
        <v>44.1</v>
      </c>
      <c r="DX24" s="751"/>
      <c r="DY24" s="751"/>
      <c r="DZ24" s="751"/>
      <c r="EA24" s="751"/>
      <c r="EB24" s="751"/>
      <c r="EC24" s="781"/>
    </row>
    <row r="25" spans="2:133" ht="11.25" customHeight="1" x14ac:dyDescent="0.15">
      <c r="B25" s="677" t="s">
        <v>288</v>
      </c>
      <c r="C25" s="678"/>
      <c r="D25" s="678"/>
      <c r="E25" s="678"/>
      <c r="F25" s="678"/>
      <c r="G25" s="678"/>
      <c r="H25" s="678"/>
      <c r="I25" s="678"/>
      <c r="J25" s="678"/>
      <c r="K25" s="678"/>
      <c r="L25" s="678"/>
      <c r="M25" s="678"/>
      <c r="N25" s="678"/>
      <c r="O25" s="678"/>
      <c r="P25" s="678"/>
      <c r="Q25" s="679"/>
      <c r="R25" s="680" t="s">
        <v>137</v>
      </c>
      <c r="S25" s="681"/>
      <c r="T25" s="681"/>
      <c r="U25" s="681"/>
      <c r="V25" s="681"/>
      <c r="W25" s="681"/>
      <c r="X25" s="681"/>
      <c r="Y25" s="682"/>
      <c r="Z25" s="713" t="s">
        <v>224</v>
      </c>
      <c r="AA25" s="713"/>
      <c r="AB25" s="713"/>
      <c r="AC25" s="713"/>
      <c r="AD25" s="714" t="s">
        <v>224</v>
      </c>
      <c r="AE25" s="714"/>
      <c r="AF25" s="714"/>
      <c r="AG25" s="714"/>
      <c r="AH25" s="714"/>
      <c r="AI25" s="714"/>
      <c r="AJ25" s="714"/>
      <c r="AK25" s="714"/>
      <c r="AL25" s="683" t="s">
        <v>137</v>
      </c>
      <c r="AM25" s="684"/>
      <c r="AN25" s="684"/>
      <c r="AO25" s="715"/>
      <c r="AP25" s="774" t="s">
        <v>289</v>
      </c>
      <c r="AQ25" s="782"/>
      <c r="AR25" s="782"/>
      <c r="AS25" s="782"/>
      <c r="AT25" s="782"/>
      <c r="AU25" s="782"/>
      <c r="AV25" s="782"/>
      <c r="AW25" s="782"/>
      <c r="AX25" s="782"/>
      <c r="AY25" s="782"/>
      <c r="AZ25" s="782"/>
      <c r="BA25" s="782"/>
      <c r="BB25" s="782"/>
      <c r="BC25" s="782"/>
      <c r="BD25" s="782"/>
      <c r="BE25" s="782"/>
      <c r="BF25" s="776"/>
      <c r="BG25" s="680" t="s">
        <v>137</v>
      </c>
      <c r="BH25" s="681"/>
      <c r="BI25" s="681"/>
      <c r="BJ25" s="681"/>
      <c r="BK25" s="681"/>
      <c r="BL25" s="681"/>
      <c r="BM25" s="681"/>
      <c r="BN25" s="682"/>
      <c r="BO25" s="713" t="s">
        <v>137</v>
      </c>
      <c r="BP25" s="713"/>
      <c r="BQ25" s="713"/>
      <c r="BR25" s="713"/>
      <c r="BS25" s="686" t="s">
        <v>137</v>
      </c>
      <c r="BT25" s="681"/>
      <c r="BU25" s="681"/>
      <c r="BV25" s="681"/>
      <c r="BW25" s="681"/>
      <c r="BX25" s="681"/>
      <c r="BY25" s="681"/>
      <c r="BZ25" s="681"/>
      <c r="CA25" s="681"/>
      <c r="CB25" s="727"/>
      <c r="CD25" s="719" t="s">
        <v>290</v>
      </c>
      <c r="CE25" s="720"/>
      <c r="CF25" s="720"/>
      <c r="CG25" s="720"/>
      <c r="CH25" s="720"/>
      <c r="CI25" s="720"/>
      <c r="CJ25" s="720"/>
      <c r="CK25" s="720"/>
      <c r="CL25" s="720"/>
      <c r="CM25" s="720"/>
      <c r="CN25" s="720"/>
      <c r="CO25" s="720"/>
      <c r="CP25" s="720"/>
      <c r="CQ25" s="721"/>
      <c r="CR25" s="680">
        <v>11788695</v>
      </c>
      <c r="CS25" s="699"/>
      <c r="CT25" s="699"/>
      <c r="CU25" s="699"/>
      <c r="CV25" s="699"/>
      <c r="CW25" s="699"/>
      <c r="CX25" s="699"/>
      <c r="CY25" s="700"/>
      <c r="CZ25" s="683">
        <v>13.3</v>
      </c>
      <c r="DA25" s="701"/>
      <c r="DB25" s="701"/>
      <c r="DC25" s="702"/>
      <c r="DD25" s="686">
        <v>10960799</v>
      </c>
      <c r="DE25" s="699"/>
      <c r="DF25" s="699"/>
      <c r="DG25" s="699"/>
      <c r="DH25" s="699"/>
      <c r="DI25" s="699"/>
      <c r="DJ25" s="699"/>
      <c r="DK25" s="700"/>
      <c r="DL25" s="686">
        <v>10524987</v>
      </c>
      <c r="DM25" s="699"/>
      <c r="DN25" s="699"/>
      <c r="DO25" s="699"/>
      <c r="DP25" s="699"/>
      <c r="DQ25" s="699"/>
      <c r="DR25" s="699"/>
      <c r="DS25" s="699"/>
      <c r="DT25" s="699"/>
      <c r="DU25" s="699"/>
      <c r="DV25" s="700"/>
      <c r="DW25" s="683">
        <v>23.8</v>
      </c>
      <c r="DX25" s="701"/>
      <c r="DY25" s="701"/>
      <c r="DZ25" s="701"/>
      <c r="EA25" s="701"/>
      <c r="EB25" s="701"/>
      <c r="EC25" s="722"/>
    </row>
    <row r="26" spans="2:133" ht="11.25" customHeight="1" x14ac:dyDescent="0.15">
      <c r="B26" s="677" t="s">
        <v>291</v>
      </c>
      <c r="C26" s="678"/>
      <c r="D26" s="678"/>
      <c r="E26" s="678"/>
      <c r="F26" s="678"/>
      <c r="G26" s="678"/>
      <c r="H26" s="678"/>
      <c r="I26" s="678"/>
      <c r="J26" s="678"/>
      <c r="K26" s="678"/>
      <c r="L26" s="678"/>
      <c r="M26" s="678"/>
      <c r="N26" s="678"/>
      <c r="O26" s="678"/>
      <c r="P26" s="678"/>
      <c r="Q26" s="679"/>
      <c r="R26" s="680">
        <v>43766933</v>
      </c>
      <c r="S26" s="681"/>
      <c r="T26" s="681"/>
      <c r="U26" s="681"/>
      <c r="V26" s="681"/>
      <c r="W26" s="681"/>
      <c r="X26" s="681"/>
      <c r="Y26" s="682"/>
      <c r="Z26" s="713">
        <v>47.9</v>
      </c>
      <c r="AA26" s="713"/>
      <c r="AB26" s="713"/>
      <c r="AC26" s="713"/>
      <c r="AD26" s="714">
        <v>41541895</v>
      </c>
      <c r="AE26" s="714"/>
      <c r="AF26" s="714"/>
      <c r="AG26" s="714"/>
      <c r="AH26" s="714"/>
      <c r="AI26" s="714"/>
      <c r="AJ26" s="714"/>
      <c r="AK26" s="714"/>
      <c r="AL26" s="683">
        <v>99.5</v>
      </c>
      <c r="AM26" s="684"/>
      <c r="AN26" s="684"/>
      <c r="AO26" s="715"/>
      <c r="AP26" s="774" t="s">
        <v>292</v>
      </c>
      <c r="AQ26" s="775"/>
      <c r="AR26" s="775"/>
      <c r="AS26" s="775"/>
      <c r="AT26" s="775"/>
      <c r="AU26" s="775"/>
      <c r="AV26" s="775"/>
      <c r="AW26" s="775"/>
      <c r="AX26" s="775"/>
      <c r="AY26" s="775"/>
      <c r="AZ26" s="775"/>
      <c r="BA26" s="775"/>
      <c r="BB26" s="775"/>
      <c r="BC26" s="775"/>
      <c r="BD26" s="775"/>
      <c r="BE26" s="775"/>
      <c r="BF26" s="776"/>
      <c r="BG26" s="680" t="s">
        <v>137</v>
      </c>
      <c r="BH26" s="681"/>
      <c r="BI26" s="681"/>
      <c r="BJ26" s="681"/>
      <c r="BK26" s="681"/>
      <c r="BL26" s="681"/>
      <c r="BM26" s="681"/>
      <c r="BN26" s="682"/>
      <c r="BO26" s="713" t="s">
        <v>137</v>
      </c>
      <c r="BP26" s="713"/>
      <c r="BQ26" s="713"/>
      <c r="BR26" s="713"/>
      <c r="BS26" s="686" t="s">
        <v>137</v>
      </c>
      <c r="BT26" s="681"/>
      <c r="BU26" s="681"/>
      <c r="BV26" s="681"/>
      <c r="BW26" s="681"/>
      <c r="BX26" s="681"/>
      <c r="BY26" s="681"/>
      <c r="BZ26" s="681"/>
      <c r="CA26" s="681"/>
      <c r="CB26" s="727"/>
      <c r="CD26" s="719" t="s">
        <v>293</v>
      </c>
      <c r="CE26" s="720"/>
      <c r="CF26" s="720"/>
      <c r="CG26" s="720"/>
      <c r="CH26" s="720"/>
      <c r="CI26" s="720"/>
      <c r="CJ26" s="720"/>
      <c r="CK26" s="720"/>
      <c r="CL26" s="720"/>
      <c r="CM26" s="720"/>
      <c r="CN26" s="720"/>
      <c r="CO26" s="720"/>
      <c r="CP26" s="720"/>
      <c r="CQ26" s="721"/>
      <c r="CR26" s="680">
        <v>7431810</v>
      </c>
      <c r="CS26" s="681"/>
      <c r="CT26" s="681"/>
      <c r="CU26" s="681"/>
      <c r="CV26" s="681"/>
      <c r="CW26" s="681"/>
      <c r="CX26" s="681"/>
      <c r="CY26" s="682"/>
      <c r="CZ26" s="683">
        <v>8.4</v>
      </c>
      <c r="DA26" s="701"/>
      <c r="DB26" s="701"/>
      <c r="DC26" s="702"/>
      <c r="DD26" s="686">
        <v>6969546</v>
      </c>
      <c r="DE26" s="681"/>
      <c r="DF26" s="681"/>
      <c r="DG26" s="681"/>
      <c r="DH26" s="681"/>
      <c r="DI26" s="681"/>
      <c r="DJ26" s="681"/>
      <c r="DK26" s="682"/>
      <c r="DL26" s="686" t="s">
        <v>137</v>
      </c>
      <c r="DM26" s="681"/>
      <c r="DN26" s="681"/>
      <c r="DO26" s="681"/>
      <c r="DP26" s="681"/>
      <c r="DQ26" s="681"/>
      <c r="DR26" s="681"/>
      <c r="DS26" s="681"/>
      <c r="DT26" s="681"/>
      <c r="DU26" s="681"/>
      <c r="DV26" s="682"/>
      <c r="DW26" s="683" t="s">
        <v>224</v>
      </c>
      <c r="DX26" s="701"/>
      <c r="DY26" s="701"/>
      <c r="DZ26" s="701"/>
      <c r="EA26" s="701"/>
      <c r="EB26" s="701"/>
      <c r="EC26" s="722"/>
    </row>
    <row r="27" spans="2:133" ht="11.25" customHeight="1" x14ac:dyDescent="0.15">
      <c r="B27" s="677" t="s">
        <v>294</v>
      </c>
      <c r="C27" s="678"/>
      <c r="D27" s="678"/>
      <c r="E27" s="678"/>
      <c r="F27" s="678"/>
      <c r="G27" s="678"/>
      <c r="H27" s="678"/>
      <c r="I27" s="678"/>
      <c r="J27" s="678"/>
      <c r="K27" s="678"/>
      <c r="L27" s="678"/>
      <c r="M27" s="678"/>
      <c r="N27" s="678"/>
      <c r="O27" s="678"/>
      <c r="P27" s="678"/>
      <c r="Q27" s="679"/>
      <c r="R27" s="680">
        <v>19190</v>
      </c>
      <c r="S27" s="681"/>
      <c r="T27" s="681"/>
      <c r="U27" s="681"/>
      <c r="V27" s="681"/>
      <c r="W27" s="681"/>
      <c r="X27" s="681"/>
      <c r="Y27" s="682"/>
      <c r="Z27" s="713">
        <v>0</v>
      </c>
      <c r="AA27" s="713"/>
      <c r="AB27" s="713"/>
      <c r="AC27" s="713"/>
      <c r="AD27" s="714">
        <v>19190</v>
      </c>
      <c r="AE27" s="714"/>
      <c r="AF27" s="714"/>
      <c r="AG27" s="714"/>
      <c r="AH27" s="714"/>
      <c r="AI27" s="714"/>
      <c r="AJ27" s="714"/>
      <c r="AK27" s="714"/>
      <c r="AL27" s="683">
        <v>0</v>
      </c>
      <c r="AM27" s="684"/>
      <c r="AN27" s="684"/>
      <c r="AO27" s="715"/>
      <c r="AP27" s="677" t="s">
        <v>295</v>
      </c>
      <c r="AQ27" s="678"/>
      <c r="AR27" s="678"/>
      <c r="AS27" s="678"/>
      <c r="AT27" s="678"/>
      <c r="AU27" s="678"/>
      <c r="AV27" s="678"/>
      <c r="AW27" s="678"/>
      <c r="AX27" s="678"/>
      <c r="AY27" s="678"/>
      <c r="AZ27" s="678"/>
      <c r="BA27" s="678"/>
      <c r="BB27" s="678"/>
      <c r="BC27" s="678"/>
      <c r="BD27" s="678"/>
      <c r="BE27" s="678"/>
      <c r="BF27" s="679"/>
      <c r="BG27" s="680">
        <v>22282555</v>
      </c>
      <c r="BH27" s="681"/>
      <c r="BI27" s="681"/>
      <c r="BJ27" s="681"/>
      <c r="BK27" s="681"/>
      <c r="BL27" s="681"/>
      <c r="BM27" s="681"/>
      <c r="BN27" s="682"/>
      <c r="BO27" s="713">
        <v>100</v>
      </c>
      <c r="BP27" s="713"/>
      <c r="BQ27" s="713"/>
      <c r="BR27" s="713"/>
      <c r="BS27" s="686" t="s">
        <v>137</v>
      </c>
      <c r="BT27" s="681"/>
      <c r="BU27" s="681"/>
      <c r="BV27" s="681"/>
      <c r="BW27" s="681"/>
      <c r="BX27" s="681"/>
      <c r="BY27" s="681"/>
      <c r="BZ27" s="681"/>
      <c r="CA27" s="681"/>
      <c r="CB27" s="727"/>
      <c r="CD27" s="719" t="s">
        <v>296</v>
      </c>
      <c r="CE27" s="720"/>
      <c r="CF27" s="720"/>
      <c r="CG27" s="720"/>
      <c r="CH27" s="720"/>
      <c r="CI27" s="720"/>
      <c r="CJ27" s="720"/>
      <c r="CK27" s="720"/>
      <c r="CL27" s="720"/>
      <c r="CM27" s="720"/>
      <c r="CN27" s="720"/>
      <c r="CO27" s="720"/>
      <c r="CP27" s="720"/>
      <c r="CQ27" s="721"/>
      <c r="CR27" s="680">
        <v>16138525</v>
      </c>
      <c r="CS27" s="699"/>
      <c r="CT27" s="699"/>
      <c r="CU27" s="699"/>
      <c r="CV27" s="699"/>
      <c r="CW27" s="699"/>
      <c r="CX27" s="699"/>
      <c r="CY27" s="700"/>
      <c r="CZ27" s="683">
        <v>18.2</v>
      </c>
      <c r="DA27" s="701"/>
      <c r="DB27" s="701"/>
      <c r="DC27" s="702"/>
      <c r="DD27" s="686">
        <v>4691296</v>
      </c>
      <c r="DE27" s="699"/>
      <c r="DF27" s="699"/>
      <c r="DG27" s="699"/>
      <c r="DH27" s="699"/>
      <c r="DI27" s="699"/>
      <c r="DJ27" s="699"/>
      <c r="DK27" s="700"/>
      <c r="DL27" s="686">
        <v>4528636</v>
      </c>
      <c r="DM27" s="699"/>
      <c r="DN27" s="699"/>
      <c r="DO27" s="699"/>
      <c r="DP27" s="699"/>
      <c r="DQ27" s="699"/>
      <c r="DR27" s="699"/>
      <c r="DS27" s="699"/>
      <c r="DT27" s="699"/>
      <c r="DU27" s="699"/>
      <c r="DV27" s="700"/>
      <c r="DW27" s="683">
        <v>10.199999999999999</v>
      </c>
      <c r="DX27" s="701"/>
      <c r="DY27" s="701"/>
      <c r="DZ27" s="701"/>
      <c r="EA27" s="701"/>
      <c r="EB27" s="701"/>
      <c r="EC27" s="722"/>
    </row>
    <row r="28" spans="2:133" ht="11.25" customHeight="1" x14ac:dyDescent="0.15">
      <c r="B28" s="677" t="s">
        <v>297</v>
      </c>
      <c r="C28" s="678"/>
      <c r="D28" s="678"/>
      <c r="E28" s="678"/>
      <c r="F28" s="678"/>
      <c r="G28" s="678"/>
      <c r="H28" s="678"/>
      <c r="I28" s="678"/>
      <c r="J28" s="678"/>
      <c r="K28" s="678"/>
      <c r="L28" s="678"/>
      <c r="M28" s="678"/>
      <c r="N28" s="678"/>
      <c r="O28" s="678"/>
      <c r="P28" s="678"/>
      <c r="Q28" s="679"/>
      <c r="R28" s="680">
        <v>347599</v>
      </c>
      <c r="S28" s="681"/>
      <c r="T28" s="681"/>
      <c r="U28" s="681"/>
      <c r="V28" s="681"/>
      <c r="W28" s="681"/>
      <c r="X28" s="681"/>
      <c r="Y28" s="682"/>
      <c r="Z28" s="713">
        <v>0.4</v>
      </c>
      <c r="AA28" s="713"/>
      <c r="AB28" s="713"/>
      <c r="AC28" s="713"/>
      <c r="AD28" s="714" t="s">
        <v>137</v>
      </c>
      <c r="AE28" s="714"/>
      <c r="AF28" s="714"/>
      <c r="AG28" s="714"/>
      <c r="AH28" s="714"/>
      <c r="AI28" s="714"/>
      <c r="AJ28" s="714"/>
      <c r="AK28" s="714"/>
      <c r="AL28" s="683" t="s">
        <v>137</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298</v>
      </c>
      <c r="CE28" s="720"/>
      <c r="CF28" s="720"/>
      <c r="CG28" s="720"/>
      <c r="CH28" s="720"/>
      <c r="CI28" s="720"/>
      <c r="CJ28" s="720"/>
      <c r="CK28" s="720"/>
      <c r="CL28" s="720"/>
      <c r="CM28" s="720"/>
      <c r="CN28" s="720"/>
      <c r="CO28" s="720"/>
      <c r="CP28" s="720"/>
      <c r="CQ28" s="721"/>
      <c r="CR28" s="680">
        <v>9602743</v>
      </c>
      <c r="CS28" s="681"/>
      <c r="CT28" s="681"/>
      <c r="CU28" s="681"/>
      <c r="CV28" s="681"/>
      <c r="CW28" s="681"/>
      <c r="CX28" s="681"/>
      <c r="CY28" s="682"/>
      <c r="CZ28" s="683">
        <v>10.8</v>
      </c>
      <c r="DA28" s="701"/>
      <c r="DB28" s="701"/>
      <c r="DC28" s="702"/>
      <c r="DD28" s="686">
        <v>9602004</v>
      </c>
      <c r="DE28" s="681"/>
      <c r="DF28" s="681"/>
      <c r="DG28" s="681"/>
      <c r="DH28" s="681"/>
      <c r="DI28" s="681"/>
      <c r="DJ28" s="681"/>
      <c r="DK28" s="682"/>
      <c r="DL28" s="686">
        <v>4460098</v>
      </c>
      <c r="DM28" s="681"/>
      <c r="DN28" s="681"/>
      <c r="DO28" s="681"/>
      <c r="DP28" s="681"/>
      <c r="DQ28" s="681"/>
      <c r="DR28" s="681"/>
      <c r="DS28" s="681"/>
      <c r="DT28" s="681"/>
      <c r="DU28" s="681"/>
      <c r="DV28" s="682"/>
      <c r="DW28" s="683">
        <v>10.1</v>
      </c>
      <c r="DX28" s="701"/>
      <c r="DY28" s="701"/>
      <c r="DZ28" s="701"/>
      <c r="EA28" s="701"/>
      <c r="EB28" s="701"/>
      <c r="EC28" s="722"/>
    </row>
    <row r="29" spans="2:133" ht="11.25" customHeight="1" x14ac:dyDescent="0.15">
      <c r="B29" s="677" t="s">
        <v>299</v>
      </c>
      <c r="C29" s="678"/>
      <c r="D29" s="678"/>
      <c r="E29" s="678"/>
      <c r="F29" s="678"/>
      <c r="G29" s="678"/>
      <c r="H29" s="678"/>
      <c r="I29" s="678"/>
      <c r="J29" s="678"/>
      <c r="K29" s="678"/>
      <c r="L29" s="678"/>
      <c r="M29" s="678"/>
      <c r="N29" s="678"/>
      <c r="O29" s="678"/>
      <c r="P29" s="678"/>
      <c r="Q29" s="679"/>
      <c r="R29" s="680">
        <v>579315</v>
      </c>
      <c r="S29" s="681"/>
      <c r="T29" s="681"/>
      <c r="U29" s="681"/>
      <c r="V29" s="681"/>
      <c r="W29" s="681"/>
      <c r="X29" s="681"/>
      <c r="Y29" s="682"/>
      <c r="Z29" s="713">
        <v>0.6</v>
      </c>
      <c r="AA29" s="713"/>
      <c r="AB29" s="713"/>
      <c r="AC29" s="713"/>
      <c r="AD29" s="714">
        <v>133978</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300</v>
      </c>
      <c r="CE29" s="766"/>
      <c r="CF29" s="719" t="s">
        <v>301</v>
      </c>
      <c r="CG29" s="720"/>
      <c r="CH29" s="720"/>
      <c r="CI29" s="720"/>
      <c r="CJ29" s="720"/>
      <c r="CK29" s="720"/>
      <c r="CL29" s="720"/>
      <c r="CM29" s="720"/>
      <c r="CN29" s="720"/>
      <c r="CO29" s="720"/>
      <c r="CP29" s="720"/>
      <c r="CQ29" s="721"/>
      <c r="CR29" s="680">
        <v>9602743</v>
      </c>
      <c r="CS29" s="699"/>
      <c r="CT29" s="699"/>
      <c r="CU29" s="699"/>
      <c r="CV29" s="699"/>
      <c r="CW29" s="699"/>
      <c r="CX29" s="699"/>
      <c r="CY29" s="700"/>
      <c r="CZ29" s="683">
        <v>10.8</v>
      </c>
      <c r="DA29" s="701"/>
      <c r="DB29" s="701"/>
      <c r="DC29" s="702"/>
      <c r="DD29" s="686">
        <v>9602004</v>
      </c>
      <c r="DE29" s="699"/>
      <c r="DF29" s="699"/>
      <c r="DG29" s="699"/>
      <c r="DH29" s="699"/>
      <c r="DI29" s="699"/>
      <c r="DJ29" s="699"/>
      <c r="DK29" s="700"/>
      <c r="DL29" s="686">
        <v>4460098</v>
      </c>
      <c r="DM29" s="699"/>
      <c r="DN29" s="699"/>
      <c r="DO29" s="699"/>
      <c r="DP29" s="699"/>
      <c r="DQ29" s="699"/>
      <c r="DR29" s="699"/>
      <c r="DS29" s="699"/>
      <c r="DT29" s="699"/>
      <c r="DU29" s="699"/>
      <c r="DV29" s="700"/>
      <c r="DW29" s="683">
        <v>10.1</v>
      </c>
      <c r="DX29" s="701"/>
      <c r="DY29" s="701"/>
      <c r="DZ29" s="701"/>
      <c r="EA29" s="701"/>
      <c r="EB29" s="701"/>
      <c r="EC29" s="722"/>
    </row>
    <row r="30" spans="2:133" ht="11.25" customHeight="1" x14ac:dyDescent="0.15">
      <c r="B30" s="677" t="s">
        <v>302</v>
      </c>
      <c r="C30" s="678"/>
      <c r="D30" s="678"/>
      <c r="E30" s="678"/>
      <c r="F30" s="678"/>
      <c r="G30" s="678"/>
      <c r="H30" s="678"/>
      <c r="I30" s="678"/>
      <c r="J30" s="678"/>
      <c r="K30" s="678"/>
      <c r="L30" s="678"/>
      <c r="M30" s="678"/>
      <c r="N30" s="678"/>
      <c r="O30" s="678"/>
      <c r="P30" s="678"/>
      <c r="Q30" s="679"/>
      <c r="R30" s="680">
        <v>299349</v>
      </c>
      <c r="S30" s="681"/>
      <c r="T30" s="681"/>
      <c r="U30" s="681"/>
      <c r="V30" s="681"/>
      <c r="W30" s="681"/>
      <c r="X30" s="681"/>
      <c r="Y30" s="682"/>
      <c r="Z30" s="713">
        <v>0.3</v>
      </c>
      <c r="AA30" s="713"/>
      <c r="AB30" s="713"/>
      <c r="AC30" s="713"/>
      <c r="AD30" s="714">
        <v>4</v>
      </c>
      <c r="AE30" s="714"/>
      <c r="AF30" s="714"/>
      <c r="AG30" s="714"/>
      <c r="AH30" s="714"/>
      <c r="AI30" s="714"/>
      <c r="AJ30" s="714"/>
      <c r="AK30" s="714"/>
      <c r="AL30" s="683">
        <v>0</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303</v>
      </c>
      <c r="BH30" s="754"/>
      <c r="BI30" s="754"/>
      <c r="BJ30" s="754"/>
      <c r="BK30" s="754"/>
      <c r="BL30" s="754"/>
      <c r="BM30" s="754"/>
      <c r="BN30" s="754"/>
      <c r="BO30" s="754"/>
      <c r="BP30" s="754"/>
      <c r="BQ30" s="755"/>
      <c r="BR30" s="741" t="s">
        <v>304</v>
      </c>
      <c r="BS30" s="754"/>
      <c r="BT30" s="754"/>
      <c r="BU30" s="754"/>
      <c r="BV30" s="754"/>
      <c r="BW30" s="754"/>
      <c r="BX30" s="754"/>
      <c r="BY30" s="754"/>
      <c r="BZ30" s="754"/>
      <c r="CA30" s="754"/>
      <c r="CB30" s="755"/>
      <c r="CD30" s="767"/>
      <c r="CE30" s="768"/>
      <c r="CF30" s="719" t="s">
        <v>305</v>
      </c>
      <c r="CG30" s="720"/>
      <c r="CH30" s="720"/>
      <c r="CI30" s="720"/>
      <c r="CJ30" s="720"/>
      <c r="CK30" s="720"/>
      <c r="CL30" s="720"/>
      <c r="CM30" s="720"/>
      <c r="CN30" s="720"/>
      <c r="CO30" s="720"/>
      <c r="CP30" s="720"/>
      <c r="CQ30" s="721"/>
      <c r="CR30" s="680">
        <v>9410796</v>
      </c>
      <c r="CS30" s="681"/>
      <c r="CT30" s="681"/>
      <c r="CU30" s="681"/>
      <c r="CV30" s="681"/>
      <c r="CW30" s="681"/>
      <c r="CX30" s="681"/>
      <c r="CY30" s="682"/>
      <c r="CZ30" s="683">
        <v>10.6</v>
      </c>
      <c r="DA30" s="701"/>
      <c r="DB30" s="701"/>
      <c r="DC30" s="702"/>
      <c r="DD30" s="686">
        <v>9410071</v>
      </c>
      <c r="DE30" s="681"/>
      <c r="DF30" s="681"/>
      <c r="DG30" s="681"/>
      <c r="DH30" s="681"/>
      <c r="DI30" s="681"/>
      <c r="DJ30" s="681"/>
      <c r="DK30" s="682"/>
      <c r="DL30" s="686">
        <v>4271841</v>
      </c>
      <c r="DM30" s="681"/>
      <c r="DN30" s="681"/>
      <c r="DO30" s="681"/>
      <c r="DP30" s="681"/>
      <c r="DQ30" s="681"/>
      <c r="DR30" s="681"/>
      <c r="DS30" s="681"/>
      <c r="DT30" s="681"/>
      <c r="DU30" s="681"/>
      <c r="DV30" s="682"/>
      <c r="DW30" s="683">
        <v>9.6</v>
      </c>
      <c r="DX30" s="701"/>
      <c r="DY30" s="701"/>
      <c r="DZ30" s="701"/>
      <c r="EA30" s="701"/>
      <c r="EB30" s="701"/>
      <c r="EC30" s="722"/>
    </row>
    <row r="31" spans="2:133" ht="11.25" customHeight="1" x14ac:dyDescent="0.15">
      <c r="B31" s="677" t="s">
        <v>306</v>
      </c>
      <c r="C31" s="678"/>
      <c r="D31" s="678"/>
      <c r="E31" s="678"/>
      <c r="F31" s="678"/>
      <c r="G31" s="678"/>
      <c r="H31" s="678"/>
      <c r="I31" s="678"/>
      <c r="J31" s="678"/>
      <c r="K31" s="678"/>
      <c r="L31" s="678"/>
      <c r="M31" s="678"/>
      <c r="N31" s="678"/>
      <c r="O31" s="678"/>
      <c r="P31" s="678"/>
      <c r="Q31" s="679"/>
      <c r="R31" s="680">
        <v>29105388</v>
      </c>
      <c r="S31" s="681"/>
      <c r="T31" s="681"/>
      <c r="U31" s="681"/>
      <c r="V31" s="681"/>
      <c r="W31" s="681"/>
      <c r="X31" s="681"/>
      <c r="Y31" s="682"/>
      <c r="Z31" s="713">
        <v>31.8</v>
      </c>
      <c r="AA31" s="713"/>
      <c r="AB31" s="713"/>
      <c r="AC31" s="713"/>
      <c r="AD31" s="714" t="s">
        <v>137</v>
      </c>
      <c r="AE31" s="714"/>
      <c r="AF31" s="714"/>
      <c r="AG31" s="714"/>
      <c r="AH31" s="714"/>
      <c r="AI31" s="714"/>
      <c r="AJ31" s="714"/>
      <c r="AK31" s="714"/>
      <c r="AL31" s="683" t="s">
        <v>224</v>
      </c>
      <c r="AM31" s="684"/>
      <c r="AN31" s="684"/>
      <c r="AO31" s="715"/>
      <c r="AP31" s="756" t="s">
        <v>307</v>
      </c>
      <c r="AQ31" s="757"/>
      <c r="AR31" s="757"/>
      <c r="AS31" s="757"/>
      <c r="AT31" s="762" t="s">
        <v>308</v>
      </c>
      <c r="AU31" s="231"/>
      <c r="AV31" s="231"/>
      <c r="AW31" s="231"/>
      <c r="AX31" s="746" t="s">
        <v>183</v>
      </c>
      <c r="AY31" s="747"/>
      <c r="AZ31" s="747"/>
      <c r="BA31" s="747"/>
      <c r="BB31" s="747"/>
      <c r="BC31" s="747"/>
      <c r="BD31" s="747"/>
      <c r="BE31" s="747"/>
      <c r="BF31" s="748"/>
      <c r="BG31" s="749">
        <v>98.5</v>
      </c>
      <c r="BH31" s="750"/>
      <c r="BI31" s="750"/>
      <c r="BJ31" s="750"/>
      <c r="BK31" s="750"/>
      <c r="BL31" s="750"/>
      <c r="BM31" s="751">
        <v>94.3</v>
      </c>
      <c r="BN31" s="750"/>
      <c r="BO31" s="750"/>
      <c r="BP31" s="750"/>
      <c r="BQ31" s="752"/>
      <c r="BR31" s="749">
        <v>98.5</v>
      </c>
      <c r="BS31" s="750"/>
      <c r="BT31" s="750"/>
      <c r="BU31" s="750"/>
      <c r="BV31" s="750"/>
      <c r="BW31" s="750"/>
      <c r="BX31" s="751">
        <v>93.7</v>
      </c>
      <c r="BY31" s="750"/>
      <c r="BZ31" s="750"/>
      <c r="CA31" s="750"/>
      <c r="CB31" s="752"/>
      <c r="CD31" s="767"/>
      <c r="CE31" s="768"/>
      <c r="CF31" s="719" t="s">
        <v>309</v>
      </c>
      <c r="CG31" s="720"/>
      <c r="CH31" s="720"/>
      <c r="CI31" s="720"/>
      <c r="CJ31" s="720"/>
      <c r="CK31" s="720"/>
      <c r="CL31" s="720"/>
      <c r="CM31" s="720"/>
      <c r="CN31" s="720"/>
      <c r="CO31" s="720"/>
      <c r="CP31" s="720"/>
      <c r="CQ31" s="721"/>
      <c r="CR31" s="680">
        <v>191947</v>
      </c>
      <c r="CS31" s="699"/>
      <c r="CT31" s="699"/>
      <c r="CU31" s="699"/>
      <c r="CV31" s="699"/>
      <c r="CW31" s="699"/>
      <c r="CX31" s="699"/>
      <c r="CY31" s="700"/>
      <c r="CZ31" s="683">
        <v>0.2</v>
      </c>
      <c r="DA31" s="701"/>
      <c r="DB31" s="701"/>
      <c r="DC31" s="702"/>
      <c r="DD31" s="686">
        <v>191933</v>
      </c>
      <c r="DE31" s="699"/>
      <c r="DF31" s="699"/>
      <c r="DG31" s="699"/>
      <c r="DH31" s="699"/>
      <c r="DI31" s="699"/>
      <c r="DJ31" s="699"/>
      <c r="DK31" s="700"/>
      <c r="DL31" s="686">
        <v>188257</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71" t="s">
        <v>310</v>
      </c>
      <c r="C32" s="772"/>
      <c r="D32" s="772"/>
      <c r="E32" s="772"/>
      <c r="F32" s="772"/>
      <c r="G32" s="772"/>
      <c r="H32" s="772"/>
      <c r="I32" s="772"/>
      <c r="J32" s="772"/>
      <c r="K32" s="772"/>
      <c r="L32" s="772"/>
      <c r="M32" s="772"/>
      <c r="N32" s="772"/>
      <c r="O32" s="772"/>
      <c r="P32" s="772"/>
      <c r="Q32" s="773"/>
      <c r="R32" s="680">
        <v>367</v>
      </c>
      <c r="S32" s="681"/>
      <c r="T32" s="681"/>
      <c r="U32" s="681"/>
      <c r="V32" s="681"/>
      <c r="W32" s="681"/>
      <c r="X32" s="681"/>
      <c r="Y32" s="682"/>
      <c r="Z32" s="713">
        <v>0</v>
      </c>
      <c r="AA32" s="713"/>
      <c r="AB32" s="713"/>
      <c r="AC32" s="713"/>
      <c r="AD32" s="714">
        <v>367</v>
      </c>
      <c r="AE32" s="714"/>
      <c r="AF32" s="714"/>
      <c r="AG32" s="714"/>
      <c r="AH32" s="714"/>
      <c r="AI32" s="714"/>
      <c r="AJ32" s="714"/>
      <c r="AK32" s="714"/>
      <c r="AL32" s="683">
        <v>0</v>
      </c>
      <c r="AM32" s="684"/>
      <c r="AN32" s="684"/>
      <c r="AO32" s="715"/>
      <c r="AP32" s="758"/>
      <c r="AQ32" s="759"/>
      <c r="AR32" s="759"/>
      <c r="AS32" s="759"/>
      <c r="AT32" s="763"/>
      <c r="AU32" s="230" t="s">
        <v>311</v>
      </c>
      <c r="AV32" s="230"/>
      <c r="AW32" s="230"/>
      <c r="AX32" s="677" t="s">
        <v>312</v>
      </c>
      <c r="AY32" s="678"/>
      <c r="AZ32" s="678"/>
      <c r="BA32" s="678"/>
      <c r="BB32" s="678"/>
      <c r="BC32" s="678"/>
      <c r="BD32" s="678"/>
      <c r="BE32" s="678"/>
      <c r="BF32" s="679"/>
      <c r="BG32" s="753">
        <v>98.3</v>
      </c>
      <c r="BH32" s="699"/>
      <c r="BI32" s="699"/>
      <c r="BJ32" s="699"/>
      <c r="BK32" s="699"/>
      <c r="BL32" s="699"/>
      <c r="BM32" s="684">
        <v>95</v>
      </c>
      <c r="BN32" s="745"/>
      <c r="BO32" s="745"/>
      <c r="BP32" s="745"/>
      <c r="BQ32" s="726"/>
      <c r="BR32" s="753">
        <v>98.5</v>
      </c>
      <c r="BS32" s="699"/>
      <c r="BT32" s="699"/>
      <c r="BU32" s="699"/>
      <c r="BV32" s="699"/>
      <c r="BW32" s="699"/>
      <c r="BX32" s="684">
        <v>94.9</v>
      </c>
      <c r="BY32" s="745"/>
      <c r="BZ32" s="745"/>
      <c r="CA32" s="745"/>
      <c r="CB32" s="726"/>
      <c r="CD32" s="769"/>
      <c r="CE32" s="770"/>
      <c r="CF32" s="719" t="s">
        <v>313</v>
      </c>
      <c r="CG32" s="720"/>
      <c r="CH32" s="720"/>
      <c r="CI32" s="720"/>
      <c r="CJ32" s="720"/>
      <c r="CK32" s="720"/>
      <c r="CL32" s="720"/>
      <c r="CM32" s="720"/>
      <c r="CN32" s="720"/>
      <c r="CO32" s="720"/>
      <c r="CP32" s="720"/>
      <c r="CQ32" s="721"/>
      <c r="CR32" s="680" t="s">
        <v>224</v>
      </c>
      <c r="CS32" s="681"/>
      <c r="CT32" s="681"/>
      <c r="CU32" s="681"/>
      <c r="CV32" s="681"/>
      <c r="CW32" s="681"/>
      <c r="CX32" s="681"/>
      <c r="CY32" s="682"/>
      <c r="CZ32" s="683" t="s">
        <v>137</v>
      </c>
      <c r="DA32" s="701"/>
      <c r="DB32" s="701"/>
      <c r="DC32" s="702"/>
      <c r="DD32" s="686" t="s">
        <v>137</v>
      </c>
      <c r="DE32" s="681"/>
      <c r="DF32" s="681"/>
      <c r="DG32" s="681"/>
      <c r="DH32" s="681"/>
      <c r="DI32" s="681"/>
      <c r="DJ32" s="681"/>
      <c r="DK32" s="682"/>
      <c r="DL32" s="686" t="s">
        <v>224</v>
      </c>
      <c r="DM32" s="681"/>
      <c r="DN32" s="681"/>
      <c r="DO32" s="681"/>
      <c r="DP32" s="681"/>
      <c r="DQ32" s="681"/>
      <c r="DR32" s="681"/>
      <c r="DS32" s="681"/>
      <c r="DT32" s="681"/>
      <c r="DU32" s="681"/>
      <c r="DV32" s="682"/>
      <c r="DW32" s="683" t="s">
        <v>137</v>
      </c>
      <c r="DX32" s="701"/>
      <c r="DY32" s="701"/>
      <c r="DZ32" s="701"/>
      <c r="EA32" s="701"/>
      <c r="EB32" s="701"/>
      <c r="EC32" s="722"/>
    </row>
    <row r="33" spans="2:133" ht="11.25" customHeight="1" x14ac:dyDescent="0.15">
      <c r="B33" s="677" t="s">
        <v>314</v>
      </c>
      <c r="C33" s="678"/>
      <c r="D33" s="678"/>
      <c r="E33" s="678"/>
      <c r="F33" s="678"/>
      <c r="G33" s="678"/>
      <c r="H33" s="678"/>
      <c r="I33" s="678"/>
      <c r="J33" s="678"/>
      <c r="K33" s="678"/>
      <c r="L33" s="678"/>
      <c r="M33" s="678"/>
      <c r="N33" s="678"/>
      <c r="O33" s="678"/>
      <c r="P33" s="678"/>
      <c r="Q33" s="679"/>
      <c r="R33" s="680">
        <v>4543331</v>
      </c>
      <c r="S33" s="681"/>
      <c r="T33" s="681"/>
      <c r="U33" s="681"/>
      <c r="V33" s="681"/>
      <c r="W33" s="681"/>
      <c r="X33" s="681"/>
      <c r="Y33" s="682"/>
      <c r="Z33" s="713">
        <v>5</v>
      </c>
      <c r="AA33" s="713"/>
      <c r="AB33" s="713"/>
      <c r="AC33" s="713"/>
      <c r="AD33" s="714" t="s">
        <v>137</v>
      </c>
      <c r="AE33" s="714"/>
      <c r="AF33" s="714"/>
      <c r="AG33" s="714"/>
      <c r="AH33" s="714"/>
      <c r="AI33" s="714"/>
      <c r="AJ33" s="714"/>
      <c r="AK33" s="714"/>
      <c r="AL33" s="683" t="s">
        <v>137</v>
      </c>
      <c r="AM33" s="684"/>
      <c r="AN33" s="684"/>
      <c r="AO33" s="715"/>
      <c r="AP33" s="760"/>
      <c r="AQ33" s="761"/>
      <c r="AR33" s="761"/>
      <c r="AS33" s="761"/>
      <c r="AT33" s="764"/>
      <c r="AU33" s="232"/>
      <c r="AV33" s="232"/>
      <c r="AW33" s="232"/>
      <c r="AX33" s="661" t="s">
        <v>315</v>
      </c>
      <c r="AY33" s="662"/>
      <c r="AZ33" s="662"/>
      <c r="BA33" s="662"/>
      <c r="BB33" s="662"/>
      <c r="BC33" s="662"/>
      <c r="BD33" s="662"/>
      <c r="BE33" s="662"/>
      <c r="BF33" s="663"/>
      <c r="BG33" s="744">
        <v>98.6</v>
      </c>
      <c r="BH33" s="665"/>
      <c r="BI33" s="665"/>
      <c r="BJ33" s="665"/>
      <c r="BK33" s="665"/>
      <c r="BL33" s="665"/>
      <c r="BM33" s="707">
        <v>93.3</v>
      </c>
      <c r="BN33" s="665"/>
      <c r="BO33" s="665"/>
      <c r="BP33" s="665"/>
      <c r="BQ33" s="709"/>
      <c r="BR33" s="744">
        <v>98.4</v>
      </c>
      <c r="BS33" s="665"/>
      <c r="BT33" s="665"/>
      <c r="BU33" s="665"/>
      <c r="BV33" s="665"/>
      <c r="BW33" s="665"/>
      <c r="BX33" s="707">
        <v>92.1</v>
      </c>
      <c r="BY33" s="665"/>
      <c r="BZ33" s="665"/>
      <c r="CA33" s="665"/>
      <c r="CB33" s="709"/>
      <c r="CD33" s="719" t="s">
        <v>316</v>
      </c>
      <c r="CE33" s="720"/>
      <c r="CF33" s="720"/>
      <c r="CG33" s="720"/>
      <c r="CH33" s="720"/>
      <c r="CI33" s="720"/>
      <c r="CJ33" s="720"/>
      <c r="CK33" s="720"/>
      <c r="CL33" s="720"/>
      <c r="CM33" s="720"/>
      <c r="CN33" s="720"/>
      <c r="CO33" s="720"/>
      <c r="CP33" s="720"/>
      <c r="CQ33" s="721"/>
      <c r="CR33" s="680">
        <v>45326022</v>
      </c>
      <c r="CS33" s="699"/>
      <c r="CT33" s="699"/>
      <c r="CU33" s="699"/>
      <c r="CV33" s="699"/>
      <c r="CW33" s="699"/>
      <c r="CX33" s="699"/>
      <c r="CY33" s="700"/>
      <c r="CZ33" s="683">
        <v>51.2</v>
      </c>
      <c r="DA33" s="701"/>
      <c r="DB33" s="701"/>
      <c r="DC33" s="702"/>
      <c r="DD33" s="686">
        <v>23269765</v>
      </c>
      <c r="DE33" s="699"/>
      <c r="DF33" s="699"/>
      <c r="DG33" s="699"/>
      <c r="DH33" s="699"/>
      <c r="DI33" s="699"/>
      <c r="DJ33" s="699"/>
      <c r="DK33" s="700"/>
      <c r="DL33" s="686">
        <v>16064162</v>
      </c>
      <c r="DM33" s="699"/>
      <c r="DN33" s="699"/>
      <c r="DO33" s="699"/>
      <c r="DP33" s="699"/>
      <c r="DQ33" s="699"/>
      <c r="DR33" s="699"/>
      <c r="DS33" s="699"/>
      <c r="DT33" s="699"/>
      <c r="DU33" s="699"/>
      <c r="DV33" s="700"/>
      <c r="DW33" s="683">
        <v>36.299999999999997</v>
      </c>
      <c r="DX33" s="701"/>
      <c r="DY33" s="701"/>
      <c r="DZ33" s="701"/>
      <c r="EA33" s="701"/>
      <c r="EB33" s="701"/>
      <c r="EC33" s="722"/>
    </row>
    <row r="34" spans="2:133" ht="11.25" customHeight="1" x14ac:dyDescent="0.15">
      <c r="B34" s="677" t="s">
        <v>317</v>
      </c>
      <c r="C34" s="678"/>
      <c r="D34" s="678"/>
      <c r="E34" s="678"/>
      <c r="F34" s="678"/>
      <c r="G34" s="678"/>
      <c r="H34" s="678"/>
      <c r="I34" s="678"/>
      <c r="J34" s="678"/>
      <c r="K34" s="678"/>
      <c r="L34" s="678"/>
      <c r="M34" s="678"/>
      <c r="N34" s="678"/>
      <c r="O34" s="678"/>
      <c r="P34" s="678"/>
      <c r="Q34" s="679"/>
      <c r="R34" s="680">
        <v>38792</v>
      </c>
      <c r="S34" s="681"/>
      <c r="T34" s="681"/>
      <c r="U34" s="681"/>
      <c r="V34" s="681"/>
      <c r="W34" s="681"/>
      <c r="X34" s="681"/>
      <c r="Y34" s="682"/>
      <c r="Z34" s="713">
        <v>0</v>
      </c>
      <c r="AA34" s="713"/>
      <c r="AB34" s="713"/>
      <c r="AC34" s="713"/>
      <c r="AD34" s="714">
        <v>23069</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318</v>
      </c>
      <c r="CE34" s="720"/>
      <c r="CF34" s="720"/>
      <c r="CG34" s="720"/>
      <c r="CH34" s="720"/>
      <c r="CI34" s="720"/>
      <c r="CJ34" s="720"/>
      <c r="CK34" s="720"/>
      <c r="CL34" s="720"/>
      <c r="CM34" s="720"/>
      <c r="CN34" s="720"/>
      <c r="CO34" s="720"/>
      <c r="CP34" s="720"/>
      <c r="CQ34" s="721"/>
      <c r="CR34" s="680">
        <v>7909803</v>
      </c>
      <c r="CS34" s="681"/>
      <c r="CT34" s="681"/>
      <c r="CU34" s="681"/>
      <c r="CV34" s="681"/>
      <c r="CW34" s="681"/>
      <c r="CX34" s="681"/>
      <c r="CY34" s="682"/>
      <c r="CZ34" s="683">
        <v>8.9</v>
      </c>
      <c r="DA34" s="701"/>
      <c r="DB34" s="701"/>
      <c r="DC34" s="702"/>
      <c r="DD34" s="686">
        <v>6389716</v>
      </c>
      <c r="DE34" s="681"/>
      <c r="DF34" s="681"/>
      <c r="DG34" s="681"/>
      <c r="DH34" s="681"/>
      <c r="DI34" s="681"/>
      <c r="DJ34" s="681"/>
      <c r="DK34" s="682"/>
      <c r="DL34" s="686">
        <v>5118365</v>
      </c>
      <c r="DM34" s="681"/>
      <c r="DN34" s="681"/>
      <c r="DO34" s="681"/>
      <c r="DP34" s="681"/>
      <c r="DQ34" s="681"/>
      <c r="DR34" s="681"/>
      <c r="DS34" s="681"/>
      <c r="DT34" s="681"/>
      <c r="DU34" s="681"/>
      <c r="DV34" s="682"/>
      <c r="DW34" s="683">
        <v>11.6</v>
      </c>
      <c r="DX34" s="701"/>
      <c r="DY34" s="701"/>
      <c r="DZ34" s="701"/>
      <c r="EA34" s="701"/>
      <c r="EB34" s="701"/>
      <c r="EC34" s="722"/>
    </row>
    <row r="35" spans="2:133" ht="11.25" customHeight="1" x14ac:dyDescent="0.15">
      <c r="B35" s="677" t="s">
        <v>319</v>
      </c>
      <c r="C35" s="678"/>
      <c r="D35" s="678"/>
      <c r="E35" s="678"/>
      <c r="F35" s="678"/>
      <c r="G35" s="678"/>
      <c r="H35" s="678"/>
      <c r="I35" s="678"/>
      <c r="J35" s="678"/>
      <c r="K35" s="678"/>
      <c r="L35" s="678"/>
      <c r="M35" s="678"/>
      <c r="N35" s="678"/>
      <c r="O35" s="678"/>
      <c r="P35" s="678"/>
      <c r="Q35" s="679"/>
      <c r="R35" s="680">
        <v>1345572</v>
      </c>
      <c r="S35" s="681"/>
      <c r="T35" s="681"/>
      <c r="U35" s="681"/>
      <c r="V35" s="681"/>
      <c r="W35" s="681"/>
      <c r="X35" s="681"/>
      <c r="Y35" s="682"/>
      <c r="Z35" s="713">
        <v>1.5</v>
      </c>
      <c r="AA35" s="713"/>
      <c r="AB35" s="713"/>
      <c r="AC35" s="713"/>
      <c r="AD35" s="714" t="s">
        <v>137</v>
      </c>
      <c r="AE35" s="714"/>
      <c r="AF35" s="714"/>
      <c r="AG35" s="714"/>
      <c r="AH35" s="714"/>
      <c r="AI35" s="714"/>
      <c r="AJ35" s="714"/>
      <c r="AK35" s="714"/>
      <c r="AL35" s="683" t="s">
        <v>137</v>
      </c>
      <c r="AM35" s="684"/>
      <c r="AN35" s="684"/>
      <c r="AO35" s="715"/>
      <c r="AP35" s="235"/>
      <c r="AQ35" s="741" t="s">
        <v>320</v>
      </c>
      <c r="AR35" s="742"/>
      <c r="AS35" s="742"/>
      <c r="AT35" s="742"/>
      <c r="AU35" s="742"/>
      <c r="AV35" s="742"/>
      <c r="AW35" s="742"/>
      <c r="AX35" s="742"/>
      <c r="AY35" s="742"/>
      <c r="AZ35" s="742"/>
      <c r="BA35" s="742"/>
      <c r="BB35" s="742"/>
      <c r="BC35" s="742"/>
      <c r="BD35" s="742"/>
      <c r="BE35" s="742"/>
      <c r="BF35" s="743"/>
      <c r="BG35" s="741" t="s">
        <v>321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322</v>
      </c>
      <c r="CE35" s="720"/>
      <c r="CF35" s="720"/>
      <c r="CG35" s="720"/>
      <c r="CH35" s="720"/>
      <c r="CI35" s="720"/>
      <c r="CJ35" s="720"/>
      <c r="CK35" s="720"/>
      <c r="CL35" s="720"/>
      <c r="CM35" s="720"/>
      <c r="CN35" s="720"/>
      <c r="CO35" s="720"/>
      <c r="CP35" s="720"/>
      <c r="CQ35" s="721"/>
      <c r="CR35" s="680">
        <v>866385</v>
      </c>
      <c r="CS35" s="699"/>
      <c r="CT35" s="699"/>
      <c r="CU35" s="699"/>
      <c r="CV35" s="699"/>
      <c r="CW35" s="699"/>
      <c r="CX35" s="699"/>
      <c r="CY35" s="700"/>
      <c r="CZ35" s="683">
        <v>1</v>
      </c>
      <c r="DA35" s="701"/>
      <c r="DB35" s="701"/>
      <c r="DC35" s="702"/>
      <c r="DD35" s="686">
        <v>678963</v>
      </c>
      <c r="DE35" s="699"/>
      <c r="DF35" s="699"/>
      <c r="DG35" s="699"/>
      <c r="DH35" s="699"/>
      <c r="DI35" s="699"/>
      <c r="DJ35" s="699"/>
      <c r="DK35" s="700"/>
      <c r="DL35" s="686">
        <v>621658</v>
      </c>
      <c r="DM35" s="699"/>
      <c r="DN35" s="699"/>
      <c r="DO35" s="699"/>
      <c r="DP35" s="699"/>
      <c r="DQ35" s="699"/>
      <c r="DR35" s="699"/>
      <c r="DS35" s="699"/>
      <c r="DT35" s="699"/>
      <c r="DU35" s="699"/>
      <c r="DV35" s="700"/>
      <c r="DW35" s="683">
        <v>1.4</v>
      </c>
      <c r="DX35" s="701"/>
      <c r="DY35" s="701"/>
      <c r="DZ35" s="701"/>
      <c r="EA35" s="701"/>
      <c r="EB35" s="701"/>
      <c r="EC35" s="722"/>
    </row>
    <row r="36" spans="2:133" ht="11.25" customHeight="1" x14ac:dyDescent="0.15">
      <c r="B36" s="677" t="s">
        <v>323</v>
      </c>
      <c r="C36" s="678"/>
      <c r="D36" s="678"/>
      <c r="E36" s="678"/>
      <c r="F36" s="678"/>
      <c r="G36" s="678"/>
      <c r="H36" s="678"/>
      <c r="I36" s="678"/>
      <c r="J36" s="678"/>
      <c r="K36" s="678"/>
      <c r="L36" s="678"/>
      <c r="M36" s="678"/>
      <c r="N36" s="678"/>
      <c r="O36" s="678"/>
      <c r="P36" s="678"/>
      <c r="Q36" s="679"/>
      <c r="R36" s="680">
        <v>2567463</v>
      </c>
      <c r="S36" s="681"/>
      <c r="T36" s="681"/>
      <c r="U36" s="681"/>
      <c r="V36" s="681"/>
      <c r="W36" s="681"/>
      <c r="X36" s="681"/>
      <c r="Y36" s="682"/>
      <c r="Z36" s="713">
        <v>2.8</v>
      </c>
      <c r="AA36" s="713"/>
      <c r="AB36" s="713"/>
      <c r="AC36" s="713"/>
      <c r="AD36" s="714" t="s">
        <v>137</v>
      </c>
      <c r="AE36" s="714"/>
      <c r="AF36" s="714"/>
      <c r="AG36" s="714"/>
      <c r="AH36" s="714"/>
      <c r="AI36" s="714"/>
      <c r="AJ36" s="714"/>
      <c r="AK36" s="714"/>
      <c r="AL36" s="683" t="s">
        <v>137</v>
      </c>
      <c r="AM36" s="684"/>
      <c r="AN36" s="684"/>
      <c r="AO36" s="715"/>
      <c r="AP36" s="235"/>
      <c r="AQ36" s="732" t="s">
        <v>324</v>
      </c>
      <c r="AR36" s="733"/>
      <c r="AS36" s="733"/>
      <c r="AT36" s="733"/>
      <c r="AU36" s="733"/>
      <c r="AV36" s="733"/>
      <c r="AW36" s="733"/>
      <c r="AX36" s="733"/>
      <c r="AY36" s="734"/>
      <c r="AZ36" s="735">
        <v>10391156</v>
      </c>
      <c r="BA36" s="736"/>
      <c r="BB36" s="736"/>
      <c r="BC36" s="736"/>
      <c r="BD36" s="736"/>
      <c r="BE36" s="736"/>
      <c r="BF36" s="737"/>
      <c r="BG36" s="738" t="s">
        <v>325</v>
      </c>
      <c r="BH36" s="739"/>
      <c r="BI36" s="739"/>
      <c r="BJ36" s="739"/>
      <c r="BK36" s="739"/>
      <c r="BL36" s="739"/>
      <c r="BM36" s="739"/>
      <c r="BN36" s="739"/>
      <c r="BO36" s="739"/>
      <c r="BP36" s="739"/>
      <c r="BQ36" s="739"/>
      <c r="BR36" s="739"/>
      <c r="BS36" s="739"/>
      <c r="BT36" s="739"/>
      <c r="BU36" s="740"/>
      <c r="BV36" s="735">
        <v>918397</v>
      </c>
      <c r="BW36" s="736"/>
      <c r="BX36" s="736"/>
      <c r="BY36" s="736"/>
      <c r="BZ36" s="736"/>
      <c r="CA36" s="736"/>
      <c r="CB36" s="737"/>
      <c r="CD36" s="719" t="s">
        <v>326</v>
      </c>
      <c r="CE36" s="720"/>
      <c r="CF36" s="720"/>
      <c r="CG36" s="720"/>
      <c r="CH36" s="720"/>
      <c r="CI36" s="720"/>
      <c r="CJ36" s="720"/>
      <c r="CK36" s="720"/>
      <c r="CL36" s="720"/>
      <c r="CM36" s="720"/>
      <c r="CN36" s="720"/>
      <c r="CO36" s="720"/>
      <c r="CP36" s="720"/>
      <c r="CQ36" s="721"/>
      <c r="CR36" s="680">
        <v>26939117</v>
      </c>
      <c r="CS36" s="681"/>
      <c r="CT36" s="681"/>
      <c r="CU36" s="681"/>
      <c r="CV36" s="681"/>
      <c r="CW36" s="681"/>
      <c r="CX36" s="681"/>
      <c r="CY36" s="682"/>
      <c r="CZ36" s="683">
        <v>30.4</v>
      </c>
      <c r="DA36" s="701"/>
      <c r="DB36" s="701"/>
      <c r="DC36" s="702"/>
      <c r="DD36" s="686">
        <v>8884687</v>
      </c>
      <c r="DE36" s="681"/>
      <c r="DF36" s="681"/>
      <c r="DG36" s="681"/>
      <c r="DH36" s="681"/>
      <c r="DI36" s="681"/>
      <c r="DJ36" s="681"/>
      <c r="DK36" s="682"/>
      <c r="DL36" s="686">
        <v>5116368</v>
      </c>
      <c r="DM36" s="681"/>
      <c r="DN36" s="681"/>
      <c r="DO36" s="681"/>
      <c r="DP36" s="681"/>
      <c r="DQ36" s="681"/>
      <c r="DR36" s="681"/>
      <c r="DS36" s="681"/>
      <c r="DT36" s="681"/>
      <c r="DU36" s="681"/>
      <c r="DV36" s="682"/>
      <c r="DW36" s="683">
        <v>11.6</v>
      </c>
      <c r="DX36" s="701"/>
      <c r="DY36" s="701"/>
      <c r="DZ36" s="701"/>
      <c r="EA36" s="701"/>
      <c r="EB36" s="701"/>
      <c r="EC36" s="722"/>
    </row>
    <row r="37" spans="2:133" ht="11.25" customHeight="1" x14ac:dyDescent="0.15">
      <c r="B37" s="677" t="s">
        <v>327</v>
      </c>
      <c r="C37" s="678"/>
      <c r="D37" s="678"/>
      <c r="E37" s="678"/>
      <c r="F37" s="678"/>
      <c r="G37" s="678"/>
      <c r="H37" s="678"/>
      <c r="I37" s="678"/>
      <c r="J37" s="678"/>
      <c r="K37" s="678"/>
      <c r="L37" s="678"/>
      <c r="M37" s="678"/>
      <c r="N37" s="678"/>
      <c r="O37" s="678"/>
      <c r="P37" s="678"/>
      <c r="Q37" s="679"/>
      <c r="R37" s="680">
        <v>2210156</v>
      </c>
      <c r="S37" s="681"/>
      <c r="T37" s="681"/>
      <c r="U37" s="681"/>
      <c r="V37" s="681"/>
      <c r="W37" s="681"/>
      <c r="X37" s="681"/>
      <c r="Y37" s="682"/>
      <c r="Z37" s="713">
        <v>2.4</v>
      </c>
      <c r="AA37" s="713"/>
      <c r="AB37" s="713"/>
      <c r="AC37" s="713"/>
      <c r="AD37" s="714" t="s">
        <v>137</v>
      </c>
      <c r="AE37" s="714"/>
      <c r="AF37" s="714"/>
      <c r="AG37" s="714"/>
      <c r="AH37" s="714"/>
      <c r="AI37" s="714"/>
      <c r="AJ37" s="714"/>
      <c r="AK37" s="714"/>
      <c r="AL37" s="683" t="s">
        <v>137</v>
      </c>
      <c r="AM37" s="684"/>
      <c r="AN37" s="684"/>
      <c r="AO37" s="715"/>
      <c r="AQ37" s="723" t="s">
        <v>328</v>
      </c>
      <c r="AR37" s="724"/>
      <c r="AS37" s="724"/>
      <c r="AT37" s="724"/>
      <c r="AU37" s="724"/>
      <c r="AV37" s="724"/>
      <c r="AW37" s="724"/>
      <c r="AX37" s="724"/>
      <c r="AY37" s="725"/>
      <c r="AZ37" s="680">
        <v>2991424</v>
      </c>
      <c r="BA37" s="681"/>
      <c r="BB37" s="681"/>
      <c r="BC37" s="681"/>
      <c r="BD37" s="699"/>
      <c r="BE37" s="699"/>
      <c r="BF37" s="726"/>
      <c r="BG37" s="719" t="s">
        <v>329</v>
      </c>
      <c r="BH37" s="720"/>
      <c r="BI37" s="720"/>
      <c r="BJ37" s="720"/>
      <c r="BK37" s="720"/>
      <c r="BL37" s="720"/>
      <c r="BM37" s="720"/>
      <c r="BN37" s="720"/>
      <c r="BO37" s="720"/>
      <c r="BP37" s="720"/>
      <c r="BQ37" s="720"/>
      <c r="BR37" s="720"/>
      <c r="BS37" s="720"/>
      <c r="BT37" s="720"/>
      <c r="BU37" s="721"/>
      <c r="BV37" s="680">
        <v>696663</v>
      </c>
      <c r="BW37" s="681"/>
      <c r="BX37" s="681"/>
      <c r="BY37" s="681"/>
      <c r="BZ37" s="681"/>
      <c r="CA37" s="681"/>
      <c r="CB37" s="727"/>
      <c r="CD37" s="719" t="s">
        <v>330</v>
      </c>
      <c r="CE37" s="720"/>
      <c r="CF37" s="720"/>
      <c r="CG37" s="720"/>
      <c r="CH37" s="720"/>
      <c r="CI37" s="720"/>
      <c r="CJ37" s="720"/>
      <c r="CK37" s="720"/>
      <c r="CL37" s="720"/>
      <c r="CM37" s="720"/>
      <c r="CN37" s="720"/>
      <c r="CO37" s="720"/>
      <c r="CP37" s="720"/>
      <c r="CQ37" s="721"/>
      <c r="CR37" s="680">
        <v>3060629</v>
      </c>
      <c r="CS37" s="699"/>
      <c r="CT37" s="699"/>
      <c r="CU37" s="699"/>
      <c r="CV37" s="699"/>
      <c r="CW37" s="699"/>
      <c r="CX37" s="699"/>
      <c r="CY37" s="700"/>
      <c r="CZ37" s="683">
        <v>3.5</v>
      </c>
      <c r="DA37" s="701"/>
      <c r="DB37" s="701"/>
      <c r="DC37" s="702"/>
      <c r="DD37" s="686">
        <v>2649677</v>
      </c>
      <c r="DE37" s="699"/>
      <c r="DF37" s="699"/>
      <c r="DG37" s="699"/>
      <c r="DH37" s="699"/>
      <c r="DI37" s="699"/>
      <c r="DJ37" s="699"/>
      <c r="DK37" s="700"/>
      <c r="DL37" s="686">
        <v>2511913</v>
      </c>
      <c r="DM37" s="699"/>
      <c r="DN37" s="699"/>
      <c r="DO37" s="699"/>
      <c r="DP37" s="699"/>
      <c r="DQ37" s="699"/>
      <c r="DR37" s="699"/>
      <c r="DS37" s="699"/>
      <c r="DT37" s="699"/>
      <c r="DU37" s="699"/>
      <c r="DV37" s="700"/>
      <c r="DW37" s="683">
        <v>5.7</v>
      </c>
      <c r="DX37" s="701"/>
      <c r="DY37" s="701"/>
      <c r="DZ37" s="701"/>
      <c r="EA37" s="701"/>
      <c r="EB37" s="701"/>
      <c r="EC37" s="722"/>
    </row>
    <row r="38" spans="2:133" ht="11.25" customHeight="1" x14ac:dyDescent="0.15">
      <c r="B38" s="677" t="s">
        <v>331</v>
      </c>
      <c r="C38" s="678"/>
      <c r="D38" s="678"/>
      <c r="E38" s="678"/>
      <c r="F38" s="678"/>
      <c r="G38" s="678"/>
      <c r="H38" s="678"/>
      <c r="I38" s="678"/>
      <c r="J38" s="678"/>
      <c r="K38" s="678"/>
      <c r="L38" s="678"/>
      <c r="M38" s="678"/>
      <c r="N38" s="678"/>
      <c r="O38" s="678"/>
      <c r="P38" s="678"/>
      <c r="Q38" s="679"/>
      <c r="R38" s="680">
        <v>775677</v>
      </c>
      <c r="S38" s="681"/>
      <c r="T38" s="681"/>
      <c r="U38" s="681"/>
      <c r="V38" s="681"/>
      <c r="W38" s="681"/>
      <c r="X38" s="681"/>
      <c r="Y38" s="682"/>
      <c r="Z38" s="713">
        <v>0.8</v>
      </c>
      <c r="AA38" s="713"/>
      <c r="AB38" s="713"/>
      <c r="AC38" s="713"/>
      <c r="AD38" s="714">
        <v>12064</v>
      </c>
      <c r="AE38" s="714"/>
      <c r="AF38" s="714"/>
      <c r="AG38" s="714"/>
      <c r="AH38" s="714"/>
      <c r="AI38" s="714"/>
      <c r="AJ38" s="714"/>
      <c r="AK38" s="714"/>
      <c r="AL38" s="683">
        <v>0</v>
      </c>
      <c r="AM38" s="684"/>
      <c r="AN38" s="684"/>
      <c r="AO38" s="715"/>
      <c r="AQ38" s="723" t="s">
        <v>332</v>
      </c>
      <c r="AR38" s="724"/>
      <c r="AS38" s="724"/>
      <c r="AT38" s="724"/>
      <c r="AU38" s="724"/>
      <c r="AV38" s="724"/>
      <c r="AW38" s="724"/>
      <c r="AX38" s="724"/>
      <c r="AY38" s="725"/>
      <c r="AZ38" s="680">
        <v>557096</v>
      </c>
      <c r="BA38" s="681"/>
      <c r="BB38" s="681"/>
      <c r="BC38" s="681"/>
      <c r="BD38" s="699"/>
      <c r="BE38" s="699"/>
      <c r="BF38" s="726"/>
      <c r="BG38" s="719" t="s">
        <v>333</v>
      </c>
      <c r="BH38" s="720"/>
      <c r="BI38" s="720"/>
      <c r="BJ38" s="720"/>
      <c r="BK38" s="720"/>
      <c r="BL38" s="720"/>
      <c r="BM38" s="720"/>
      <c r="BN38" s="720"/>
      <c r="BO38" s="720"/>
      <c r="BP38" s="720"/>
      <c r="BQ38" s="720"/>
      <c r="BR38" s="720"/>
      <c r="BS38" s="720"/>
      <c r="BT38" s="720"/>
      <c r="BU38" s="721"/>
      <c r="BV38" s="680">
        <v>21862</v>
      </c>
      <c r="BW38" s="681"/>
      <c r="BX38" s="681"/>
      <c r="BY38" s="681"/>
      <c r="BZ38" s="681"/>
      <c r="CA38" s="681"/>
      <c r="CB38" s="727"/>
      <c r="CD38" s="719" t="s">
        <v>334</v>
      </c>
      <c r="CE38" s="720"/>
      <c r="CF38" s="720"/>
      <c r="CG38" s="720"/>
      <c r="CH38" s="720"/>
      <c r="CI38" s="720"/>
      <c r="CJ38" s="720"/>
      <c r="CK38" s="720"/>
      <c r="CL38" s="720"/>
      <c r="CM38" s="720"/>
      <c r="CN38" s="720"/>
      <c r="CO38" s="720"/>
      <c r="CP38" s="720"/>
      <c r="CQ38" s="721"/>
      <c r="CR38" s="680">
        <v>6854634</v>
      </c>
      <c r="CS38" s="681"/>
      <c r="CT38" s="681"/>
      <c r="CU38" s="681"/>
      <c r="CV38" s="681"/>
      <c r="CW38" s="681"/>
      <c r="CX38" s="681"/>
      <c r="CY38" s="682"/>
      <c r="CZ38" s="683">
        <v>7.7</v>
      </c>
      <c r="DA38" s="701"/>
      <c r="DB38" s="701"/>
      <c r="DC38" s="702"/>
      <c r="DD38" s="686">
        <v>5679584</v>
      </c>
      <c r="DE38" s="681"/>
      <c r="DF38" s="681"/>
      <c r="DG38" s="681"/>
      <c r="DH38" s="681"/>
      <c r="DI38" s="681"/>
      <c r="DJ38" s="681"/>
      <c r="DK38" s="682"/>
      <c r="DL38" s="686">
        <v>5120511</v>
      </c>
      <c r="DM38" s="681"/>
      <c r="DN38" s="681"/>
      <c r="DO38" s="681"/>
      <c r="DP38" s="681"/>
      <c r="DQ38" s="681"/>
      <c r="DR38" s="681"/>
      <c r="DS38" s="681"/>
      <c r="DT38" s="681"/>
      <c r="DU38" s="681"/>
      <c r="DV38" s="682"/>
      <c r="DW38" s="683">
        <v>11.6</v>
      </c>
      <c r="DX38" s="701"/>
      <c r="DY38" s="701"/>
      <c r="DZ38" s="701"/>
      <c r="EA38" s="701"/>
      <c r="EB38" s="701"/>
      <c r="EC38" s="722"/>
    </row>
    <row r="39" spans="2:133" ht="11.25" customHeight="1" x14ac:dyDescent="0.15">
      <c r="B39" s="677" t="s">
        <v>335</v>
      </c>
      <c r="C39" s="678"/>
      <c r="D39" s="678"/>
      <c r="E39" s="678"/>
      <c r="F39" s="678"/>
      <c r="G39" s="678"/>
      <c r="H39" s="678"/>
      <c r="I39" s="678"/>
      <c r="J39" s="678"/>
      <c r="K39" s="678"/>
      <c r="L39" s="678"/>
      <c r="M39" s="678"/>
      <c r="N39" s="678"/>
      <c r="O39" s="678"/>
      <c r="P39" s="678"/>
      <c r="Q39" s="679"/>
      <c r="R39" s="680">
        <v>5853254</v>
      </c>
      <c r="S39" s="681"/>
      <c r="T39" s="681"/>
      <c r="U39" s="681"/>
      <c r="V39" s="681"/>
      <c r="W39" s="681"/>
      <c r="X39" s="681"/>
      <c r="Y39" s="682"/>
      <c r="Z39" s="713">
        <v>6.4</v>
      </c>
      <c r="AA39" s="713"/>
      <c r="AB39" s="713"/>
      <c r="AC39" s="713"/>
      <c r="AD39" s="714" t="s">
        <v>224</v>
      </c>
      <c r="AE39" s="714"/>
      <c r="AF39" s="714"/>
      <c r="AG39" s="714"/>
      <c r="AH39" s="714"/>
      <c r="AI39" s="714"/>
      <c r="AJ39" s="714"/>
      <c r="AK39" s="714"/>
      <c r="AL39" s="683" t="s">
        <v>137</v>
      </c>
      <c r="AM39" s="684"/>
      <c r="AN39" s="684"/>
      <c r="AO39" s="715"/>
      <c r="AQ39" s="723" t="s">
        <v>336</v>
      </c>
      <c r="AR39" s="724"/>
      <c r="AS39" s="724"/>
      <c r="AT39" s="724"/>
      <c r="AU39" s="724"/>
      <c r="AV39" s="724"/>
      <c r="AW39" s="724"/>
      <c r="AX39" s="724"/>
      <c r="AY39" s="725"/>
      <c r="AZ39" s="680">
        <v>116501</v>
      </c>
      <c r="BA39" s="681"/>
      <c r="BB39" s="681"/>
      <c r="BC39" s="681"/>
      <c r="BD39" s="699"/>
      <c r="BE39" s="699"/>
      <c r="BF39" s="726"/>
      <c r="BG39" s="719" t="s">
        <v>337</v>
      </c>
      <c r="BH39" s="720"/>
      <c r="BI39" s="720"/>
      <c r="BJ39" s="720"/>
      <c r="BK39" s="720"/>
      <c r="BL39" s="720"/>
      <c r="BM39" s="720"/>
      <c r="BN39" s="720"/>
      <c r="BO39" s="720"/>
      <c r="BP39" s="720"/>
      <c r="BQ39" s="720"/>
      <c r="BR39" s="720"/>
      <c r="BS39" s="720"/>
      <c r="BT39" s="720"/>
      <c r="BU39" s="721"/>
      <c r="BV39" s="680">
        <v>33490</v>
      </c>
      <c r="BW39" s="681"/>
      <c r="BX39" s="681"/>
      <c r="BY39" s="681"/>
      <c r="BZ39" s="681"/>
      <c r="CA39" s="681"/>
      <c r="CB39" s="727"/>
      <c r="CD39" s="719" t="s">
        <v>338</v>
      </c>
      <c r="CE39" s="720"/>
      <c r="CF39" s="720"/>
      <c r="CG39" s="720"/>
      <c r="CH39" s="720"/>
      <c r="CI39" s="720"/>
      <c r="CJ39" s="720"/>
      <c r="CK39" s="720"/>
      <c r="CL39" s="720"/>
      <c r="CM39" s="720"/>
      <c r="CN39" s="720"/>
      <c r="CO39" s="720"/>
      <c r="CP39" s="720"/>
      <c r="CQ39" s="721"/>
      <c r="CR39" s="680">
        <v>2660823</v>
      </c>
      <c r="CS39" s="699"/>
      <c r="CT39" s="699"/>
      <c r="CU39" s="699"/>
      <c r="CV39" s="699"/>
      <c r="CW39" s="699"/>
      <c r="CX39" s="699"/>
      <c r="CY39" s="700"/>
      <c r="CZ39" s="683">
        <v>3</v>
      </c>
      <c r="DA39" s="701"/>
      <c r="DB39" s="701"/>
      <c r="DC39" s="702"/>
      <c r="DD39" s="686">
        <v>1549555</v>
      </c>
      <c r="DE39" s="699"/>
      <c r="DF39" s="699"/>
      <c r="DG39" s="699"/>
      <c r="DH39" s="699"/>
      <c r="DI39" s="699"/>
      <c r="DJ39" s="699"/>
      <c r="DK39" s="700"/>
      <c r="DL39" s="686" t="s">
        <v>224</v>
      </c>
      <c r="DM39" s="699"/>
      <c r="DN39" s="699"/>
      <c r="DO39" s="699"/>
      <c r="DP39" s="699"/>
      <c r="DQ39" s="699"/>
      <c r="DR39" s="699"/>
      <c r="DS39" s="699"/>
      <c r="DT39" s="699"/>
      <c r="DU39" s="699"/>
      <c r="DV39" s="700"/>
      <c r="DW39" s="683" t="s">
        <v>224</v>
      </c>
      <c r="DX39" s="701"/>
      <c r="DY39" s="701"/>
      <c r="DZ39" s="701"/>
      <c r="EA39" s="701"/>
      <c r="EB39" s="701"/>
      <c r="EC39" s="722"/>
    </row>
    <row r="40" spans="2:133" ht="11.25" customHeight="1" x14ac:dyDescent="0.15">
      <c r="B40" s="677" t="s">
        <v>339</v>
      </c>
      <c r="C40" s="678"/>
      <c r="D40" s="678"/>
      <c r="E40" s="678"/>
      <c r="F40" s="678"/>
      <c r="G40" s="678"/>
      <c r="H40" s="678"/>
      <c r="I40" s="678"/>
      <c r="J40" s="678"/>
      <c r="K40" s="678"/>
      <c r="L40" s="678"/>
      <c r="M40" s="678"/>
      <c r="N40" s="678"/>
      <c r="O40" s="678"/>
      <c r="P40" s="678"/>
      <c r="Q40" s="679"/>
      <c r="R40" s="680">
        <v>85016</v>
      </c>
      <c r="S40" s="681"/>
      <c r="T40" s="681"/>
      <c r="U40" s="681"/>
      <c r="V40" s="681"/>
      <c r="W40" s="681"/>
      <c r="X40" s="681"/>
      <c r="Y40" s="682"/>
      <c r="Z40" s="713">
        <v>0.1</v>
      </c>
      <c r="AA40" s="713"/>
      <c r="AB40" s="713"/>
      <c r="AC40" s="713"/>
      <c r="AD40" s="714" t="s">
        <v>137</v>
      </c>
      <c r="AE40" s="714"/>
      <c r="AF40" s="714"/>
      <c r="AG40" s="714"/>
      <c r="AH40" s="714"/>
      <c r="AI40" s="714"/>
      <c r="AJ40" s="714"/>
      <c r="AK40" s="714"/>
      <c r="AL40" s="683" t="s">
        <v>224</v>
      </c>
      <c r="AM40" s="684"/>
      <c r="AN40" s="684"/>
      <c r="AO40" s="715"/>
      <c r="AQ40" s="723" t="s">
        <v>340</v>
      </c>
      <c r="AR40" s="724"/>
      <c r="AS40" s="724"/>
      <c r="AT40" s="724"/>
      <c r="AU40" s="724"/>
      <c r="AV40" s="724"/>
      <c r="AW40" s="724"/>
      <c r="AX40" s="724"/>
      <c r="AY40" s="725"/>
      <c r="AZ40" s="680">
        <v>7505</v>
      </c>
      <c r="BA40" s="681"/>
      <c r="BB40" s="681"/>
      <c r="BC40" s="681"/>
      <c r="BD40" s="699"/>
      <c r="BE40" s="699"/>
      <c r="BF40" s="726"/>
      <c r="BG40" s="728" t="s">
        <v>341</v>
      </c>
      <c r="BH40" s="729"/>
      <c r="BI40" s="729"/>
      <c r="BJ40" s="729"/>
      <c r="BK40" s="729"/>
      <c r="BL40" s="236"/>
      <c r="BM40" s="720" t="s">
        <v>342</v>
      </c>
      <c r="BN40" s="720"/>
      <c r="BO40" s="720"/>
      <c r="BP40" s="720"/>
      <c r="BQ40" s="720"/>
      <c r="BR40" s="720"/>
      <c r="BS40" s="720"/>
      <c r="BT40" s="720"/>
      <c r="BU40" s="721"/>
      <c r="BV40" s="680">
        <v>97</v>
      </c>
      <c r="BW40" s="681"/>
      <c r="BX40" s="681"/>
      <c r="BY40" s="681"/>
      <c r="BZ40" s="681"/>
      <c r="CA40" s="681"/>
      <c r="CB40" s="727"/>
      <c r="CD40" s="719" t="s">
        <v>343</v>
      </c>
      <c r="CE40" s="720"/>
      <c r="CF40" s="720"/>
      <c r="CG40" s="720"/>
      <c r="CH40" s="720"/>
      <c r="CI40" s="720"/>
      <c r="CJ40" s="720"/>
      <c r="CK40" s="720"/>
      <c r="CL40" s="720"/>
      <c r="CM40" s="720"/>
      <c r="CN40" s="720"/>
      <c r="CO40" s="720"/>
      <c r="CP40" s="720"/>
      <c r="CQ40" s="721"/>
      <c r="CR40" s="680">
        <v>95260</v>
      </c>
      <c r="CS40" s="681"/>
      <c r="CT40" s="681"/>
      <c r="CU40" s="681"/>
      <c r="CV40" s="681"/>
      <c r="CW40" s="681"/>
      <c r="CX40" s="681"/>
      <c r="CY40" s="682"/>
      <c r="CZ40" s="683">
        <v>0.1</v>
      </c>
      <c r="DA40" s="701"/>
      <c r="DB40" s="701"/>
      <c r="DC40" s="702"/>
      <c r="DD40" s="686">
        <v>87260</v>
      </c>
      <c r="DE40" s="681"/>
      <c r="DF40" s="681"/>
      <c r="DG40" s="681"/>
      <c r="DH40" s="681"/>
      <c r="DI40" s="681"/>
      <c r="DJ40" s="681"/>
      <c r="DK40" s="682"/>
      <c r="DL40" s="686">
        <v>87260</v>
      </c>
      <c r="DM40" s="681"/>
      <c r="DN40" s="681"/>
      <c r="DO40" s="681"/>
      <c r="DP40" s="681"/>
      <c r="DQ40" s="681"/>
      <c r="DR40" s="681"/>
      <c r="DS40" s="681"/>
      <c r="DT40" s="681"/>
      <c r="DU40" s="681"/>
      <c r="DV40" s="682"/>
      <c r="DW40" s="683">
        <v>0.2</v>
      </c>
      <c r="DX40" s="701"/>
      <c r="DY40" s="701"/>
      <c r="DZ40" s="701"/>
      <c r="EA40" s="701"/>
      <c r="EB40" s="701"/>
      <c r="EC40" s="722"/>
    </row>
    <row r="41" spans="2:133" ht="11.25" customHeight="1" x14ac:dyDescent="0.15">
      <c r="B41" s="677" t="s">
        <v>344</v>
      </c>
      <c r="C41" s="678"/>
      <c r="D41" s="678"/>
      <c r="E41" s="678"/>
      <c r="F41" s="678"/>
      <c r="G41" s="678"/>
      <c r="H41" s="678"/>
      <c r="I41" s="678"/>
      <c r="J41" s="678"/>
      <c r="K41" s="678"/>
      <c r="L41" s="678"/>
      <c r="M41" s="678"/>
      <c r="N41" s="678"/>
      <c r="O41" s="678"/>
      <c r="P41" s="678"/>
      <c r="Q41" s="679"/>
      <c r="R41" s="680" t="s">
        <v>137</v>
      </c>
      <c r="S41" s="681"/>
      <c r="T41" s="681"/>
      <c r="U41" s="681"/>
      <c r="V41" s="681"/>
      <c r="W41" s="681"/>
      <c r="X41" s="681"/>
      <c r="Y41" s="682"/>
      <c r="Z41" s="713" t="s">
        <v>137</v>
      </c>
      <c r="AA41" s="713"/>
      <c r="AB41" s="713"/>
      <c r="AC41" s="713"/>
      <c r="AD41" s="714" t="s">
        <v>137</v>
      </c>
      <c r="AE41" s="714"/>
      <c r="AF41" s="714"/>
      <c r="AG41" s="714"/>
      <c r="AH41" s="714"/>
      <c r="AI41" s="714"/>
      <c r="AJ41" s="714"/>
      <c r="AK41" s="714"/>
      <c r="AL41" s="683" t="s">
        <v>137</v>
      </c>
      <c r="AM41" s="684"/>
      <c r="AN41" s="684"/>
      <c r="AO41" s="715"/>
      <c r="AQ41" s="723" t="s">
        <v>345</v>
      </c>
      <c r="AR41" s="724"/>
      <c r="AS41" s="724"/>
      <c r="AT41" s="724"/>
      <c r="AU41" s="724"/>
      <c r="AV41" s="724"/>
      <c r="AW41" s="724"/>
      <c r="AX41" s="724"/>
      <c r="AY41" s="725"/>
      <c r="AZ41" s="680">
        <v>1479810</v>
      </c>
      <c r="BA41" s="681"/>
      <c r="BB41" s="681"/>
      <c r="BC41" s="681"/>
      <c r="BD41" s="699"/>
      <c r="BE41" s="699"/>
      <c r="BF41" s="726"/>
      <c r="BG41" s="728"/>
      <c r="BH41" s="729"/>
      <c r="BI41" s="729"/>
      <c r="BJ41" s="729"/>
      <c r="BK41" s="729"/>
      <c r="BL41" s="236"/>
      <c r="BM41" s="720" t="s">
        <v>346</v>
      </c>
      <c r="BN41" s="720"/>
      <c r="BO41" s="720"/>
      <c r="BP41" s="720"/>
      <c r="BQ41" s="720"/>
      <c r="BR41" s="720"/>
      <c r="BS41" s="720"/>
      <c r="BT41" s="720"/>
      <c r="BU41" s="721"/>
      <c r="BV41" s="680">
        <v>1</v>
      </c>
      <c r="BW41" s="681"/>
      <c r="BX41" s="681"/>
      <c r="BY41" s="681"/>
      <c r="BZ41" s="681"/>
      <c r="CA41" s="681"/>
      <c r="CB41" s="727"/>
      <c r="CD41" s="719" t="s">
        <v>347</v>
      </c>
      <c r="CE41" s="720"/>
      <c r="CF41" s="720"/>
      <c r="CG41" s="720"/>
      <c r="CH41" s="720"/>
      <c r="CI41" s="720"/>
      <c r="CJ41" s="720"/>
      <c r="CK41" s="720"/>
      <c r="CL41" s="720"/>
      <c r="CM41" s="720"/>
      <c r="CN41" s="720"/>
      <c r="CO41" s="720"/>
      <c r="CP41" s="720"/>
      <c r="CQ41" s="721"/>
      <c r="CR41" s="680" t="s">
        <v>137</v>
      </c>
      <c r="CS41" s="699"/>
      <c r="CT41" s="699"/>
      <c r="CU41" s="699"/>
      <c r="CV41" s="699"/>
      <c r="CW41" s="699"/>
      <c r="CX41" s="699"/>
      <c r="CY41" s="700"/>
      <c r="CZ41" s="683" t="s">
        <v>137</v>
      </c>
      <c r="DA41" s="701"/>
      <c r="DB41" s="701"/>
      <c r="DC41" s="702"/>
      <c r="DD41" s="686" t="s">
        <v>137</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348</v>
      </c>
      <c r="C42" s="678"/>
      <c r="D42" s="678"/>
      <c r="E42" s="678"/>
      <c r="F42" s="678"/>
      <c r="G42" s="678"/>
      <c r="H42" s="678"/>
      <c r="I42" s="678"/>
      <c r="J42" s="678"/>
      <c r="K42" s="678"/>
      <c r="L42" s="678"/>
      <c r="M42" s="678"/>
      <c r="N42" s="678"/>
      <c r="O42" s="678"/>
      <c r="P42" s="678"/>
      <c r="Q42" s="679"/>
      <c r="R42" s="680">
        <v>2468694</v>
      </c>
      <c r="S42" s="681"/>
      <c r="T42" s="681"/>
      <c r="U42" s="681"/>
      <c r="V42" s="681"/>
      <c r="W42" s="681"/>
      <c r="X42" s="681"/>
      <c r="Y42" s="682"/>
      <c r="Z42" s="713">
        <v>2.7</v>
      </c>
      <c r="AA42" s="713"/>
      <c r="AB42" s="713"/>
      <c r="AC42" s="713"/>
      <c r="AD42" s="714" t="s">
        <v>224</v>
      </c>
      <c r="AE42" s="714"/>
      <c r="AF42" s="714"/>
      <c r="AG42" s="714"/>
      <c r="AH42" s="714"/>
      <c r="AI42" s="714"/>
      <c r="AJ42" s="714"/>
      <c r="AK42" s="714"/>
      <c r="AL42" s="683" t="s">
        <v>224</v>
      </c>
      <c r="AM42" s="684"/>
      <c r="AN42" s="684"/>
      <c r="AO42" s="715"/>
      <c r="AQ42" s="716" t="s">
        <v>349</v>
      </c>
      <c r="AR42" s="717"/>
      <c r="AS42" s="717"/>
      <c r="AT42" s="717"/>
      <c r="AU42" s="717"/>
      <c r="AV42" s="717"/>
      <c r="AW42" s="717"/>
      <c r="AX42" s="717"/>
      <c r="AY42" s="718"/>
      <c r="AZ42" s="664">
        <v>5238820</v>
      </c>
      <c r="BA42" s="703"/>
      <c r="BB42" s="703"/>
      <c r="BC42" s="703"/>
      <c r="BD42" s="665"/>
      <c r="BE42" s="665"/>
      <c r="BF42" s="709"/>
      <c r="BG42" s="730"/>
      <c r="BH42" s="731"/>
      <c r="BI42" s="731"/>
      <c r="BJ42" s="731"/>
      <c r="BK42" s="731"/>
      <c r="BL42" s="237"/>
      <c r="BM42" s="710" t="s">
        <v>350</v>
      </c>
      <c r="BN42" s="710"/>
      <c r="BO42" s="710"/>
      <c r="BP42" s="710"/>
      <c r="BQ42" s="710"/>
      <c r="BR42" s="710"/>
      <c r="BS42" s="710"/>
      <c r="BT42" s="710"/>
      <c r="BU42" s="711"/>
      <c r="BV42" s="664">
        <v>333</v>
      </c>
      <c r="BW42" s="703"/>
      <c r="BX42" s="703"/>
      <c r="BY42" s="703"/>
      <c r="BZ42" s="703"/>
      <c r="CA42" s="703"/>
      <c r="CB42" s="712"/>
      <c r="CD42" s="677" t="s">
        <v>351</v>
      </c>
      <c r="CE42" s="678"/>
      <c r="CF42" s="678"/>
      <c r="CG42" s="678"/>
      <c r="CH42" s="678"/>
      <c r="CI42" s="678"/>
      <c r="CJ42" s="678"/>
      <c r="CK42" s="678"/>
      <c r="CL42" s="678"/>
      <c r="CM42" s="678"/>
      <c r="CN42" s="678"/>
      <c r="CO42" s="678"/>
      <c r="CP42" s="678"/>
      <c r="CQ42" s="679"/>
      <c r="CR42" s="680">
        <v>5656350</v>
      </c>
      <c r="CS42" s="681"/>
      <c r="CT42" s="681"/>
      <c r="CU42" s="681"/>
      <c r="CV42" s="681"/>
      <c r="CW42" s="681"/>
      <c r="CX42" s="681"/>
      <c r="CY42" s="682"/>
      <c r="CZ42" s="683">
        <v>6.4</v>
      </c>
      <c r="DA42" s="684"/>
      <c r="DB42" s="684"/>
      <c r="DC42" s="685"/>
      <c r="DD42" s="686">
        <v>1364381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352</v>
      </c>
      <c r="C43" s="662"/>
      <c r="D43" s="662"/>
      <c r="E43" s="662"/>
      <c r="F43" s="662"/>
      <c r="G43" s="662"/>
      <c r="H43" s="662"/>
      <c r="I43" s="662"/>
      <c r="J43" s="662"/>
      <c r="K43" s="662"/>
      <c r="L43" s="662"/>
      <c r="M43" s="662"/>
      <c r="N43" s="662"/>
      <c r="O43" s="662"/>
      <c r="P43" s="662"/>
      <c r="Q43" s="663"/>
      <c r="R43" s="664">
        <v>91452386</v>
      </c>
      <c r="S43" s="703"/>
      <c r="T43" s="703"/>
      <c r="U43" s="703"/>
      <c r="V43" s="703"/>
      <c r="W43" s="703"/>
      <c r="X43" s="703"/>
      <c r="Y43" s="704"/>
      <c r="Z43" s="705">
        <v>100</v>
      </c>
      <c r="AA43" s="705"/>
      <c r="AB43" s="705"/>
      <c r="AC43" s="705"/>
      <c r="AD43" s="706">
        <v>41730567</v>
      </c>
      <c r="AE43" s="706"/>
      <c r="AF43" s="706"/>
      <c r="AG43" s="706"/>
      <c r="AH43" s="706"/>
      <c r="AI43" s="706"/>
      <c r="AJ43" s="706"/>
      <c r="AK43" s="706"/>
      <c r="AL43" s="667">
        <v>100</v>
      </c>
      <c r="AM43" s="707"/>
      <c r="AN43" s="707"/>
      <c r="AO43" s="708"/>
      <c r="BV43" s="238"/>
      <c r="BW43" s="238"/>
      <c r="BX43" s="238"/>
      <c r="BY43" s="238"/>
      <c r="BZ43" s="238"/>
      <c r="CA43" s="238"/>
      <c r="CB43" s="238"/>
      <c r="CD43" s="677" t="s">
        <v>353</v>
      </c>
      <c r="CE43" s="678"/>
      <c r="CF43" s="678"/>
      <c r="CG43" s="678"/>
      <c r="CH43" s="678"/>
      <c r="CI43" s="678"/>
      <c r="CJ43" s="678"/>
      <c r="CK43" s="678"/>
      <c r="CL43" s="678"/>
      <c r="CM43" s="678"/>
      <c r="CN43" s="678"/>
      <c r="CO43" s="678"/>
      <c r="CP43" s="678"/>
      <c r="CQ43" s="679"/>
      <c r="CR43" s="680">
        <v>85238</v>
      </c>
      <c r="CS43" s="699"/>
      <c r="CT43" s="699"/>
      <c r="CU43" s="699"/>
      <c r="CV43" s="699"/>
      <c r="CW43" s="699"/>
      <c r="CX43" s="699"/>
      <c r="CY43" s="700"/>
      <c r="CZ43" s="683">
        <v>0.1</v>
      </c>
      <c r="DA43" s="701"/>
      <c r="DB43" s="701"/>
      <c r="DC43" s="702"/>
      <c r="DD43" s="686">
        <v>85238</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300</v>
      </c>
      <c r="CE44" s="694"/>
      <c r="CF44" s="677" t="s">
        <v>354</v>
      </c>
      <c r="CG44" s="678"/>
      <c r="CH44" s="678"/>
      <c r="CI44" s="678"/>
      <c r="CJ44" s="678"/>
      <c r="CK44" s="678"/>
      <c r="CL44" s="678"/>
      <c r="CM44" s="678"/>
      <c r="CN44" s="678"/>
      <c r="CO44" s="678"/>
      <c r="CP44" s="678"/>
      <c r="CQ44" s="679"/>
      <c r="CR44" s="680">
        <v>5583333</v>
      </c>
      <c r="CS44" s="681"/>
      <c r="CT44" s="681"/>
      <c r="CU44" s="681"/>
      <c r="CV44" s="681"/>
      <c r="CW44" s="681"/>
      <c r="CX44" s="681"/>
      <c r="CY44" s="682"/>
      <c r="CZ44" s="683">
        <v>6.3</v>
      </c>
      <c r="DA44" s="684"/>
      <c r="DB44" s="684"/>
      <c r="DC44" s="685"/>
      <c r="DD44" s="686">
        <v>1351993</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356</v>
      </c>
      <c r="CG45" s="678"/>
      <c r="CH45" s="678"/>
      <c r="CI45" s="678"/>
      <c r="CJ45" s="678"/>
      <c r="CK45" s="678"/>
      <c r="CL45" s="678"/>
      <c r="CM45" s="678"/>
      <c r="CN45" s="678"/>
      <c r="CO45" s="678"/>
      <c r="CP45" s="678"/>
      <c r="CQ45" s="679"/>
      <c r="CR45" s="680">
        <v>2110616</v>
      </c>
      <c r="CS45" s="699"/>
      <c r="CT45" s="699"/>
      <c r="CU45" s="699"/>
      <c r="CV45" s="699"/>
      <c r="CW45" s="699"/>
      <c r="CX45" s="699"/>
      <c r="CY45" s="700"/>
      <c r="CZ45" s="683">
        <v>2.4</v>
      </c>
      <c r="DA45" s="701"/>
      <c r="DB45" s="701"/>
      <c r="DC45" s="702"/>
      <c r="DD45" s="686">
        <v>72401</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358</v>
      </c>
      <c r="CG46" s="678"/>
      <c r="CH46" s="678"/>
      <c r="CI46" s="678"/>
      <c r="CJ46" s="678"/>
      <c r="CK46" s="678"/>
      <c r="CL46" s="678"/>
      <c r="CM46" s="678"/>
      <c r="CN46" s="678"/>
      <c r="CO46" s="678"/>
      <c r="CP46" s="678"/>
      <c r="CQ46" s="679"/>
      <c r="CR46" s="680">
        <v>3208131</v>
      </c>
      <c r="CS46" s="681"/>
      <c r="CT46" s="681"/>
      <c r="CU46" s="681"/>
      <c r="CV46" s="681"/>
      <c r="CW46" s="681"/>
      <c r="CX46" s="681"/>
      <c r="CY46" s="682"/>
      <c r="CZ46" s="683">
        <v>3.6</v>
      </c>
      <c r="DA46" s="684"/>
      <c r="DB46" s="684"/>
      <c r="DC46" s="685"/>
      <c r="DD46" s="686">
        <v>1251737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360</v>
      </c>
      <c r="CG47" s="678"/>
      <c r="CH47" s="678"/>
      <c r="CI47" s="678"/>
      <c r="CJ47" s="678"/>
      <c r="CK47" s="678"/>
      <c r="CL47" s="678"/>
      <c r="CM47" s="678"/>
      <c r="CN47" s="678"/>
      <c r="CO47" s="678"/>
      <c r="CP47" s="678"/>
      <c r="CQ47" s="679"/>
      <c r="CR47" s="680">
        <v>73017</v>
      </c>
      <c r="CS47" s="699"/>
      <c r="CT47" s="699"/>
      <c r="CU47" s="699"/>
      <c r="CV47" s="699"/>
      <c r="CW47" s="699"/>
      <c r="CX47" s="699"/>
      <c r="CY47" s="700"/>
      <c r="CZ47" s="683">
        <v>0.1</v>
      </c>
      <c r="DA47" s="701"/>
      <c r="DB47" s="701"/>
      <c r="DC47" s="702"/>
      <c r="DD47" s="686">
        <v>12388</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361</v>
      </c>
      <c r="CG48" s="678"/>
      <c r="CH48" s="678"/>
      <c r="CI48" s="678"/>
      <c r="CJ48" s="678"/>
      <c r="CK48" s="678"/>
      <c r="CL48" s="678"/>
      <c r="CM48" s="678"/>
      <c r="CN48" s="678"/>
      <c r="CO48" s="678"/>
      <c r="CP48" s="678"/>
      <c r="CQ48" s="679"/>
      <c r="CR48" s="680" t="s">
        <v>224</v>
      </c>
      <c r="CS48" s="681"/>
      <c r="CT48" s="681"/>
      <c r="CU48" s="681"/>
      <c r="CV48" s="681"/>
      <c r="CW48" s="681"/>
      <c r="CX48" s="681"/>
      <c r="CY48" s="682"/>
      <c r="CZ48" s="683" t="s">
        <v>224</v>
      </c>
      <c r="DA48" s="684"/>
      <c r="DB48" s="684"/>
      <c r="DC48" s="685"/>
      <c r="DD48" s="686" t="s">
        <v>224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362</v>
      </c>
      <c r="CE49" s="662"/>
      <c r="CF49" s="662"/>
      <c r="CG49" s="662"/>
      <c r="CH49" s="662"/>
      <c r="CI49" s="662"/>
      <c r="CJ49" s="662"/>
      <c r="CK49" s="662"/>
      <c r="CL49" s="662"/>
      <c r="CM49" s="662"/>
      <c r="CN49" s="662"/>
      <c r="CO49" s="662"/>
      <c r="CP49" s="662"/>
      <c r="CQ49" s="663"/>
      <c r="CR49" s="664">
        <v>88512335</v>
      </c>
      <c r="CS49" s="665"/>
      <c r="CT49" s="665"/>
      <c r="CU49" s="665"/>
      <c r="CV49" s="665"/>
      <c r="CW49" s="665"/>
      <c r="CX49" s="665"/>
      <c r="CY49" s="666"/>
      <c r="CZ49" s="667">
        <v>100</v>
      </c>
      <c r="DA49" s="668"/>
      <c r="DB49" s="668"/>
      <c r="DC49" s="669"/>
      <c r="DD49" s="670">
        <v>49888245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yAv9++K1hzwd3jOW5rea3ArhISlSJGVL1veD4phzcovNMkySdAJgtWz9n4dASCatA2V0Mp6fughSb4wdYYY32g==" saltValue="R+HGcVFKTG3mJtE+O+1hJ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0" zoomScaleNormal="80" zoomScaleSheetLayoutView="70" workbookViewId="0">
      <selection activeCell="CW13" sqref="CW13:DA1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364</v>
      </c>
      <c r="DK2" s="1206"/>
      <c r="DL2" s="1206"/>
      <c r="DM2" s="1206"/>
      <c r="DN2" s="1206"/>
      <c r="DO2" s="1207"/>
      <c r="DP2" s="251"/>
      <c r="DQ2" s="1205" t="s">
        <v>365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368</v>
      </c>
      <c r="B5" s="1091"/>
      <c r="C5" s="1091"/>
      <c r="D5" s="1091"/>
      <c r="E5" s="1091"/>
      <c r="F5" s="1091"/>
      <c r="G5" s="1091"/>
      <c r="H5" s="1091"/>
      <c r="I5" s="1091"/>
      <c r="J5" s="1091"/>
      <c r="K5" s="1091"/>
      <c r="L5" s="1091"/>
      <c r="M5" s="1091"/>
      <c r="N5" s="1091"/>
      <c r="O5" s="1091"/>
      <c r="P5" s="1092"/>
      <c r="Q5" s="1096" t="s">
        <v>369</v>
      </c>
      <c r="R5" s="1097"/>
      <c r="S5" s="1097"/>
      <c r="T5" s="1097"/>
      <c r="U5" s="1098"/>
      <c r="V5" s="1096" t="s">
        <v>370</v>
      </c>
      <c r="W5" s="1097"/>
      <c r="X5" s="1097"/>
      <c r="Y5" s="1097"/>
      <c r="Z5" s="1098"/>
      <c r="AA5" s="1096" t="s">
        <v>371</v>
      </c>
      <c r="AB5" s="1097"/>
      <c r="AC5" s="1097"/>
      <c r="AD5" s="1097"/>
      <c r="AE5" s="1097"/>
      <c r="AF5" s="1208" t="s">
        <v>372</v>
      </c>
      <c r="AG5" s="1097"/>
      <c r="AH5" s="1097"/>
      <c r="AI5" s="1097"/>
      <c r="AJ5" s="1112"/>
      <c r="AK5" s="1097" t="s">
        <v>373</v>
      </c>
      <c r="AL5" s="1097"/>
      <c r="AM5" s="1097"/>
      <c r="AN5" s="1097"/>
      <c r="AO5" s="1098"/>
      <c r="AP5" s="1096" t="s">
        <v>374</v>
      </c>
      <c r="AQ5" s="1097"/>
      <c r="AR5" s="1097"/>
      <c r="AS5" s="1097"/>
      <c r="AT5" s="1098"/>
      <c r="AU5" s="1096" t="s">
        <v>375</v>
      </c>
      <c r="AV5" s="1097"/>
      <c r="AW5" s="1097"/>
      <c r="AX5" s="1097"/>
      <c r="AY5" s="1112"/>
      <c r="AZ5" s="258"/>
      <c r="BA5" s="258"/>
      <c r="BB5" s="258"/>
      <c r="BC5" s="258"/>
      <c r="BD5" s="258"/>
      <c r="BE5" s="259"/>
      <c r="BF5" s="259"/>
      <c r="BG5" s="259"/>
      <c r="BH5" s="259"/>
      <c r="BI5" s="259"/>
      <c r="BJ5" s="259"/>
      <c r="BK5" s="259"/>
      <c r="BL5" s="259"/>
      <c r="BM5" s="259"/>
      <c r="BN5" s="259"/>
      <c r="BO5" s="259"/>
      <c r="BP5" s="259"/>
      <c r="BQ5" s="1090" t="s">
        <v>376</v>
      </c>
      <c r="BR5" s="1091"/>
      <c r="BS5" s="1091"/>
      <c r="BT5" s="1091"/>
      <c r="BU5" s="1091"/>
      <c r="BV5" s="1091"/>
      <c r="BW5" s="1091"/>
      <c r="BX5" s="1091"/>
      <c r="BY5" s="1091"/>
      <c r="BZ5" s="1091"/>
      <c r="CA5" s="1091"/>
      <c r="CB5" s="1091"/>
      <c r="CC5" s="1091"/>
      <c r="CD5" s="1091"/>
      <c r="CE5" s="1091"/>
      <c r="CF5" s="1091"/>
      <c r="CG5" s="1092"/>
      <c r="CH5" s="1096" t="s">
        <v>377</v>
      </c>
      <c r="CI5" s="1097"/>
      <c r="CJ5" s="1097"/>
      <c r="CK5" s="1097"/>
      <c r="CL5" s="1098"/>
      <c r="CM5" s="1096" t="s">
        <v>378</v>
      </c>
      <c r="CN5" s="1097"/>
      <c r="CO5" s="1097"/>
      <c r="CP5" s="1097"/>
      <c r="CQ5" s="1098"/>
      <c r="CR5" s="1096" t="s">
        <v>379</v>
      </c>
      <c r="CS5" s="1097"/>
      <c r="CT5" s="1097"/>
      <c r="CU5" s="1097"/>
      <c r="CV5" s="1098"/>
      <c r="CW5" s="1096" t="s">
        <v>380</v>
      </c>
      <c r="CX5" s="1097"/>
      <c r="CY5" s="1097"/>
      <c r="CZ5" s="1097"/>
      <c r="DA5" s="1098"/>
      <c r="DB5" s="1096" t="s">
        <v>381</v>
      </c>
      <c r="DC5" s="1097"/>
      <c r="DD5" s="1097"/>
      <c r="DE5" s="1097"/>
      <c r="DF5" s="1098"/>
      <c r="DG5" s="1193" t="s">
        <v>382</v>
      </c>
      <c r="DH5" s="1194"/>
      <c r="DI5" s="1194"/>
      <c r="DJ5" s="1194"/>
      <c r="DK5" s="1195"/>
      <c r="DL5" s="1193" t="s">
        <v>383</v>
      </c>
      <c r="DM5" s="1194"/>
      <c r="DN5" s="1194"/>
      <c r="DO5" s="1194"/>
      <c r="DP5" s="1195"/>
      <c r="DQ5" s="1096" t="s">
        <v>384</v>
      </c>
      <c r="DR5" s="1097"/>
      <c r="DS5" s="1097"/>
      <c r="DT5" s="1097"/>
      <c r="DU5" s="1098"/>
      <c r="DV5" s="1096" t="s">
        <v>375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385</v>
      </c>
      <c r="C7" s="1146"/>
      <c r="D7" s="1146"/>
      <c r="E7" s="1146"/>
      <c r="F7" s="1146"/>
      <c r="G7" s="1146"/>
      <c r="H7" s="1146"/>
      <c r="I7" s="1146"/>
      <c r="J7" s="1146"/>
      <c r="K7" s="1146"/>
      <c r="L7" s="1146"/>
      <c r="M7" s="1146"/>
      <c r="N7" s="1146"/>
      <c r="O7" s="1146"/>
      <c r="P7" s="1147"/>
      <c r="Q7" s="1199">
        <v>91445</v>
      </c>
      <c r="R7" s="1200"/>
      <c r="S7" s="1200"/>
      <c r="T7" s="1200"/>
      <c r="U7" s="1200"/>
      <c r="V7" s="1200">
        <v>88510</v>
      </c>
      <c r="W7" s="1200"/>
      <c r="X7" s="1200"/>
      <c r="Y7" s="1200"/>
      <c r="Z7" s="1200"/>
      <c r="AA7" s="1200">
        <v>2935</v>
      </c>
      <c r="AB7" s="1200"/>
      <c r="AC7" s="1200"/>
      <c r="AD7" s="1200"/>
      <c r="AE7" s="1201"/>
      <c r="AF7" s="1202">
        <v>2737</v>
      </c>
      <c r="AG7" s="1203"/>
      <c r="AH7" s="1203"/>
      <c r="AI7" s="1203"/>
      <c r="AJ7" s="1204"/>
      <c r="AK7" s="1186" t="s">
        <v>575</v>
      </c>
      <c r="AL7" s="1187"/>
      <c r="AM7" s="1187"/>
      <c r="AN7" s="1187"/>
      <c r="AO7" s="1187"/>
      <c r="AP7" s="1187">
        <v>44042</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597</v>
      </c>
      <c r="BT7" s="1191"/>
      <c r="BU7" s="1191"/>
      <c r="BV7" s="1191"/>
      <c r="BW7" s="1191"/>
      <c r="BX7" s="1191"/>
      <c r="BY7" s="1191"/>
      <c r="BZ7" s="1191"/>
      <c r="CA7" s="1191"/>
      <c r="CB7" s="1191"/>
      <c r="CC7" s="1191"/>
      <c r="CD7" s="1191"/>
      <c r="CE7" s="1191"/>
      <c r="CF7" s="1191"/>
      <c r="CG7" s="1192"/>
      <c r="CH7" s="1183">
        <v>7</v>
      </c>
      <c r="CI7" s="1184"/>
      <c r="CJ7" s="1184"/>
      <c r="CK7" s="1184"/>
      <c r="CL7" s="1185"/>
      <c r="CM7" s="1183">
        <v>417</v>
      </c>
      <c r="CN7" s="1184"/>
      <c r="CO7" s="1184"/>
      <c r="CP7" s="1184"/>
      <c r="CQ7" s="1185"/>
      <c r="CR7" s="1183">
        <v>280</v>
      </c>
      <c r="CS7" s="1184"/>
      <c r="CT7" s="1184"/>
      <c r="CU7" s="1184"/>
      <c r="CV7" s="1185"/>
      <c r="CW7" s="1183">
        <v>28</v>
      </c>
      <c r="CX7" s="1184"/>
      <c r="CY7" s="1184"/>
      <c r="CZ7" s="1184"/>
      <c r="DA7" s="1185"/>
      <c r="DB7" s="1183" t="s">
        <v>577</v>
      </c>
      <c r="DC7" s="1184"/>
      <c r="DD7" s="1184"/>
      <c r="DE7" s="1184"/>
      <c r="DF7" s="1185"/>
      <c r="DG7" s="1183" t="s">
        <v>605</v>
      </c>
      <c r="DH7" s="1184"/>
      <c r="DI7" s="1184"/>
      <c r="DJ7" s="1184"/>
      <c r="DK7" s="1185"/>
      <c r="DL7" s="1183" t="s">
        <v>577</v>
      </c>
      <c r="DM7" s="1184"/>
      <c r="DN7" s="1184"/>
      <c r="DO7" s="1184"/>
      <c r="DP7" s="1185"/>
      <c r="DQ7" s="1183" t="s">
        <v>578</v>
      </c>
      <c r="DR7" s="1184"/>
      <c r="DS7" s="1184"/>
      <c r="DT7" s="1184"/>
      <c r="DU7" s="1185"/>
      <c r="DV7" s="1210"/>
      <c r="DW7" s="1211"/>
      <c r="DX7" s="1211"/>
      <c r="DY7" s="1211"/>
      <c r="DZ7" s="1212"/>
      <c r="EA7" s="256"/>
    </row>
    <row r="8" spans="1:131" s="257" customFormat="1" ht="26.25" customHeight="1" x14ac:dyDescent="0.15">
      <c r="A8" s="263">
        <v>2</v>
      </c>
      <c r="B8" s="1132" t="s">
        <v>386</v>
      </c>
      <c r="C8" s="1133"/>
      <c r="D8" s="1133"/>
      <c r="E8" s="1133"/>
      <c r="F8" s="1133"/>
      <c r="G8" s="1133"/>
      <c r="H8" s="1133"/>
      <c r="I8" s="1133"/>
      <c r="J8" s="1133"/>
      <c r="K8" s="1133"/>
      <c r="L8" s="1133"/>
      <c r="M8" s="1133"/>
      <c r="N8" s="1133"/>
      <c r="O8" s="1133"/>
      <c r="P8" s="1134"/>
      <c r="Q8" s="1138">
        <v>11</v>
      </c>
      <c r="R8" s="1139"/>
      <c r="S8" s="1139"/>
      <c r="T8" s="1139"/>
      <c r="U8" s="1139"/>
      <c r="V8" s="1139">
        <v>6</v>
      </c>
      <c r="W8" s="1139"/>
      <c r="X8" s="1139"/>
      <c r="Y8" s="1139"/>
      <c r="Z8" s="1139"/>
      <c r="AA8" s="1139">
        <v>5</v>
      </c>
      <c r="AB8" s="1139"/>
      <c r="AC8" s="1139"/>
      <c r="AD8" s="1139"/>
      <c r="AE8" s="1140"/>
      <c r="AF8" s="1114">
        <v>5</v>
      </c>
      <c r="AG8" s="1115"/>
      <c r="AH8" s="1115"/>
      <c r="AI8" s="1115"/>
      <c r="AJ8" s="1116"/>
      <c r="AK8" s="1181" t="s">
        <v>576</v>
      </c>
      <c r="AL8" s="1182"/>
      <c r="AM8" s="1182"/>
      <c r="AN8" s="1182"/>
      <c r="AO8" s="1182"/>
      <c r="AP8" s="1182">
        <v>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598</v>
      </c>
      <c r="BT8" s="1110"/>
      <c r="BU8" s="1110"/>
      <c r="BV8" s="1110"/>
      <c r="BW8" s="1110"/>
      <c r="BX8" s="1110"/>
      <c r="BY8" s="1110"/>
      <c r="BZ8" s="1110"/>
      <c r="CA8" s="1110"/>
      <c r="CB8" s="1110"/>
      <c r="CC8" s="1110"/>
      <c r="CD8" s="1110"/>
      <c r="CE8" s="1110"/>
      <c r="CF8" s="1110"/>
      <c r="CG8" s="1111"/>
      <c r="CH8" s="1084">
        <v>-28</v>
      </c>
      <c r="CI8" s="1085"/>
      <c r="CJ8" s="1085"/>
      <c r="CK8" s="1085"/>
      <c r="CL8" s="1086"/>
      <c r="CM8" s="1084">
        <v>792</v>
      </c>
      <c r="CN8" s="1085"/>
      <c r="CO8" s="1085"/>
      <c r="CP8" s="1085"/>
      <c r="CQ8" s="1086"/>
      <c r="CR8" s="1084">
        <v>30</v>
      </c>
      <c r="CS8" s="1085"/>
      <c r="CT8" s="1085"/>
      <c r="CU8" s="1085"/>
      <c r="CV8" s="1086"/>
      <c r="CW8" s="1084">
        <v>36</v>
      </c>
      <c r="CX8" s="1085"/>
      <c r="CY8" s="1085"/>
      <c r="CZ8" s="1085"/>
      <c r="DA8" s="1086"/>
      <c r="DB8" s="1084" t="s">
        <v>592</v>
      </c>
      <c r="DC8" s="1085"/>
      <c r="DD8" s="1085"/>
      <c r="DE8" s="1085"/>
      <c r="DF8" s="1086"/>
      <c r="DG8" s="1084" t="s">
        <v>577</v>
      </c>
      <c r="DH8" s="1085"/>
      <c r="DI8" s="1085"/>
      <c r="DJ8" s="1085"/>
      <c r="DK8" s="1086"/>
      <c r="DL8" s="1084" t="s">
        <v>578</v>
      </c>
      <c r="DM8" s="1085"/>
      <c r="DN8" s="1085"/>
      <c r="DO8" s="1085"/>
      <c r="DP8" s="1086"/>
      <c r="DQ8" s="1084" t="s">
        <v>577</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599</v>
      </c>
      <c r="BT9" s="1110"/>
      <c r="BU9" s="1110"/>
      <c r="BV9" s="1110"/>
      <c r="BW9" s="1110"/>
      <c r="BX9" s="1110"/>
      <c r="BY9" s="1110"/>
      <c r="BZ9" s="1110"/>
      <c r="CA9" s="1110"/>
      <c r="CB9" s="1110"/>
      <c r="CC9" s="1110"/>
      <c r="CD9" s="1110"/>
      <c r="CE9" s="1110"/>
      <c r="CF9" s="1110"/>
      <c r="CG9" s="1111"/>
      <c r="CH9" s="1084">
        <v>0</v>
      </c>
      <c r="CI9" s="1085"/>
      <c r="CJ9" s="1085"/>
      <c r="CK9" s="1085"/>
      <c r="CL9" s="1086"/>
      <c r="CM9" s="1084">
        <v>6</v>
      </c>
      <c r="CN9" s="1085"/>
      <c r="CO9" s="1085"/>
      <c r="CP9" s="1085"/>
      <c r="CQ9" s="1086"/>
      <c r="CR9" s="1084">
        <v>24</v>
      </c>
      <c r="CS9" s="1085"/>
      <c r="CT9" s="1085"/>
      <c r="CU9" s="1085"/>
      <c r="CV9" s="1086"/>
      <c r="CW9" s="1084" t="s">
        <v>603</v>
      </c>
      <c r="CX9" s="1085"/>
      <c r="CY9" s="1085"/>
      <c r="CZ9" s="1085"/>
      <c r="DA9" s="1086"/>
      <c r="DB9" s="1084" t="s">
        <v>578</v>
      </c>
      <c r="DC9" s="1085"/>
      <c r="DD9" s="1085"/>
      <c r="DE9" s="1085"/>
      <c r="DF9" s="1086"/>
      <c r="DG9" s="1084" t="s">
        <v>577</v>
      </c>
      <c r="DH9" s="1085"/>
      <c r="DI9" s="1085"/>
      <c r="DJ9" s="1085"/>
      <c r="DK9" s="1086"/>
      <c r="DL9" s="1084" t="s">
        <v>577</v>
      </c>
      <c r="DM9" s="1085"/>
      <c r="DN9" s="1085"/>
      <c r="DO9" s="1085"/>
      <c r="DP9" s="1086"/>
      <c r="DQ9" s="1084" t="s">
        <v>577</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600</v>
      </c>
      <c r="BT10" s="1110"/>
      <c r="BU10" s="1110"/>
      <c r="BV10" s="1110"/>
      <c r="BW10" s="1110"/>
      <c r="BX10" s="1110"/>
      <c r="BY10" s="1110"/>
      <c r="BZ10" s="1110"/>
      <c r="CA10" s="1110"/>
      <c r="CB10" s="1110"/>
      <c r="CC10" s="1110"/>
      <c r="CD10" s="1110"/>
      <c r="CE10" s="1110"/>
      <c r="CF10" s="1110"/>
      <c r="CG10" s="1111"/>
      <c r="CH10" s="1084">
        <v>4</v>
      </c>
      <c r="CI10" s="1085"/>
      <c r="CJ10" s="1085"/>
      <c r="CK10" s="1085"/>
      <c r="CL10" s="1086"/>
      <c r="CM10" s="1084">
        <v>148</v>
      </c>
      <c r="CN10" s="1085"/>
      <c r="CO10" s="1085"/>
      <c r="CP10" s="1085"/>
      <c r="CQ10" s="1086"/>
      <c r="CR10" s="1084">
        <v>5</v>
      </c>
      <c r="CS10" s="1085"/>
      <c r="CT10" s="1085"/>
      <c r="CU10" s="1085"/>
      <c r="CV10" s="1086"/>
      <c r="CW10" s="1084" t="s">
        <v>578</v>
      </c>
      <c r="CX10" s="1085"/>
      <c r="CY10" s="1085"/>
      <c r="CZ10" s="1085"/>
      <c r="DA10" s="1086"/>
      <c r="DB10" s="1084">
        <v>654</v>
      </c>
      <c r="DC10" s="1085"/>
      <c r="DD10" s="1085"/>
      <c r="DE10" s="1085"/>
      <c r="DF10" s="1086"/>
      <c r="DG10" s="1084" t="s">
        <v>577</v>
      </c>
      <c r="DH10" s="1085"/>
      <c r="DI10" s="1085"/>
      <c r="DJ10" s="1085"/>
      <c r="DK10" s="1086"/>
      <c r="DL10" s="1084" t="s">
        <v>577</v>
      </c>
      <c r="DM10" s="1085"/>
      <c r="DN10" s="1085"/>
      <c r="DO10" s="1085"/>
      <c r="DP10" s="1086"/>
      <c r="DQ10" s="1084" t="s">
        <v>577</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601</v>
      </c>
      <c r="BT11" s="1110"/>
      <c r="BU11" s="1110"/>
      <c r="BV11" s="1110"/>
      <c r="BW11" s="1110"/>
      <c r="BX11" s="1110"/>
      <c r="BY11" s="1110"/>
      <c r="BZ11" s="1110"/>
      <c r="CA11" s="1110"/>
      <c r="CB11" s="1110"/>
      <c r="CC11" s="1110"/>
      <c r="CD11" s="1110"/>
      <c r="CE11" s="1110"/>
      <c r="CF11" s="1110"/>
      <c r="CG11" s="1111"/>
      <c r="CH11" s="1084">
        <v>-15</v>
      </c>
      <c r="CI11" s="1085"/>
      <c r="CJ11" s="1085"/>
      <c r="CK11" s="1085"/>
      <c r="CL11" s="1086"/>
      <c r="CM11" s="1084">
        <v>45</v>
      </c>
      <c r="CN11" s="1085"/>
      <c r="CO11" s="1085"/>
      <c r="CP11" s="1085"/>
      <c r="CQ11" s="1086"/>
      <c r="CR11" s="1084">
        <v>15</v>
      </c>
      <c r="CS11" s="1085"/>
      <c r="CT11" s="1085"/>
      <c r="CU11" s="1085"/>
      <c r="CV11" s="1086"/>
      <c r="CW11" s="1084">
        <v>10</v>
      </c>
      <c r="CX11" s="1085"/>
      <c r="CY11" s="1085"/>
      <c r="CZ11" s="1085"/>
      <c r="DA11" s="1086"/>
      <c r="DB11" s="1084" t="s">
        <v>604</v>
      </c>
      <c r="DC11" s="1085"/>
      <c r="DD11" s="1085"/>
      <c r="DE11" s="1085"/>
      <c r="DF11" s="1086"/>
      <c r="DG11" s="1084" t="s">
        <v>577</v>
      </c>
      <c r="DH11" s="1085"/>
      <c r="DI11" s="1085"/>
      <c r="DJ11" s="1085"/>
      <c r="DK11" s="1086"/>
      <c r="DL11" s="1084" t="s">
        <v>577</v>
      </c>
      <c r="DM11" s="1085"/>
      <c r="DN11" s="1085"/>
      <c r="DO11" s="1085"/>
      <c r="DP11" s="1086"/>
      <c r="DQ11" s="1084" t="s">
        <v>577</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602</v>
      </c>
      <c r="BT12" s="1110"/>
      <c r="BU12" s="1110"/>
      <c r="BV12" s="1110"/>
      <c r="BW12" s="1110"/>
      <c r="BX12" s="1110"/>
      <c r="BY12" s="1110"/>
      <c r="BZ12" s="1110"/>
      <c r="CA12" s="1110"/>
      <c r="CB12" s="1110"/>
      <c r="CC12" s="1110"/>
      <c r="CD12" s="1110"/>
      <c r="CE12" s="1110"/>
      <c r="CF12" s="1110"/>
      <c r="CG12" s="1111"/>
      <c r="CH12" s="1084">
        <v>3</v>
      </c>
      <c r="CI12" s="1085"/>
      <c r="CJ12" s="1085"/>
      <c r="CK12" s="1085"/>
      <c r="CL12" s="1086"/>
      <c r="CM12" s="1084">
        <v>14</v>
      </c>
      <c r="CN12" s="1085"/>
      <c r="CO12" s="1085"/>
      <c r="CP12" s="1085"/>
      <c r="CQ12" s="1086"/>
      <c r="CR12" s="1084">
        <v>5</v>
      </c>
      <c r="CS12" s="1085"/>
      <c r="CT12" s="1085"/>
      <c r="CU12" s="1085"/>
      <c r="CV12" s="1086"/>
      <c r="CW12" s="1084" t="s">
        <v>577</v>
      </c>
      <c r="CX12" s="1085"/>
      <c r="CY12" s="1085"/>
      <c r="CZ12" s="1085"/>
      <c r="DA12" s="1086"/>
      <c r="DB12" s="1084" t="s">
        <v>578</v>
      </c>
      <c r="DC12" s="1085"/>
      <c r="DD12" s="1085"/>
      <c r="DE12" s="1085"/>
      <c r="DF12" s="1086"/>
      <c r="DG12" s="1084" t="s">
        <v>606</v>
      </c>
      <c r="DH12" s="1085"/>
      <c r="DI12" s="1085"/>
      <c r="DJ12" s="1085"/>
      <c r="DK12" s="1086"/>
      <c r="DL12" s="1084" t="s">
        <v>577</v>
      </c>
      <c r="DM12" s="1085"/>
      <c r="DN12" s="1085"/>
      <c r="DO12" s="1085"/>
      <c r="DP12" s="1086"/>
      <c r="DQ12" s="1084" t="s">
        <v>577</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388</v>
      </c>
      <c r="B23" s="1039" t="s">
        <v>389</v>
      </c>
      <c r="C23" s="1040"/>
      <c r="D23" s="1040"/>
      <c r="E23" s="1040"/>
      <c r="F23" s="1040"/>
      <c r="G23" s="1040"/>
      <c r="H23" s="1040"/>
      <c r="I23" s="1040"/>
      <c r="J23" s="1040"/>
      <c r="K23" s="1040"/>
      <c r="L23" s="1040"/>
      <c r="M23" s="1040"/>
      <c r="N23" s="1040"/>
      <c r="O23" s="1040"/>
      <c r="P23" s="1041"/>
      <c r="Q23" s="1163">
        <v>91452</v>
      </c>
      <c r="R23" s="1164"/>
      <c r="S23" s="1164"/>
      <c r="T23" s="1164"/>
      <c r="U23" s="1164"/>
      <c r="V23" s="1164">
        <v>88512</v>
      </c>
      <c r="W23" s="1164"/>
      <c r="X23" s="1164"/>
      <c r="Y23" s="1164"/>
      <c r="Z23" s="1164"/>
      <c r="AA23" s="1164">
        <v>2940</v>
      </c>
      <c r="AB23" s="1164"/>
      <c r="AC23" s="1164"/>
      <c r="AD23" s="1164"/>
      <c r="AE23" s="1165"/>
      <c r="AF23" s="1166">
        <v>2742</v>
      </c>
      <c r="AG23" s="1164"/>
      <c r="AH23" s="1164"/>
      <c r="AI23" s="1164"/>
      <c r="AJ23" s="1167"/>
      <c r="AK23" s="1168"/>
      <c r="AL23" s="1169"/>
      <c r="AM23" s="1169"/>
      <c r="AN23" s="1169"/>
      <c r="AO23" s="1169"/>
      <c r="AP23" s="1164">
        <v>44043</v>
      </c>
      <c r="AQ23" s="1164"/>
      <c r="AR23" s="1164"/>
      <c r="AS23" s="1164"/>
      <c r="AT23" s="1164"/>
      <c r="AU23" s="1170"/>
      <c r="AV23" s="1170"/>
      <c r="AW23" s="1170"/>
      <c r="AX23" s="1170"/>
      <c r="AY23" s="1171"/>
      <c r="AZ23" s="1160" t="s">
        <v>390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368</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401</v>
      </c>
      <c r="C28" s="1146"/>
      <c r="D28" s="1146"/>
      <c r="E28" s="1146"/>
      <c r="F28" s="1146"/>
      <c r="G28" s="1146"/>
      <c r="H28" s="1146"/>
      <c r="I28" s="1146"/>
      <c r="J28" s="1146"/>
      <c r="K28" s="1146"/>
      <c r="L28" s="1146"/>
      <c r="M28" s="1146"/>
      <c r="N28" s="1146"/>
      <c r="O28" s="1146"/>
      <c r="P28" s="1147"/>
      <c r="Q28" s="1148">
        <v>21762</v>
      </c>
      <c r="R28" s="1149"/>
      <c r="S28" s="1149"/>
      <c r="T28" s="1149"/>
      <c r="U28" s="1149"/>
      <c r="V28" s="1149">
        <v>20649</v>
      </c>
      <c r="W28" s="1149"/>
      <c r="X28" s="1149"/>
      <c r="Y28" s="1149"/>
      <c r="Z28" s="1149"/>
      <c r="AA28" s="1149">
        <v>1113</v>
      </c>
      <c r="AB28" s="1149"/>
      <c r="AC28" s="1149"/>
      <c r="AD28" s="1149"/>
      <c r="AE28" s="1150"/>
      <c r="AF28" s="1151">
        <v>1113</v>
      </c>
      <c r="AG28" s="1149"/>
      <c r="AH28" s="1149"/>
      <c r="AI28" s="1149"/>
      <c r="AJ28" s="1152"/>
      <c r="AK28" s="1153" t="s">
        <v>577</v>
      </c>
      <c r="AL28" s="1141"/>
      <c r="AM28" s="1141"/>
      <c r="AN28" s="1141"/>
      <c r="AO28" s="1141"/>
      <c r="AP28" s="1141" t="s">
        <v>578</v>
      </c>
      <c r="AQ28" s="1141"/>
      <c r="AR28" s="1141"/>
      <c r="AS28" s="1141"/>
      <c r="AT28" s="1141"/>
      <c r="AU28" s="1141" t="s">
        <v>612</v>
      </c>
      <c r="AV28" s="1141"/>
      <c r="AW28" s="1141"/>
      <c r="AX28" s="1141"/>
      <c r="AY28" s="1141"/>
      <c r="AZ28" s="1142" t="s">
        <v>614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402</v>
      </c>
      <c r="C29" s="1133"/>
      <c r="D29" s="1133"/>
      <c r="E29" s="1133"/>
      <c r="F29" s="1133"/>
      <c r="G29" s="1133"/>
      <c r="H29" s="1133"/>
      <c r="I29" s="1133"/>
      <c r="J29" s="1133"/>
      <c r="K29" s="1133"/>
      <c r="L29" s="1133"/>
      <c r="M29" s="1133"/>
      <c r="N29" s="1133"/>
      <c r="O29" s="1133"/>
      <c r="P29" s="1134"/>
      <c r="Q29" s="1138">
        <v>17030</v>
      </c>
      <c r="R29" s="1139"/>
      <c r="S29" s="1139"/>
      <c r="T29" s="1139"/>
      <c r="U29" s="1139"/>
      <c r="V29" s="1139">
        <v>16111</v>
      </c>
      <c r="W29" s="1139"/>
      <c r="X29" s="1139"/>
      <c r="Y29" s="1139"/>
      <c r="Z29" s="1139"/>
      <c r="AA29" s="1139">
        <v>919</v>
      </c>
      <c r="AB29" s="1139"/>
      <c r="AC29" s="1139"/>
      <c r="AD29" s="1139"/>
      <c r="AE29" s="1140"/>
      <c r="AF29" s="1114">
        <v>919</v>
      </c>
      <c r="AG29" s="1115"/>
      <c r="AH29" s="1115"/>
      <c r="AI29" s="1115"/>
      <c r="AJ29" s="1116"/>
      <c r="AK29" s="1075">
        <v>1480</v>
      </c>
      <c r="AL29" s="1066"/>
      <c r="AM29" s="1066"/>
      <c r="AN29" s="1066"/>
      <c r="AO29" s="1066"/>
      <c r="AP29" s="1066" t="s">
        <v>578</v>
      </c>
      <c r="AQ29" s="1066"/>
      <c r="AR29" s="1066"/>
      <c r="AS29" s="1066"/>
      <c r="AT29" s="1066"/>
      <c r="AU29" s="1066" t="s">
        <v>612</v>
      </c>
      <c r="AV29" s="1066"/>
      <c r="AW29" s="1066"/>
      <c r="AX29" s="1066"/>
      <c r="AY29" s="1066"/>
      <c r="AZ29" s="1137" t="s">
        <v>614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403</v>
      </c>
      <c r="C30" s="1133"/>
      <c r="D30" s="1133"/>
      <c r="E30" s="1133"/>
      <c r="F30" s="1133"/>
      <c r="G30" s="1133"/>
      <c r="H30" s="1133"/>
      <c r="I30" s="1133"/>
      <c r="J30" s="1133"/>
      <c r="K30" s="1133"/>
      <c r="L30" s="1133"/>
      <c r="M30" s="1133"/>
      <c r="N30" s="1133"/>
      <c r="O30" s="1133"/>
      <c r="P30" s="1134"/>
      <c r="Q30" s="1138">
        <v>18872</v>
      </c>
      <c r="R30" s="1139"/>
      <c r="S30" s="1139"/>
      <c r="T30" s="1139"/>
      <c r="U30" s="1139"/>
      <c r="V30" s="1139">
        <v>18511</v>
      </c>
      <c r="W30" s="1139"/>
      <c r="X30" s="1139"/>
      <c r="Y30" s="1139"/>
      <c r="Z30" s="1139"/>
      <c r="AA30" s="1139">
        <v>361</v>
      </c>
      <c r="AB30" s="1139"/>
      <c r="AC30" s="1139"/>
      <c r="AD30" s="1139"/>
      <c r="AE30" s="1140"/>
      <c r="AF30" s="1114">
        <v>361</v>
      </c>
      <c r="AG30" s="1115"/>
      <c r="AH30" s="1115"/>
      <c r="AI30" s="1115"/>
      <c r="AJ30" s="1116"/>
      <c r="AK30" s="1075">
        <v>2875</v>
      </c>
      <c r="AL30" s="1066"/>
      <c r="AM30" s="1066"/>
      <c r="AN30" s="1066"/>
      <c r="AO30" s="1066"/>
      <c r="AP30" s="1066" t="s">
        <v>579</v>
      </c>
      <c r="AQ30" s="1066"/>
      <c r="AR30" s="1066"/>
      <c r="AS30" s="1066"/>
      <c r="AT30" s="1066"/>
      <c r="AU30" s="1066" t="s">
        <v>613</v>
      </c>
      <c r="AV30" s="1066"/>
      <c r="AW30" s="1066"/>
      <c r="AX30" s="1066"/>
      <c r="AY30" s="1066"/>
      <c r="AZ30" s="1137" t="s">
        <v>615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404</v>
      </c>
      <c r="C31" s="1133"/>
      <c r="D31" s="1133"/>
      <c r="E31" s="1133"/>
      <c r="F31" s="1133"/>
      <c r="G31" s="1133"/>
      <c r="H31" s="1133"/>
      <c r="I31" s="1133"/>
      <c r="J31" s="1133"/>
      <c r="K31" s="1133"/>
      <c r="L31" s="1133"/>
      <c r="M31" s="1133"/>
      <c r="N31" s="1133"/>
      <c r="O31" s="1133"/>
      <c r="P31" s="1134"/>
      <c r="Q31" s="1138">
        <v>3925</v>
      </c>
      <c r="R31" s="1139"/>
      <c r="S31" s="1139"/>
      <c r="T31" s="1139"/>
      <c r="U31" s="1139"/>
      <c r="V31" s="1139">
        <v>3891</v>
      </c>
      <c r="W31" s="1139"/>
      <c r="X31" s="1139"/>
      <c r="Y31" s="1139"/>
      <c r="Z31" s="1139"/>
      <c r="AA31" s="1139">
        <v>34</v>
      </c>
      <c r="AB31" s="1139"/>
      <c r="AC31" s="1139"/>
      <c r="AD31" s="1139"/>
      <c r="AE31" s="1140"/>
      <c r="AF31" s="1114">
        <v>34</v>
      </c>
      <c r="AG31" s="1115"/>
      <c r="AH31" s="1115"/>
      <c r="AI31" s="1115"/>
      <c r="AJ31" s="1116"/>
      <c r="AK31" s="1075">
        <v>2363</v>
      </c>
      <c r="AL31" s="1066"/>
      <c r="AM31" s="1066"/>
      <c r="AN31" s="1066"/>
      <c r="AO31" s="1066"/>
      <c r="AP31" s="1066" t="s">
        <v>579</v>
      </c>
      <c r="AQ31" s="1066"/>
      <c r="AR31" s="1066"/>
      <c r="AS31" s="1066"/>
      <c r="AT31" s="1066"/>
      <c r="AU31" s="1066" t="s">
        <v>614</v>
      </c>
      <c r="AV31" s="1066"/>
      <c r="AW31" s="1066"/>
      <c r="AX31" s="1066"/>
      <c r="AY31" s="1066"/>
      <c r="AZ31" s="1137" t="s">
        <v>614</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405</v>
      </c>
      <c r="C32" s="1133"/>
      <c r="D32" s="1133"/>
      <c r="E32" s="1133"/>
      <c r="F32" s="1133"/>
      <c r="G32" s="1133"/>
      <c r="H32" s="1133"/>
      <c r="I32" s="1133"/>
      <c r="J32" s="1133"/>
      <c r="K32" s="1133"/>
      <c r="L32" s="1133"/>
      <c r="M32" s="1133"/>
      <c r="N32" s="1133"/>
      <c r="O32" s="1133"/>
      <c r="P32" s="1134"/>
      <c r="Q32" s="1138">
        <v>3755</v>
      </c>
      <c r="R32" s="1139"/>
      <c r="S32" s="1139"/>
      <c r="T32" s="1139"/>
      <c r="U32" s="1139"/>
      <c r="V32" s="1139">
        <v>3430</v>
      </c>
      <c r="W32" s="1139"/>
      <c r="X32" s="1139"/>
      <c r="Y32" s="1139"/>
      <c r="Z32" s="1139"/>
      <c r="AA32" s="1139">
        <v>325</v>
      </c>
      <c r="AB32" s="1139"/>
      <c r="AC32" s="1139"/>
      <c r="AD32" s="1139"/>
      <c r="AE32" s="1140"/>
      <c r="AF32" s="1114">
        <v>3997</v>
      </c>
      <c r="AG32" s="1115"/>
      <c r="AH32" s="1115"/>
      <c r="AI32" s="1115"/>
      <c r="AJ32" s="1116"/>
      <c r="AK32" s="1075">
        <v>119</v>
      </c>
      <c r="AL32" s="1066"/>
      <c r="AM32" s="1066"/>
      <c r="AN32" s="1066"/>
      <c r="AO32" s="1066"/>
      <c r="AP32" s="1066">
        <v>13162</v>
      </c>
      <c r="AQ32" s="1066"/>
      <c r="AR32" s="1066"/>
      <c r="AS32" s="1066"/>
      <c r="AT32" s="1066"/>
      <c r="AU32" s="1066">
        <v>276</v>
      </c>
      <c r="AV32" s="1066"/>
      <c r="AW32" s="1066"/>
      <c r="AX32" s="1066"/>
      <c r="AY32" s="1066"/>
      <c r="AZ32" s="1137" t="s">
        <v>614</v>
      </c>
      <c r="BA32" s="1137"/>
      <c r="BB32" s="1137"/>
      <c r="BC32" s="1137"/>
      <c r="BD32" s="1137"/>
      <c r="BE32" s="1127" t="s">
        <v>406</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407</v>
      </c>
      <c r="C33" s="1133"/>
      <c r="D33" s="1133"/>
      <c r="E33" s="1133"/>
      <c r="F33" s="1133"/>
      <c r="G33" s="1133"/>
      <c r="H33" s="1133"/>
      <c r="I33" s="1133"/>
      <c r="J33" s="1133"/>
      <c r="K33" s="1133"/>
      <c r="L33" s="1133"/>
      <c r="M33" s="1133"/>
      <c r="N33" s="1133"/>
      <c r="O33" s="1133"/>
      <c r="P33" s="1134"/>
      <c r="Q33" s="1138">
        <v>4295</v>
      </c>
      <c r="R33" s="1139"/>
      <c r="S33" s="1139"/>
      <c r="T33" s="1139"/>
      <c r="U33" s="1139"/>
      <c r="V33" s="1139">
        <v>4233</v>
      </c>
      <c r="W33" s="1139"/>
      <c r="X33" s="1139"/>
      <c r="Y33" s="1139"/>
      <c r="Z33" s="1139"/>
      <c r="AA33" s="1139">
        <v>62</v>
      </c>
      <c r="AB33" s="1139"/>
      <c r="AC33" s="1139"/>
      <c r="AD33" s="1139"/>
      <c r="AE33" s="1140"/>
      <c r="AF33" s="1114">
        <v>735</v>
      </c>
      <c r="AG33" s="1115"/>
      <c r="AH33" s="1115"/>
      <c r="AI33" s="1115"/>
      <c r="AJ33" s="1116"/>
      <c r="AK33" s="1075">
        <v>2863</v>
      </c>
      <c r="AL33" s="1066"/>
      <c r="AM33" s="1066"/>
      <c r="AN33" s="1066"/>
      <c r="AO33" s="1066"/>
      <c r="AP33" s="1066">
        <v>39849</v>
      </c>
      <c r="AQ33" s="1066"/>
      <c r="AR33" s="1066"/>
      <c r="AS33" s="1066"/>
      <c r="AT33" s="1066"/>
      <c r="AU33" s="1066">
        <v>33696</v>
      </c>
      <c r="AV33" s="1066"/>
      <c r="AW33" s="1066"/>
      <c r="AX33" s="1066"/>
      <c r="AY33" s="1066"/>
      <c r="AZ33" s="1137" t="s">
        <v>613</v>
      </c>
      <c r="BA33" s="1137"/>
      <c r="BB33" s="1137"/>
      <c r="BC33" s="1137"/>
      <c r="BD33" s="1137"/>
      <c r="BE33" s="1127" t="s">
        <v>406</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408</v>
      </c>
      <c r="C34" s="1133"/>
      <c r="D34" s="1133"/>
      <c r="E34" s="1133"/>
      <c r="F34" s="1133"/>
      <c r="G34" s="1133"/>
      <c r="H34" s="1133"/>
      <c r="I34" s="1133"/>
      <c r="J34" s="1133"/>
      <c r="K34" s="1133"/>
      <c r="L34" s="1133"/>
      <c r="M34" s="1133"/>
      <c r="N34" s="1133"/>
      <c r="O34" s="1133"/>
      <c r="P34" s="1134"/>
      <c r="Q34" s="1138">
        <v>11968</v>
      </c>
      <c r="R34" s="1139"/>
      <c r="S34" s="1139"/>
      <c r="T34" s="1139"/>
      <c r="U34" s="1139"/>
      <c r="V34" s="1139">
        <v>11254</v>
      </c>
      <c r="W34" s="1139"/>
      <c r="X34" s="1139"/>
      <c r="Y34" s="1139"/>
      <c r="Z34" s="1139"/>
      <c r="AA34" s="1139">
        <v>714</v>
      </c>
      <c r="AB34" s="1139"/>
      <c r="AC34" s="1139"/>
      <c r="AD34" s="1139"/>
      <c r="AE34" s="1140"/>
      <c r="AF34" s="1114">
        <v>3783</v>
      </c>
      <c r="AG34" s="1115"/>
      <c r="AH34" s="1115"/>
      <c r="AI34" s="1115"/>
      <c r="AJ34" s="1116"/>
      <c r="AK34" s="1075">
        <v>557</v>
      </c>
      <c r="AL34" s="1066"/>
      <c r="AM34" s="1066"/>
      <c r="AN34" s="1066"/>
      <c r="AO34" s="1066"/>
      <c r="AP34" s="1066">
        <v>3246</v>
      </c>
      <c r="AQ34" s="1066"/>
      <c r="AR34" s="1066"/>
      <c r="AS34" s="1066"/>
      <c r="AT34" s="1066"/>
      <c r="AU34" s="1066">
        <v>782</v>
      </c>
      <c r="AV34" s="1066"/>
      <c r="AW34" s="1066"/>
      <c r="AX34" s="1066"/>
      <c r="AY34" s="1066"/>
      <c r="AZ34" s="1137" t="s">
        <v>616</v>
      </c>
      <c r="BA34" s="1137"/>
      <c r="BB34" s="1137"/>
      <c r="BC34" s="1137"/>
      <c r="BD34" s="1137"/>
      <c r="BE34" s="1127" t="s">
        <v>406</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409</v>
      </c>
      <c r="C35" s="1133"/>
      <c r="D35" s="1133"/>
      <c r="E35" s="1133"/>
      <c r="F35" s="1133"/>
      <c r="G35" s="1133"/>
      <c r="H35" s="1133"/>
      <c r="I35" s="1133"/>
      <c r="J35" s="1133"/>
      <c r="K35" s="1133"/>
      <c r="L35" s="1133"/>
      <c r="M35" s="1133"/>
      <c r="N35" s="1133"/>
      <c r="O35" s="1133"/>
      <c r="P35" s="1134"/>
      <c r="Q35" s="1138">
        <v>5</v>
      </c>
      <c r="R35" s="1139"/>
      <c r="S35" s="1139"/>
      <c r="T35" s="1139"/>
      <c r="U35" s="1139"/>
      <c r="V35" s="1139">
        <v>5</v>
      </c>
      <c r="W35" s="1139"/>
      <c r="X35" s="1139"/>
      <c r="Y35" s="1139"/>
      <c r="Z35" s="1139"/>
      <c r="AA35" s="1139">
        <v>0</v>
      </c>
      <c r="AB35" s="1139"/>
      <c r="AC35" s="1139"/>
      <c r="AD35" s="1139"/>
      <c r="AE35" s="1140"/>
      <c r="AF35" s="1114">
        <v>0</v>
      </c>
      <c r="AG35" s="1115"/>
      <c r="AH35" s="1115"/>
      <c r="AI35" s="1115"/>
      <c r="AJ35" s="1116"/>
      <c r="AK35" s="1075" t="s">
        <v>577</v>
      </c>
      <c r="AL35" s="1066"/>
      <c r="AM35" s="1066"/>
      <c r="AN35" s="1066"/>
      <c r="AO35" s="1066"/>
      <c r="AP35" s="1066" t="s">
        <v>577</v>
      </c>
      <c r="AQ35" s="1066"/>
      <c r="AR35" s="1066"/>
      <c r="AS35" s="1066"/>
      <c r="AT35" s="1066"/>
      <c r="AU35" s="1066" t="s">
        <v>578</v>
      </c>
      <c r="AV35" s="1066"/>
      <c r="AW35" s="1066"/>
      <c r="AX35" s="1066"/>
      <c r="AY35" s="1066"/>
      <c r="AZ35" s="1137" t="s">
        <v>613</v>
      </c>
      <c r="BA35" s="1137"/>
      <c r="BB35" s="1137"/>
      <c r="BC35" s="1137"/>
      <c r="BD35" s="1137"/>
      <c r="BE35" s="1127" t="s">
        <v>410</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t="s">
        <v>411</v>
      </c>
      <c r="C36" s="1133"/>
      <c r="D36" s="1133"/>
      <c r="E36" s="1133"/>
      <c r="F36" s="1133"/>
      <c r="G36" s="1133"/>
      <c r="H36" s="1133"/>
      <c r="I36" s="1133"/>
      <c r="J36" s="1133"/>
      <c r="K36" s="1133"/>
      <c r="L36" s="1133"/>
      <c r="M36" s="1133"/>
      <c r="N36" s="1133"/>
      <c r="O36" s="1133"/>
      <c r="P36" s="1134"/>
      <c r="Q36" s="1138">
        <v>82</v>
      </c>
      <c r="R36" s="1139"/>
      <c r="S36" s="1139"/>
      <c r="T36" s="1139"/>
      <c r="U36" s="1139"/>
      <c r="V36" s="1139">
        <v>81</v>
      </c>
      <c r="W36" s="1139"/>
      <c r="X36" s="1139"/>
      <c r="Y36" s="1139"/>
      <c r="Z36" s="1139"/>
      <c r="AA36" s="1139">
        <v>1</v>
      </c>
      <c r="AB36" s="1139"/>
      <c r="AC36" s="1139"/>
      <c r="AD36" s="1139"/>
      <c r="AE36" s="1140"/>
      <c r="AF36" s="1114">
        <v>1</v>
      </c>
      <c r="AG36" s="1115"/>
      <c r="AH36" s="1115"/>
      <c r="AI36" s="1115"/>
      <c r="AJ36" s="1116"/>
      <c r="AK36" s="1075">
        <v>64</v>
      </c>
      <c r="AL36" s="1066"/>
      <c r="AM36" s="1066"/>
      <c r="AN36" s="1066"/>
      <c r="AO36" s="1066"/>
      <c r="AP36" s="1066">
        <v>581</v>
      </c>
      <c r="AQ36" s="1066"/>
      <c r="AR36" s="1066"/>
      <c r="AS36" s="1066"/>
      <c r="AT36" s="1066"/>
      <c r="AU36" s="1066">
        <v>564</v>
      </c>
      <c r="AV36" s="1066"/>
      <c r="AW36" s="1066"/>
      <c r="AX36" s="1066"/>
      <c r="AY36" s="1066"/>
      <c r="AZ36" s="1137" t="s">
        <v>613</v>
      </c>
      <c r="BA36" s="1137"/>
      <c r="BB36" s="1137"/>
      <c r="BC36" s="1137"/>
      <c r="BD36" s="1137"/>
      <c r="BE36" s="1127" t="s">
        <v>410</v>
      </c>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t="s">
        <v>412</v>
      </c>
      <c r="C37" s="1133"/>
      <c r="D37" s="1133"/>
      <c r="E37" s="1133"/>
      <c r="F37" s="1133"/>
      <c r="G37" s="1133"/>
      <c r="H37" s="1133"/>
      <c r="I37" s="1133"/>
      <c r="J37" s="1133"/>
      <c r="K37" s="1133"/>
      <c r="L37" s="1133"/>
      <c r="M37" s="1133"/>
      <c r="N37" s="1133"/>
      <c r="O37" s="1133"/>
      <c r="P37" s="1134"/>
      <c r="Q37" s="1138">
        <v>248</v>
      </c>
      <c r="R37" s="1139"/>
      <c r="S37" s="1139"/>
      <c r="T37" s="1139"/>
      <c r="U37" s="1139"/>
      <c r="V37" s="1139">
        <v>248</v>
      </c>
      <c r="W37" s="1139"/>
      <c r="X37" s="1139"/>
      <c r="Y37" s="1139"/>
      <c r="Z37" s="1139"/>
      <c r="AA37" s="1139">
        <v>0</v>
      </c>
      <c r="AB37" s="1139"/>
      <c r="AC37" s="1139"/>
      <c r="AD37" s="1139"/>
      <c r="AE37" s="1140"/>
      <c r="AF37" s="1114">
        <v>0</v>
      </c>
      <c r="AG37" s="1115"/>
      <c r="AH37" s="1115"/>
      <c r="AI37" s="1115"/>
      <c r="AJ37" s="1116"/>
      <c r="AK37" s="1075">
        <v>64</v>
      </c>
      <c r="AL37" s="1066"/>
      <c r="AM37" s="1066"/>
      <c r="AN37" s="1066"/>
      <c r="AO37" s="1066"/>
      <c r="AP37" s="1066">
        <v>181</v>
      </c>
      <c r="AQ37" s="1066"/>
      <c r="AR37" s="1066"/>
      <c r="AS37" s="1066"/>
      <c r="AT37" s="1066"/>
      <c r="AU37" s="1066">
        <v>181</v>
      </c>
      <c r="AV37" s="1066"/>
      <c r="AW37" s="1066"/>
      <c r="AX37" s="1066"/>
      <c r="AY37" s="1066"/>
      <c r="AZ37" s="1137" t="s">
        <v>614</v>
      </c>
      <c r="BA37" s="1137"/>
      <c r="BB37" s="1137"/>
      <c r="BC37" s="1137"/>
      <c r="BD37" s="1137"/>
      <c r="BE37" s="1127" t="s">
        <v>410</v>
      </c>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388</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10943</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224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416</v>
      </c>
      <c r="B66" s="1091"/>
      <c r="C66" s="1091"/>
      <c r="D66" s="1091"/>
      <c r="E66" s="1091"/>
      <c r="F66" s="1091"/>
      <c r="G66" s="1091"/>
      <c r="H66" s="1091"/>
      <c r="I66" s="1091"/>
      <c r="J66" s="1091"/>
      <c r="K66" s="1091"/>
      <c r="L66" s="1091"/>
      <c r="M66" s="1091"/>
      <c r="N66" s="1091"/>
      <c r="O66" s="1091"/>
      <c r="P66" s="1092"/>
      <c r="Q66" s="1096" t="s">
        <v>393</v>
      </c>
      <c r="R66" s="1097"/>
      <c r="S66" s="1097"/>
      <c r="T66" s="1097"/>
      <c r="U66" s="1098"/>
      <c r="V66" s="1096" t="s">
        <v>417</v>
      </c>
      <c r="W66" s="1097"/>
      <c r="X66" s="1097"/>
      <c r="Y66" s="1097"/>
      <c r="Z66" s="1098"/>
      <c r="AA66" s="1096" t="s">
        <v>395</v>
      </c>
      <c r="AB66" s="1097"/>
      <c r="AC66" s="1097"/>
      <c r="AD66" s="1097"/>
      <c r="AE66" s="1098"/>
      <c r="AF66" s="1102" t="s">
        <v>396</v>
      </c>
      <c r="AG66" s="1103"/>
      <c r="AH66" s="1103"/>
      <c r="AI66" s="1103"/>
      <c r="AJ66" s="1104"/>
      <c r="AK66" s="1096" t="s">
        <v>397</v>
      </c>
      <c r="AL66" s="1091"/>
      <c r="AM66" s="1091"/>
      <c r="AN66" s="1091"/>
      <c r="AO66" s="1092"/>
      <c r="AP66" s="1096" t="s">
        <v>418</v>
      </c>
      <c r="AQ66" s="1097"/>
      <c r="AR66" s="1097"/>
      <c r="AS66" s="1097"/>
      <c r="AT66" s="1098"/>
      <c r="AU66" s="1096" t="s">
        <v>419</v>
      </c>
      <c r="AV66" s="1097"/>
      <c r="AW66" s="1097"/>
      <c r="AX66" s="1097"/>
      <c r="AY66" s="1098"/>
      <c r="AZ66" s="1096" t="s">
        <v>375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580</v>
      </c>
      <c r="C68" s="1081"/>
      <c r="D68" s="1081"/>
      <c r="E68" s="1081"/>
      <c r="F68" s="1081"/>
      <c r="G68" s="1081"/>
      <c r="H68" s="1081"/>
      <c r="I68" s="1081"/>
      <c r="J68" s="1081"/>
      <c r="K68" s="1081"/>
      <c r="L68" s="1081"/>
      <c r="M68" s="1081"/>
      <c r="N68" s="1081"/>
      <c r="O68" s="1081"/>
      <c r="P68" s="1082"/>
      <c r="Q68" s="1083">
        <v>1694</v>
      </c>
      <c r="R68" s="1077"/>
      <c r="S68" s="1077"/>
      <c r="T68" s="1077"/>
      <c r="U68" s="1077"/>
      <c r="V68" s="1077">
        <v>1670</v>
      </c>
      <c r="W68" s="1077"/>
      <c r="X68" s="1077"/>
      <c r="Y68" s="1077"/>
      <c r="Z68" s="1077"/>
      <c r="AA68" s="1077">
        <v>25</v>
      </c>
      <c r="AB68" s="1077"/>
      <c r="AC68" s="1077"/>
      <c r="AD68" s="1077"/>
      <c r="AE68" s="1077"/>
      <c r="AF68" s="1077">
        <v>25</v>
      </c>
      <c r="AG68" s="1077"/>
      <c r="AH68" s="1077"/>
      <c r="AI68" s="1077"/>
      <c r="AJ68" s="1077"/>
      <c r="AK68" s="1077" t="s">
        <v>592</v>
      </c>
      <c r="AL68" s="1077"/>
      <c r="AM68" s="1077"/>
      <c r="AN68" s="1077"/>
      <c r="AO68" s="1077"/>
      <c r="AP68" s="1077" t="s">
        <v>577</v>
      </c>
      <c r="AQ68" s="1077"/>
      <c r="AR68" s="1077"/>
      <c r="AS68" s="1077"/>
      <c r="AT68" s="1077"/>
      <c r="AU68" s="1073" t="s">
        <v>620</v>
      </c>
      <c r="AV68" s="1074"/>
      <c r="AW68" s="1074"/>
      <c r="AX68" s="1074"/>
      <c r="AY68" s="1075"/>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581</v>
      </c>
      <c r="C69" s="1070"/>
      <c r="D69" s="1070"/>
      <c r="E69" s="1070"/>
      <c r="F69" s="1070"/>
      <c r="G69" s="1070"/>
      <c r="H69" s="1070"/>
      <c r="I69" s="1070"/>
      <c r="J69" s="1070"/>
      <c r="K69" s="1070"/>
      <c r="L69" s="1070"/>
      <c r="M69" s="1070"/>
      <c r="N69" s="1070"/>
      <c r="O69" s="1070"/>
      <c r="P69" s="1071"/>
      <c r="Q69" s="1072">
        <v>118</v>
      </c>
      <c r="R69" s="1066"/>
      <c r="S69" s="1066"/>
      <c r="T69" s="1066"/>
      <c r="U69" s="1066"/>
      <c r="V69" s="1066">
        <v>114</v>
      </c>
      <c r="W69" s="1066"/>
      <c r="X69" s="1066"/>
      <c r="Y69" s="1066"/>
      <c r="Z69" s="1066"/>
      <c r="AA69" s="1066">
        <v>4</v>
      </c>
      <c r="AB69" s="1066"/>
      <c r="AC69" s="1066"/>
      <c r="AD69" s="1066"/>
      <c r="AE69" s="1066"/>
      <c r="AF69" s="1066">
        <v>4</v>
      </c>
      <c r="AG69" s="1066"/>
      <c r="AH69" s="1066"/>
      <c r="AI69" s="1066"/>
      <c r="AJ69" s="1066"/>
      <c r="AK69" s="1066">
        <v>9</v>
      </c>
      <c r="AL69" s="1066"/>
      <c r="AM69" s="1066"/>
      <c r="AN69" s="1066"/>
      <c r="AO69" s="1066"/>
      <c r="AP69" s="1066" t="s">
        <v>592</v>
      </c>
      <c r="AQ69" s="1066"/>
      <c r="AR69" s="1066"/>
      <c r="AS69" s="1066"/>
      <c r="AT69" s="1066"/>
      <c r="AU69" s="1073" t="s">
        <v>620</v>
      </c>
      <c r="AV69" s="1074"/>
      <c r="AW69" s="1074"/>
      <c r="AX69" s="1074"/>
      <c r="AY69" s="1075"/>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582</v>
      </c>
      <c r="C70" s="1070"/>
      <c r="D70" s="1070"/>
      <c r="E70" s="1070"/>
      <c r="F70" s="1070"/>
      <c r="G70" s="1070"/>
      <c r="H70" s="1070"/>
      <c r="I70" s="1070"/>
      <c r="J70" s="1070"/>
      <c r="K70" s="1070"/>
      <c r="L70" s="1070"/>
      <c r="M70" s="1070"/>
      <c r="N70" s="1070"/>
      <c r="O70" s="1070"/>
      <c r="P70" s="1071"/>
      <c r="Q70" s="1072">
        <v>470</v>
      </c>
      <c r="R70" s="1066"/>
      <c r="S70" s="1066"/>
      <c r="T70" s="1066"/>
      <c r="U70" s="1066"/>
      <c r="V70" s="1066">
        <v>420</v>
      </c>
      <c r="W70" s="1066"/>
      <c r="X70" s="1066"/>
      <c r="Y70" s="1066"/>
      <c r="Z70" s="1066"/>
      <c r="AA70" s="1066">
        <v>50</v>
      </c>
      <c r="AB70" s="1066"/>
      <c r="AC70" s="1066"/>
      <c r="AD70" s="1066"/>
      <c r="AE70" s="1066"/>
      <c r="AF70" s="1066">
        <v>50</v>
      </c>
      <c r="AG70" s="1066"/>
      <c r="AH70" s="1066"/>
      <c r="AI70" s="1066"/>
      <c r="AJ70" s="1066"/>
      <c r="AK70" s="1066" t="s">
        <v>578</v>
      </c>
      <c r="AL70" s="1066"/>
      <c r="AM70" s="1066"/>
      <c r="AN70" s="1066"/>
      <c r="AO70" s="1066"/>
      <c r="AP70" s="1066" t="s">
        <v>577</v>
      </c>
      <c r="AQ70" s="1066"/>
      <c r="AR70" s="1066"/>
      <c r="AS70" s="1066"/>
      <c r="AT70" s="1066"/>
      <c r="AU70" s="1073" t="s">
        <v>620</v>
      </c>
      <c r="AV70" s="1074"/>
      <c r="AW70" s="1074"/>
      <c r="AX70" s="1074"/>
      <c r="AY70" s="1075"/>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583</v>
      </c>
      <c r="C71" s="1070"/>
      <c r="D71" s="1070"/>
      <c r="E71" s="1070"/>
      <c r="F71" s="1070"/>
      <c r="G71" s="1070"/>
      <c r="H71" s="1070"/>
      <c r="I71" s="1070"/>
      <c r="J71" s="1070"/>
      <c r="K71" s="1070"/>
      <c r="L71" s="1070"/>
      <c r="M71" s="1070"/>
      <c r="N71" s="1070"/>
      <c r="O71" s="1070"/>
      <c r="P71" s="1071"/>
      <c r="Q71" s="1072">
        <v>417</v>
      </c>
      <c r="R71" s="1066"/>
      <c r="S71" s="1066"/>
      <c r="T71" s="1066"/>
      <c r="U71" s="1066"/>
      <c r="V71" s="1066">
        <v>404</v>
      </c>
      <c r="W71" s="1066"/>
      <c r="X71" s="1066"/>
      <c r="Y71" s="1066"/>
      <c r="Z71" s="1066"/>
      <c r="AA71" s="1066">
        <v>13</v>
      </c>
      <c r="AB71" s="1066"/>
      <c r="AC71" s="1066"/>
      <c r="AD71" s="1066"/>
      <c r="AE71" s="1066"/>
      <c r="AF71" s="1066">
        <v>13</v>
      </c>
      <c r="AG71" s="1066"/>
      <c r="AH71" s="1066"/>
      <c r="AI71" s="1066"/>
      <c r="AJ71" s="1066"/>
      <c r="AK71" s="1066" t="s">
        <v>593</v>
      </c>
      <c r="AL71" s="1066"/>
      <c r="AM71" s="1066"/>
      <c r="AN71" s="1066"/>
      <c r="AO71" s="1066"/>
      <c r="AP71" s="1066" t="s">
        <v>577</v>
      </c>
      <c r="AQ71" s="1066"/>
      <c r="AR71" s="1066"/>
      <c r="AS71" s="1066"/>
      <c r="AT71" s="1066"/>
      <c r="AU71" s="1073" t="s">
        <v>620</v>
      </c>
      <c r="AV71" s="1074"/>
      <c r="AW71" s="1074"/>
      <c r="AX71" s="1074"/>
      <c r="AY71" s="1075"/>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584</v>
      </c>
      <c r="C72" s="1070"/>
      <c r="D72" s="1070"/>
      <c r="E72" s="1070"/>
      <c r="F72" s="1070"/>
      <c r="G72" s="1070"/>
      <c r="H72" s="1070"/>
      <c r="I72" s="1070"/>
      <c r="J72" s="1070"/>
      <c r="K72" s="1070"/>
      <c r="L72" s="1070"/>
      <c r="M72" s="1070"/>
      <c r="N72" s="1070"/>
      <c r="O72" s="1070"/>
      <c r="P72" s="1071"/>
      <c r="Q72" s="1072">
        <v>2995</v>
      </c>
      <c r="R72" s="1066"/>
      <c r="S72" s="1066"/>
      <c r="T72" s="1066"/>
      <c r="U72" s="1066"/>
      <c r="V72" s="1066">
        <v>2972</v>
      </c>
      <c r="W72" s="1066"/>
      <c r="X72" s="1066"/>
      <c r="Y72" s="1066"/>
      <c r="Z72" s="1066"/>
      <c r="AA72" s="1066">
        <v>23</v>
      </c>
      <c r="AB72" s="1066"/>
      <c r="AC72" s="1066"/>
      <c r="AD72" s="1066"/>
      <c r="AE72" s="1066"/>
      <c r="AF72" s="1066">
        <v>23</v>
      </c>
      <c r="AG72" s="1066"/>
      <c r="AH72" s="1066"/>
      <c r="AI72" s="1066"/>
      <c r="AJ72" s="1066"/>
      <c r="AK72" s="1066" t="s">
        <v>594</v>
      </c>
      <c r="AL72" s="1066"/>
      <c r="AM72" s="1066"/>
      <c r="AN72" s="1066"/>
      <c r="AO72" s="1066"/>
      <c r="AP72" s="1066">
        <v>489</v>
      </c>
      <c r="AQ72" s="1066"/>
      <c r="AR72" s="1066"/>
      <c r="AS72" s="1066"/>
      <c r="AT72" s="1066"/>
      <c r="AU72" s="1066">
        <v>375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585</v>
      </c>
      <c r="C73" s="1070"/>
      <c r="D73" s="1070"/>
      <c r="E73" s="1070"/>
      <c r="F73" s="1070"/>
      <c r="G73" s="1070"/>
      <c r="H73" s="1070"/>
      <c r="I73" s="1070"/>
      <c r="J73" s="1070"/>
      <c r="K73" s="1070"/>
      <c r="L73" s="1070"/>
      <c r="M73" s="1070"/>
      <c r="N73" s="1070"/>
      <c r="O73" s="1070"/>
      <c r="P73" s="1071"/>
      <c r="Q73" s="1072">
        <v>297</v>
      </c>
      <c r="R73" s="1066"/>
      <c r="S73" s="1066"/>
      <c r="T73" s="1066"/>
      <c r="U73" s="1066"/>
      <c r="V73" s="1066">
        <v>286</v>
      </c>
      <c r="W73" s="1066"/>
      <c r="X73" s="1066"/>
      <c r="Y73" s="1066"/>
      <c r="Z73" s="1066"/>
      <c r="AA73" s="1066">
        <v>11</v>
      </c>
      <c r="AB73" s="1066"/>
      <c r="AC73" s="1066"/>
      <c r="AD73" s="1066"/>
      <c r="AE73" s="1066"/>
      <c r="AF73" s="1066">
        <v>11</v>
      </c>
      <c r="AG73" s="1066"/>
      <c r="AH73" s="1066"/>
      <c r="AI73" s="1066"/>
      <c r="AJ73" s="1066"/>
      <c r="AK73" s="1066">
        <v>85</v>
      </c>
      <c r="AL73" s="1066"/>
      <c r="AM73" s="1066"/>
      <c r="AN73" s="1066"/>
      <c r="AO73" s="1066"/>
      <c r="AP73" s="1066" t="s">
        <v>596</v>
      </c>
      <c r="AQ73" s="1066"/>
      <c r="AR73" s="1066"/>
      <c r="AS73" s="1066"/>
      <c r="AT73" s="1066"/>
      <c r="AU73" s="1073" t="s">
        <v>620</v>
      </c>
      <c r="AV73" s="1074"/>
      <c r="AW73" s="1074"/>
      <c r="AX73" s="1074"/>
      <c r="AY73" s="1075"/>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617</v>
      </c>
      <c r="C74" s="1070"/>
      <c r="D74" s="1070"/>
      <c r="E74" s="1070"/>
      <c r="F74" s="1070"/>
      <c r="G74" s="1070"/>
      <c r="H74" s="1070"/>
      <c r="I74" s="1070"/>
      <c r="J74" s="1070"/>
      <c r="K74" s="1070"/>
      <c r="L74" s="1070"/>
      <c r="M74" s="1070"/>
      <c r="N74" s="1070"/>
      <c r="O74" s="1070"/>
      <c r="P74" s="1071"/>
      <c r="Q74" s="1072">
        <v>55</v>
      </c>
      <c r="R74" s="1066"/>
      <c r="S74" s="1066"/>
      <c r="T74" s="1066"/>
      <c r="U74" s="1066"/>
      <c r="V74" s="1066">
        <v>55</v>
      </c>
      <c r="W74" s="1066"/>
      <c r="X74" s="1066"/>
      <c r="Y74" s="1066"/>
      <c r="Z74" s="1066"/>
      <c r="AA74" s="1066">
        <v>0</v>
      </c>
      <c r="AB74" s="1066"/>
      <c r="AC74" s="1066"/>
      <c r="AD74" s="1066"/>
      <c r="AE74" s="1066"/>
      <c r="AF74" s="1066">
        <v>0</v>
      </c>
      <c r="AG74" s="1066"/>
      <c r="AH74" s="1066"/>
      <c r="AI74" s="1066"/>
      <c r="AJ74" s="1066"/>
      <c r="AK74" s="1066" t="s">
        <v>613</v>
      </c>
      <c r="AL74" s="1066"/>
      <c r="AM74" s="1066"/>
      <c r="AN74" s="1066"/>
      <c r="AO74" s="1066"/>
      <c r="AP74" s="1066" t="s">
        <v>614</v>
      </c>
      <c r="AQ74" s="1066"/>
      <c r="AR74" s="1066"/>
      <c r="AS74" s="1066"/>
      <c r="AT74" s="1066"/>
      <c r="AU74" s="1066" t="s">
        <v>618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586</v>
      </c>
      <c r="C75" s="1070"/>
      <c r="D75" s="1070"/>
      <c r="E75" s="1070"/>
      <c r="F75" s="1070"/>
      <c r="G75" s="1070"/>
      <c r="H75" s="1070"/>
      <c r="I75" s="1070"/>
      <c r="J75" s="1070"/>
      <c r="K75" s="1070"/>
      <c r="L75" s="1070"/>
      <c r="M75" s="1070"/>
      <c r="N75" s="1070"/>
      <c r="O75" s="1070"/>
      <c r="P75" s="1071"/>
      <c r="Q75" s="1072">
        <v>109</v>
      </c>
      <c r="R75" s="1066"/>
      <c r="S75" s="1066"/>
      <c r="T75" s="1066"/>
      <c r="U75" s="1066"/>
      <c r="V75" s="1066">
        <v>108</v>
      </c>
      <c r="W75" s="1066"/>
      <c r="X75" s="1066"/>
      <c r="Y75" s="1066"/>
      <c r="Z75" s="1066"/>
      <c r="AA75" s="1066">
        <v>1</v>
      </c>
      <c r="AB75" s="1066"/>
      <c r="AC75" s="1066"/>
      <c r="AD75" s="1066"/>
      <c r="AE75" s="1066"/>
      <c r="AF75" s="1066">
        <v>1</v>
      </c>
      <c r="AG75" s="1066"/>
      <c r="AH75" s="1066"/>
      <c r="AI75" s="1066"/>
      <c r="AJ75" s="1066"/>
      <c r="AK75" s="1066" t="s">
        <v>575</v>
      </c>
      <c r="AL75" s="1066"/>
      <c r="AM75" s="1066"/>
      <c r="AN75" s="1066"/>
      <c r="AO75" s="1066"/>
      <c r="AP75" s="1066" t="s">
        <v>575</v>
      </c>
      <c r="AQ75" s="1066"/>
      <c r="AR75" s="1066"/>
      <c r="AS75" s="1066"/>
      <c r="AT75" s="1066"/>
      <c r="AU75" s="1073" t="s">
        <v>620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619</v>
      </c>
      <c r="C76" s="1070"/>
      <c r="D76" s="1070"/>
      <c r="E76" s="1070"/>
      <c r="F76" s="1070"/>
      <c r="G76" s="1070"/>
      <c r="H76" s="1070"/>
      <c r="I76" s="1070"/>
      <c r="J76" s="1070"/>
      <c r="K76" s="1070"/>
      <c r="L76" s="1070"/>
      <c r="M76" s="1070"/>
      <c r="N76" s="1070"/>
      <c r="O76" s="1070"/>
      <c r="P76" s="1071"/>
      <c r="Q76" s="1076">
        <v>6</v>
      </c>
      <c r="R76" s="1074"/>
      <c r="S76" s="1074"/>
      <c r="T76" s="1074"/>
      <c r="U76" s="1075"/>
      <c r="V76" s="1073">
        <v>5</v>
      </c>
      <c r="W76" s="1074"/>
      <c r="X76" s="1074"/>
      <c r="Y76" s="1074"/>
      <c r="Z76" s="1075"/>
      <c r="AA76" s="1073">
        <v>1</v>
      </c>
      <c r="AB76" s="1074"/>
      <c r="AC76" s="1074"/>
      <c r="AD76" s="1074"/>
      <c r="AE76" s="1075"/>
      <c r="AF76" s="1073">
        <v>1</v>
      </c>
      <c r="AG76" s="1074"/>
      <c r="AH76" s="1074"/>
      <c r="AI76" s="1074"/>
      <c r="AJ76" s="1075"/>
      <c r="AK76" s="1073" t="s">
        <v>613</v>
      </c>
      <c r="AL76" s="1074"/>
      <c r="AM76" s="1074"/>
      <c r="AN76" s="1074"/>
      <c r="AO76" s="1075"/>
      <c r="AP76" s="1073" t="s">
        <v>614</v>
      </c>
      <c r="AQ76" s="1074"/>
      <c r="AR76" s="1074"/>
      <c r="AS76" s="1074"/>
      <c r="AT76" s="1075"/>
      <c r="AU76" s="1073" t="s">
        <v>620</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621</v>
      </c>
      <c r="C77" s="1070"/>
      <c r="D77" s="1070"/>
      <c r="E77" s="1070"/>
      <c r="F77" s="1070"/>
      <c r="G77" s="1070"/>
      <c r="H77" s="1070"/>
      <c r="I77" s="1070"/>
      <c r="J77" s="1070"/>
      <c r="K77" s="1070"/>
      <c r="L77" s="1070"/>
      <c r="M77" s="1070"/>
      <c r="N77" s="1070"/>
      <c r="O77" s="1070"/>
      <c r="P77" s="1071"/>
      <c r="Q77" s="1076">
        <v>7294</v>
      </c>
      <c r="R77" s="1074"/>
      <c r="S77" s="1074"/>
      <c r="T77" s="1074"/>
      <c r="U77" s="1075"/>
      <c r="V77" s="1073">
        <v>5559</v>
      </c>
      <c r="W77" s="1074"/>
      <c r="X77" s="1074"/>
      <c r="Y77" s="1074"/>
      <c r="Z77" s="1075"/>
      <c r="AA77" s="1073">
        <v>1735</v>
      </c>
      <c r="AB77" s="1074"/>
      <c r="AC77" s="1074"/>
      <c r="AD77" s="1074"/>
      <c r="AE77" s="1075"/>
      <c r="AF77" s="1073">
        <v>1735</v>
      </c>
      <c r="AG77" s="1074"/>
      <c r="AH77" s="1074"/>
      <c r="AI77" s="1074"/>
      <c r="AJ77" s="1075"/>
      <c r="AK77" s="1073">
        <v>21</v>
      </c>
      <c r="AL77" s="1074"/>
      <c r="AM77" s="1074"/>
      <c r="AN77" s="1074"/>
      <c r="AO77" s="1075"/>
      <c r="AP77" s="1073" t="s">
        <v>614</v>
      </c>
      <c r="AQ77" s="1074"/>
      <c r="AR77" s="1074"/>
      <c r="AS77" s="1074"/>
      <c r="AT77" s="1075"/>
      <c r="AU77" s="1073" t="s">
        <v>620</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588</v>
      </c>
      <c r="C78" s="1070"/>
      <c r="D78" s="1070"/>
      <c r="E78" s="1070"/>
      <c r="F78" s="1070"/>
      <c r="G78" s="1070"/>
      <c r="H78" s="1070"/>
      <c r="I78" s="1070"/>
      <c r="J78" s="1070"/>
      <c r="K78" s="1070"/>
      <c r="L78" s="1070"/>
      <c r="M78" s="1070"/>
      <c r="N78" s="1070"/>
      <c r="O78" s="1070"/>
      <c r="P78" s="1071"/>
      <c r="Q78" s="1076">
        <v>266</v>
      </c>
      <c r="R78" s="1074"/>
      <c r="S78" s="1074"/>
      <c r="T78" s="1074"/>
      <c r="U78" s="1075"/>
      <c r="V78" s="1073">
        <v>257</v>
      </c>
      <c r="W78" s="1074"/>
      <c r="X78" s="1074"/>
      <c r="Y78" s="1074"/>
      <c r="Z78" s="1075"/>
      <c r="AA78" s="1073">
        <v>9</v>
      </c>
      <c r="AB78" s="1074"/>
      <c r="AC78" s="1074"/>
      <c r="AD78" s="1074"/>
      <c r="AE78" s="1075"/>
      <c r="AF78" s="1073">
        <v>9</v>
      </c>
      <c r="AG78" s="1074"/>
      <c r="AH78" s="1074"/>
      <c r="AI78" s="1074"/>
      <c r="AJ78" s="1075"/>
      <c r="AK78" s="1073" t="s">
        <v>575</v>
      </c>
      <c r="AL78" s="1074"/>
      <c r="AM78" s="1074"/>
      <c r="AN78" s="1074"/>
      <c r="AO78" s="1075"/>
      <c r="AP78" s="1073">
        <v>741</v>
      </c>
      <c r="AQ78" s="1074"/>
      <c r="AR78" s="1074"/>
      <c r="AS78" s="1074"/>
      <c r="AT78" s="1075"/>
      <c r="AU78" s="1073">
        <v>108</v>
      </c>
      <c r="AV78" s="1074"/>
      <c r="AW78" s="1074"/>
      <c r="AX78" s="1074"/>
      <c r="AY78" s="1075"/>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587</v>
      </c>
      <c r="C79" s="1070"/>
      <c r="D79" s="1070"/>
      <c r="E79" s="1070"/>
      <c r="F79" s="1070"/>
      <c r="G79" s="1070"/>
      <c r="H79" s="1070"/>
      <c r="I79" s="1070"/>
      <c r="J79" s="1070"/>
      <c r="K79" s="1070"/>
      <c r="L79" s="1070"/>
      <c r="M79" s="1070"/>
      <c r="N79" s="1070"/>
      <c r="O79" s="1070"/>
      <c r="P79" s="1071"/>
      <c r="Q79" s="1076">
        <v>3</v>
      </c>
      <c r="R79" s="1074"/>
      <c r="S79" s="1074"/>
      <c r="T79" s="1074"/>
      <c r="U79" s="1075"/>
      <c r="V79" s="1073">
        <v>2</v>
      </c>
      <c r="W79" s="1074"/>
      <c r="X79" s="1074"/>
      <c r="Y79" s="1074"/>
      <c r="Z79" s="1075"/>
      <c r="AA79" s="1073">
        <v>1</v>
      </c>
      <c r="AB79" s="1074"/>
      <c r="AC79" s="1074"/>
      <c r="AD79" s="1074"/>
      <c r="AE79" s="1075"/>
      <c r="AF79" s="1073">
        <v>1</v>
      </c>
      <c r="AG79" s="1074"/>
      <c r="AH79" s="1074"/>
      <c r="AI79" s="1074"/>
      <c r="AJ79" s="1075"/>
      <c r="AK79" s="1073">
        <v>0</v>
      </c>
      <c r="AL79" s="1074"/>
      <c r="AM79" s="1074"/>
      <c r="AN79" s="1074"/>
      <c r="AO79" s="1075"/>
      <c r="AP79" s="1073" t="s">
        <v>620</v>
      </c>
      <c r="AQ79" s="1074"/>
      <c r="AR79" s="1074"/>
      <c r="AS79" s="1074"/>
      <c r="AT79" s="1075"/>
      <c r="AU79" s="1073" t="s">
        <v>620</v>
      </c>
      <c r="AV79" s="1074"/>
      <c r="AW79" s="1074"/>
      <c r="AX79" s="1074"/>
      <c r="AY79" s="1075"/>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589</v>
      </c>
      <c r="C80" s="1070"/>
      <c r="D80" s="1070"/>
      <c r="E80" s="1070"/>
      <c r="F80" s="1070"/>
      <c r="G80" s="1070"/>
      <c r="H80" s="1070"/>
      <c r="I80" s="1070"/>
      <c r="J80" s="1070"/>
      <c r="K80" s="1070"/>
      <c r="L80" s="1070"/>
      <c r="M80" s="1070"/>
      <c r="N80" s="1070"/>
      <c r="O80" s="1070"/>
      <c r="P80" s="1071"/>
      <c r="Q80" s="1076">
        <v>224</v>
      </c>
      <c r="R80" s="1074"/>
      <c r="S80" s="1074"/>
      <c r="T80" s="1074"/>
      <c r="U80" s="1075"/>
      <c r="V80" s="1073">
        <v>149</v>
      </c>
      <c r="W80" s="1074"/>
      <c r="X80" s="1074"/>
      <c r="Y80" s="1074"/>
      <c r="Z80" s="1075"/>
      <c r="AA80" s="1073">
        <v>75</v>
      </c>
      <c r="AB80" s="1074"/>
      <c r="AC80" s="1074"/>
      <c r="AD80" s="1074"/>
      <c r="AE80" s="1075"/>
      <c r="AF80" s="1073">
        <v>75</v>
      </c>
      <c r="AG80" s="1074"/>
      <c r="AH80" s="1074"/>
      <c r="AI80" s="1074"/>
      <c r="AJ80" s="1075"/>
      <c r="AK80" s="1073" t="s">
        <v>595</v>
      </c>
      <c r="AL80" s="1074"/>
      <c r="AM80" s="1074"/>
      <c r="AN80" s="1074"/>
      <c r="AO80" s="1075"/>
      <c r="AP80" s="1073" t="s">
        <v>595</v>
      </c>
      <c r="AQ80" s="1074"/>
      <c r="AR80" s="1074"/>
      <c r="AS80" s="1074"/>
      <c r="AT80" s="1075"/>
      <c r="AU80" s="1073" t="s">
        <v>620</v>
      </c>
      <c r="AV80" s="1074"/>
      <c r="AW80" s="1074"/>
      <c r="AX80" s="1074"/>
      <c r="AY80" s="1075"/>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590</v>
      </c>
      <c r="C81" s="1070"/>
      <c r="D81" s="1070"/>
      <c r="E81" s="1070"/>
      <c r="F81" s="1070"/>
      <c r="G81" s="1070"/>
      <c r="H81" s="1070"/>
      <c r="I81" s="1070"/>
      <c r="J81" s="1070"/>
      <c r="K81" s="1070"/>
      <c r="L81" s="1070"/>
      <c r="M81" s="1070"/>
      <c r="N81" s="1070"/>
      <c r="O81" s="1070"/>
      <c r="P81" s="1071"/>
      <c r="Q81" s="1072">
        <v>188</v>
      </c>
      <c r="R81" s="1066"/>
      <c r="S81" s="1066"/>
      <c r="T81" s="1066"/>
      <c r="U81" s="1066"/>
      <c r="V81" s="1066">
        <v>183</v>
      </c>
      <c r="W81" s="1066"/>
      <c r="X81" s="1066"/>
      <c r="Y81" s="1066"/>
      <c r="Z81" s="1066"/>
      <c r="AA81" s="1066">
        <v>5</v>
      </c>
      <c r="AB81" s="1066"/>
      <c r="AC81" s="1066"/>
      <c r="AD81" s="1066"/>
      <c r="AE81" s="1066"/>
      <c r="AF81" s="1066">
        <v>5</v>
      </c>
      <c r="AG81" s="1066"/>
      <c r="AH81" s="1066"/>
      <c r="AI81" s="1066"/>
      <c r="AJ81" s="1066"/>
      <c r="AK81" s="1066" t="s">
        <v>575</v>
      </c>
      <c r="AL81" s="1066"/>
      <c r="AM81" s="1066"/>
      <c r="AN81" s="1066"/>
      <c r="AO81" s="1066"/>
      <c r="AP81" s="1066" t="s">
        <v>575</v>
      </c>
      <c r="AQ81" s="1066"/>
      <c r="AR81" s="1066"/>
      <c r="AS81" s="1066"/>
      <c r="AT81" s="1066"/>
      <c r="AU81" s="1073" t="s">
        <v>620</v>
      </c>
      <c r="AV81" s="1074"/>
      <c r="AW81" s="1074"/>
      <c r="AX81" s="1074"/>
      <c r="AY81" s="1075"/>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591</v>
      </c>
      <c r="C82" s="1070"/>
      <c r="D82" s="1070"/>
      <c r="E82" s="1070"/>
      <c r="F82" s="1070"/>
      <c r="G82" s="1070"/>
      <c r="H82" s="1070"/>
      <c r="I82" s="1070"/>
      <c r="J82" s="1070"/>
      <c r="K82" s="1070"/>
      <c r="L82" s="1070"/>
      <c r="M82" s="1070"/>
      <c r="N82" s="1070"/>
      <c r="O82" s="1070"/>
      <c r="P82" s="1071"/>
      <c r="Q82" s="1072">
        <v>233436</v>
      </c>
      <c r="R82" s="1066"/>
      <c r="S82" s="1066"/>
      <c r="T82" s="1066"/>
      <c r="U82" s="1066"/>
      <c r="V82" s="1066">
        <v>216486</v>
      </c>
      <c r="W82" s="1066"/>
      <c r="X82" s="1066"/>
      <c r="Y82" s="1066"/>
      <c r="Z82" s="1066"/>
      <c r="AA82" s="1066">
        <v>16951</v>
      </c>
      <c r="AB82" s="1066"/>
      <c r="AC82" s="1066"/>
      <c r="AD82" s="1066"/>
      <c r="AE82" s="1066"/>
      <c r="AF82" s="1066">
        <v>16951</v>
      </c>
      <c r="AG82" s="1066"/>
      <c r="AH82" s="1066"/>
      <c r="AI82" s="1066"/>
      <c r="AJ82" s="1066"/>
      <c r="AK82" s="1066" t="s">
        <v>575</v>
      </c>
      <c r="AL82" s="1066"/>
      <c r="AM82" s="1066"/>
      <c r="AN82" s="1066"/>
      <c r="AO82" s="1066"/>
      <c r="AP82" s="1066" t="s">
        <v>595</v>
      </c>
      <c r="AQ82" s="1066"/>
      <c r="AR82" s="1066"/>
      <c r="AS82" s="1066"/>
      <c r="AT82" s="1066"/>
      <c r="AU82" s="1073" t="s">
        <v>620</v>
      </c>
      <c r="AV82" s="1074"/>
      <c r="AW82" s="1074"/>
      <c r="AX82" s="1074"/>
      <c r="AY82" s="1075"/>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6"/>
      <c r="R83" s="1074"/>
      <c r="S83" s="1074"/>
      <c r="T83" s="1074"/>
      <c r="U83" s="1075"/>
      <c r="V83" s="1073"/>
      <c r="W83" s="1074"/>
      <c r="X83" s="1074"/>
      <c r="Y83" s="1074"/>
      <c r="Z83" s="1075"/>
      <c r="AA83" s="1073"/>
      <c r="AB83" s="1074"/>
      <c r="AC83" s="1074"/>
      <c r="AD83" s="1074"/>
      <c r="AE83" s="1075"/>
      <c r="AF83" s="1073"/>
      <c r="AG83" s="1074"/>
      <c r="AH83" s="1074"/>
      <c r="AI83" s="1074"/>
      <c r="AJ83" s="1075"/>
      <c r="AK83" s="1073"/>
      <c r="AL83" s="1074"/>
      <c r="AM83" s="1074"/>
      <c r="AN83" s="1074"/>
      <c r="AO83" s="1075"/>
      <c r="AP83" s="1073"/>
      <c r="AQ83" s="1074"/>
      <c r="AR83" s="1074"/>
      <c r="AS83" s="1074"/>
      <c r="AT83" s="1075"/>
      <c r="AU83" s="1073"/>
      <c r="AV83" s="1074"/>
      <c r="AW83" s="1074"/>
      <c r="AX83" s="1074"/>
      <c r="AY83" s="1075"/>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6"/>
      <c r="R84" s="1074"/>
      <c r="S84" s="1074"/>
      <c r="T84" s="1074"/>
      <c r="U84" s="1075"/>
      <c r="V84" s="1073"/>
      <c r="W84" s="1074"/>
      <c r="X84" s="1074"/>
      <c r="Y84" s="1074"/>
      <c r="Z84" s="1075"/>
      <c r="AA84" s="1073"/>
      <c r="AB84" s="1074"/>
      <c r="AC84" s="1074"/>
      <c r="AD84" s="1074"/>
      <c r="AE84" s="1075"/>
      <c r="AF84" s="1073"/>
      <c r="AG84" s="1074"/>
      <c r="AH84" s="1074"/>
      <c r="AI84" s="1074"/>
      <c r="AJ84" s="1075"/>
      <c r="AK84" s="1073"/>
      <c r="AL84" s="1074"/>
      <c r="AM84" s="1074"/>
      <c r="AN84" s="1074"/>
      <c r="AO84" s="1075"/>
      <c r="AP84" s="1073"/>
      <c r="AQ84" s="1074"/>
      <c r="AR84" s="1074"/>
      <c r="AS84" s="1074"/>
      <c r="AT84" s="1075"/>
      <c r="AU84" s="1073"/>
      <c r="AV84" s="1074"/>
      <c r="AW84" s="1074"/>
      <c r="AX84" s="1074"/>
      <c r="AY84" s="1075"/>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388</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303</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303</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303</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5773804</v>
      </c>
      <c r="AB110" s="982"/>
      <c r="AC110" s="982"/>
      <c r="AD110" s="982"/>
      <c r="AE110" s="983"/>
      <c r="AF110" s="984">
        <v>8774975</v>
      </c>
      <c r="AG110" s="982"/>
      <c r="AH110" s="982"/>
      <c r="AI110" s="982"/>
      <c r="AJ110" s="983"/>
      <c r="AK110" s="984">
        <v>9568813</v>
      </c>
      <c r="AL110" s="982"/>
      <c r="AM110" s="982"/>
      <c r="AN110" s="982"/>
      <c r="AO110" s="983"/>
      <c r="AP110" s="985">
        <v>27.8</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47691506</v>
      </c>
      <c r="BR110" s="929"/>
      <c r="BS110" s="929"/>
      <c r="BT110" s="929"/>
      <c r="BU110" s="929"/>
      <c r="BV110" s="929">
        <v>47601085</v>
      </c>
      <c r="BW110" s="929"/>
      <c r="BX110" s="929"/>
      <c r="BY110" s="929"/>
      <c r="BZ110" s="929"/>
      <c r="CA110" s="929">
        <v>44043544</v>
      </c>
      <c r="CB110" s="929"/>
      <c r="CC110" s="929"/>
      <c r="CD110" s="929"/>
      <c r="CE110" s="929"/>
      <c r="CF110" s="953">
        <v>128</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224</v>
      </c>
      <c r="DH110" s="929"/>
      <c r="DI110" s="929"/>
      <c r="DJ110" s="929"/>
      <c r="DK110" s="929"/>
      <c r="DL110" s="929" t="s">
        <v>224</v>
      </c>
      <c r="DM110" s="929"/>
      <c r="DN110" s="929"/>
      <c r="DO110" s="929"/>
      <c r="DP110" s="929"/>
      <c r="DQ110" s="929" t="s">
        <v>437</v>
      </c>
      <c r="DR110" s="929"/>
      <c r="DS110" s="929"/>
      <c r="DT110" s="929"/>
      <c r="DU110" s="929"/>
      <c r="DV110" s="930" t="s">
        <v>437</v>
      </c>
      <c r="DW110" s="930"/>
      <c r="DX110" s="930"/>
      <c r="DY110" s="930"/>
      <c r="DZ110" s="931"/>
    </row>
    <row r="111" spans="1:131" s="248" customFormat="1" ht="26.25" customHeight="1" x14ac:dyDescent="0.15">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224</v>
      </c>
      <c r="AB111" s="1010"/>
      <c r="AC111" s="1010"/>
      <c r="AD111" s="1010"/>
      <c r="AE111" s="1011"/>
      <c r="AF111" s="1012" t="s">
        <v>437</v>
      </c>
      <c r="AG111" s="1010"/>
      <c r="AH111" s="1010"/>
      <c r="AI111" s="1010"/>
      <c r="AJ111" s="1011"/>
      <c r="AK111" s="1012" t="s">
        <v>224</v>
      </c>
      <c r="AL111" s="1010"/>
      <c r="AM111" s="1010"/>
      <c r="AN111" s="1010"/>
      <c r="AO111" s="1011"/>
      <c r="AP111" s="1013" t="s">
        <v>224</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t="s">
        <v>224</v>
      </c>
      <c r="BR111" s="901"/>
      <c r="BS111" s="901"/>
      <c r="BT111" s="901"/>
      <c r="BU111" s="901"/>
      <c r="BV111" s="901" t="s">
        <v>224</v>
      </c>
      <c r="BW111" s="901"/>
      <c r="BX111" s="901"/>
      <c r="BY111" s="901"/>
      <c r="BZ111" s="901"/>
      <c r="CA111" s="901" t="s">
        <v>224</v>
      </c>
      <c r="CB111" s="901"/>
      <c r="CC111" s="901"/>
      <c r="CD111" s="901"/>
      <c r="CE111" s="901"/>
      <c r="CF111" s="962" t="s">
        <v>437</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224</v>
      </c>
      <c r="DH111" s="901"/>
      <c r="DI111" s="901"/>
      <c r="DJ111" s="901"/>
      <c r="DK111" s="901"/>
      <c r="DL111" s="901" t="s">
        <v>224</v>
      </c>
      <c r="DM111" s="901"/>
      <c r="DN111" s="901"/>
      <c r="DO111" s="901"/>
      <c r="DP111" s="901"/>
      <c r="DQ111" s="901" t="s">
        <v>224</v>
      </c>
      <c r="DR111" s="901"/>
      <c r="DS111" s="901"/>
      <c r="DT111" s="901"/>
      <c r="DU111" s="901"/>
      <c r="DV111" s="878" t="s">
        <v>437</v>
      </c>
      <c r="DW111" s="878"/>
      <c r="DX111" s="878"/>
      <c r="DY111" s="878"/>
      <c r="DZ111" s="879"/>
    </row>
    <row r="112" spans="1:131" s="248" customFormat="1" ht="26.25" customHeight="1" x14ac:dyDescent="0.15">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437</v>
      </c>
      <c r="AB112" s="864"/>
      <c r="AC112" s="864"/>
      <c r="AD112" s="864"/>
      <c r="AE112" s="865"/>
      <c r="AF112" s="866" t="s">
        <v>224</v>
      </c>
      <c r="AG112" s="864"/>
      <c r="AH112" s="864"/>
      <c r="AI112" s="864"/>
      <c r="AJ112" s="865"/>
      <c r="AK112" s="866" t="s">
        <v>437</v>
      </c>
      <c r="AL112" s="864"/>
      <c r="AM112" s="864"/>
      <c r="AN112" s="864"/>
      <c r="AO112" s="865"/>
      <c r="AP112" s="911" t="s">
        <v>437</v>
      </c>
      <c r="AQ112" s="912"/>
      <c r="AR112" s="912"/>
      <c r="AS112" s="912"/>
      <c r="AT112" s="913"/>
      <c r="AU112" s="1023"/>
      <c r="AV112" s="1024"/>
      <c r="AW112" s="1024"/>
      <c r="AX112" s="1024"/>
      <c r="AY112" s="1024"/>
      <c r="AZ112" s="899" t="s">
        <v>443</v>
      </c>
      <c r="BA112" s="834"/>
      <c r="BB112" s="834"/>
      <c r="BC112" s="834"/>
      <c r="BD112" s="834"/>
      <c r="BE112" s="834"/>
      <c r="BF112" s="834"/>
      <c r="BG112" s="834"/>
      <c r="BH112" s="834"/>
      <c r="BI112" s="834"/>
      <c r="BJ112" s="834"/>
      <c r="BK112" s="834"/>
      <c r="BL112" s="834"/>
      <c r="BM112" s="834"/>
      <c r="BN112" s="834"/>
      <c r="BO112" s="834"/>
      <c r="BP112" s="835"/>
      <c r="BQ112" s="900">
        <v>38395324</v>
      </c>
      <c r="BR112" s="901"/>
      <c r="BS112" s="901"/>
      <c r="BT112" s="901"/>
      <c r="BU112" s="901"/>
      <c r="BV112" s="901">
        <v>36959242</v>
      </c>
      <c r="BW112" s="901"/>
      <c r="BX112" s="901"/>
      <c r="BY112" s="901"/>
      <c r="BZ112" s="901"/>
      <c r="CA112" s="901">
        <v>35500092</v>
      </c>
      <c r="CB112" s="901"/>
      <c r="CC112" s="901"/>
      <c r="CD112" s="901"/>
      <c r="CE112" s="901"/>
      <c r="CF112" s="962">
        <v>103.2</v>
      </c>
      <c r="CG112" s="963"/>
      <c r="CH112" s="963"/>
      <c r="CI112" s="963"/>
      <c r="CJ112" s="963"/>
      <c r="CK112" s="1018"/>
      <c r="CL112" s="905"/>
      <c r="CM112" s="908" t="s">
        <v>444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224</v>
      </c>
      <c r="DH112" s="901"/>
      <c r="DI112" s="901"/>
      <c r="DJ112" s="901"/>
      <c r="DK112" s="901"/>
      <c r="DL112" s="901" t="s">
        <v>224</v>
      </c>
      <c r="DM112" s="901"/>
      <c r="DN112" s="901"/>
      <c r="DO112" s="901"/>
      <c r="DP112" s="901"/>
      <c r="DQ112" s="901" t="s">
        <v>224</v>
      </c>
      <c r="DR112" s="901"/>
      <c r="DS112" s="901"/>
      <c r="DT112" s="901"/>
      <c r="DU112" s="901"/>
      <c r="DV112" s="878" t="s">
        <v>224</v>
      </c>
      <c r="DW112" s="878"/>
      <c r="DX112" s="878"/>
      <c r="DY112" s="878"/>
      <c r="DZ112" s="879"/>
    </row>
    <row r="113" spans="1:130" s="248" customFormat="1" ht="26.25" customHeight="1" x14ac:dyDescent="0.15">
      <c r="A113" s="1005"/>
      <c r="B113" s="1006"/>
      <c r="C113" s="834" t="s">
        <v>445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2977389</v>
      </c>
      <c r="AB113" s="1010"/>
      <c r="AC113" s="1010"/>
      <c r="AD113" s="1010"/>
      <c r="AE113" s="1011"/>
      <c r="AF113" s="1012">
        <v>2934724</v>
      </c>
      <c r="AG113" s="1010"/>
      <c r="AH113" s="1010"/>
      <c r="AI113" s="1010"/>
      <c r="AJ113" s="1011"/>
      <c r="AK113" s="1012">
        <v>2620508</v>
      </c>
      <c r="AL113" s="1010"/>
      <c r="AM113" s="1010"/>
      <c r="AN113" s="1010"/>
      <c r="AO113" s="1011"/>
      <c r="AP113" s="1013">
        <v>7.6</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v>602262</v>
      </c>
      <c r="BR113" s="901"/>
      <c r="BS113" s="901"/>
      <c r="BT113" s="901"/>
      <c r="BU113" s="901"/>
      <c r="BV113" s="901">
        <v>556842</v>
      </c>
      <c r="BW113" s="901"/>
      <c r="BX113" s="901"/>
      <c r="BY113" s="901"/>
      <c r="BZ113" s="901"/>
      <c r="CA113" s="901">
        <v>482434</v>
      </c>
      <c r="CB113" s="901"/>
      <c r="CC113" s="901"/>
      <c r="CD113" s="901"/>
      <c r="CE113" s="901"/>
      <c r="CF113" s="962">
        <v>1.4</v>
      </c>
      <c r="CG113" s="963"/>
      <c r="CH113" s="963"/>
      <c r="CI113" s="963"/>
      <c r="CJ113" s="963"/>
      <c r="CK113" s="1018"/>
      <c r="CL113" s="905"/>
      <c r="CM113" s="908" t="s">
        <v>447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224</v>
      </c>
      <c r="DH113" s="864"/>
      <c r="DI113" s="864"/>
      <c r="DJ113" s="864"/>
      <c r="DK113" s="865"/>
      <c r="DL113" s="866" t="s">
        <v>437</v>
      </c>
      <c r="DM113" s="864"/>
      <c r="DN113" s="864"/>
      <c r="DO113" s="864"/>
      <c r="DP113" s="865"/>
      <c r="DQ113" s="866" t="s">
        <v>224</v>
      </c>
      <c r="DR113" s="864"/>
      <c r="DS113" s="864"/>
      <c r="DT113" s="864"/>
      <c r="DU113" s="865"/>
      <c r="DV113" s="911" t="s">
        <v>437</v>
      </c>
      <c r="DW113" s="912"/>
      <c r="DX113" s="912"/>
      <c r="DY113" s="912"/>
      <c r="DZ113" s="913"/>
    </row>
    <row r="114" spans="1:130" s="248" customFormat="1" ht="26.25" customHeight="1" x14ac:dyDescent="0.15">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78584</v>
      </c>
      <c r="AB114" s="864"/>
      <c r="AC114" s="864"/>
      <c r="AD114" s="864"/>
      <c r="AE114" s="865"/>
      <c r="AF114" s="866">
        <v>84161</v>
      </c>
      <c r="AG114" s="864"/>
      <c r="AH114" s="864"/>
      <c r="AI114" s="864"/>
      <c r="AJ114" s="865"/>
      <c r="AK114" s="866">
        <v>84288</v>
      </c>
      <c r="AL114" s="864"/>
      <c r="AM114" s="864"/>
      <c r="AN114" s="864"/>
      <c r="AO114" s="865"/>
      <c r="AP114" s="911">
        <v>0.2</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v>11446699</v>
      </c>
      <c r="BR114" s="901"/>
      <c r="BS114" s="901"/>
      <c r="BT114" s="901"/>
      <c r="BU114" s="901"/>
      <c r="BV114" s="901">
        <v>10127540</v>
      </c>
      <c r="BW114" s="901"/>
      <c r="BX114" s="901"/>
      <c r="BY114" s="901"/>
      <c r="BZ114" s="901"/>
      <c r="CA114" s="901">
        <v>10018871</v>
      </c>
      <c r="CB114" s="901"/>
      <c r="CC114" s="901"/>
      <c r="CD114" s="901"/>
      <c r="CE114" s="901"/>
      <c r="CF114" s="962">
        <v>29.1</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224</v>
      </c>
      <c r="DH114" s="864"/>
      <c r="DI114" s="864"/>
      <c r="DJ114" s="864"/>
      <c r="DK114" s="865"/>
      <c r="DL114" s="866" t="s">
        <v>224</v>
      </c>
      <c r="DM114" s="864"/>
      <c r="DN114" s="864"/>
      <c r="DO114" s="864"/>
      <c r="DP114" s="865"/>
      <c r="DQ114" s="866" t="s">
        <v>224</v>
      </c>
      <c r="DR114" s="864"/>
      <c r="DS114" s="864"/>
      <c r="DT114" s="864"/>
      <c r="DU114" s="865"/>
      <c r="DV114" s="911" t="s">
        <v>224</v>
      </c>
      <c r="DW114" s="912"/>
      <c r="DX114" s="912"/>
      <c r="DY114" s="912"/>
      <c r="DZ114" s="913"/>
    </row>
    <row r="115" spans="1:130" s="248" customFormat="1" ht="26.25" customHeight="1" x14ac:dyDescent="0.15">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224</v>
      </c>
      <c r="AB115" s="1010"/>
      <c r="AC115" s="1010"/>
      <c r="AD115" s="1010"/>
      <c r="AE115" s="1011"/>
      <c r="AF115" s="1012" t="s">
        <v>224</v>
      </c>
      <c r="AG115" s="1010"/>
      <c r="AH115" s="1010"/>
      <c r="AI115" s="1010"/>
      <c r="AJ115" s="1011"/>
      <c r="AK115" s="1012" t="s">
        <v>224</v>
      </c>
      <c r="AL115" s="1010"/>
      <c r="AM115" s="1010"/>
      <c r="AN115" s="1010"/>
      <c r="AO115" s="1011"/>
      <c r="AP115" s="1013" t="s">
        <v>224</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t="s">
        <v>224</v>
      </c>
      <c r="BR115" s="901"/>
      <c r="BS115" s="901"/>
      <c r="BT115" s="901"/>
      <c r="BU115" s="901"/>
      <c r="BV115" s="901" t="s">
        <v>224</v>
      </c>
      <c r="BW115" s="901"/>
      <c r="BX115" s="901"/>
      <c r="BY115" s="901"/>
      <c r="BZ115" s="901"/>
      <c r="CA115" s="901" t="s">
        <v>224</v>
      </c>
      <c r="CB115" s="901"/>
      <c r="CC115" s="901"/>
      <c r="CD115" s="901"/>
      <c r="CE115" s="901"/>
      <c r="CF115" s="962" t="s">
        <v>224</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437</v>
      </c>
      <c r="DH115" s="864"/>
      <c r="DI115" s="864"/>
      <c r="DJ115" s="864"/>
      <c r="DK115" s="865"/>
      <c r="DL115" s="866" t="s">
        <v>224</v>
      </c>
      <c r="DM115" s="864"/>
      <c r="DN115" s="864"/>
      <c r="DO115" s="864"/>
      <c r="DP115" s="865"/>
      <c r="DQ115" s="866" t="s">
        <v>224</v>
      </c>
      <c r="DR115" s="864"/>
      <c r="DS115" s="864"/>
      <c r="DT115" s="864"/>
      <c r="DU115" s="865"/>
      <c r="DV115" s="911" t="s">
        <v>224</v>
      </c>
      <c r="DW115" s="912"/>
      <c r="DX115" s="912"/>
      <c r="DY115" s="912"/>
      <c r="DZ115" s="913"/>
    </row>
    <row r="116" spans="1:130" s="248" customFormat="1" ht="26.25" customHeight="1" x14ac:dyDescent="0.15">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224</v>
      </c>
      <c r="AB116" s="864"/>
      <c r="AC116" s="864"/>
      <c r="AD116" s="864"/>
      <c r="AE116" s="865"/>
      <c r="AF116" s="866" t="s">
        <v>437</v>
      </c>
      <c r="AG116" s="864"/>
      <c r="AH116" s="864"/>
      <c r="AI116" s="864"/>
      <c r="AJ116" s="865"/>
      <c r="AK116" s="866" t="s">
        <v>437</v>
      </c>
      <c r="AL116" s="864"/>
      <c r="AM116" s="864"/>
      <c r="AN116" s="864"/>
      <c r="AO116" s="865"/>
      <c r="AP116" s="911" t="s">
        <v>224</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437</v>
      </c>
      <c r="BW116" s="901"/>
      <c r="BX116" s="901"/>
      <c r="BY116" s="901"/>
      <c r="BZ116" s="901"/>
      <c r="CA116" s="901" t="s">
        <v>437</v>
      </c>
      <c r="CB116" s="901"/>
      <c r="CC116" s="901"/>
      <c r="CD116" s="901"/>
      <c r="CE116" s="901"/>
      <c r="CF116" s="962" t="s">
        <v>224</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437</v>
      </c>
      <c r="DH116" s="864"/>
      <c r="DI116" s="864"/>
      <c r="DJ116" s="864"/>
      <c r="DK116" s="865"/>
      <c r="DL116" s="866" t="s">
        <v>224</v>
      </c>
      <c r="DM116" s="864"/>
      <c r="DN116" s="864"/>
      <c r="DO116" s="864"/>
      <c r="DP116" s="865"/>
      <c r="DQ116" s="866" t="s">
        <v>224</v>
      </c>
      <c r="DR116" s="864"/>
      <c r="DS116" s="864"/>
      <c r="DT116" s="864"/>
      <c r="DU116" s="865"/>
      <c r="DV116" s="911" t="s">
        <v>437</v>
      </c>
      <c r="DW116" s="912"/>
      <c r="DX116" s="912"/>
      <c r="DY116" s="912"/>
      <c r="DZ116" s="913"/>
    </row>
    <row r="117" spans="1:130" s="248" customFormat="1" ht="26.25" customHeight="1" x14ac:dyDescent="0.15">
      <c r="A117" s="988" t="s">
        <v>183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8829777</v>
      </c>
      <c r="AB117" s="996"/>
      <c r="AC117" s="996"/>
      <c r="AD117" s="996"/>
      <c r="AE117" s="997"/>
      <c r="AF117" s="998">
        <v>11793860</v>
      </c>
      <c r="AG117" s="996"/>
      <c r="AH117" s="996"/>
      <c r="AI117" s="996"/>
      <c r="AJ117" s="997"/>
      <c r="AK117" s="998">
        <v>12273609</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224</v>
      </c>
      <c r="BR117" s="901"/>
      <c r="BS117" s="901"/>
      <c r="BT117" s="901"/>
      <c r="BU117" s="901"/>
      <c r="BV117" s="901" t="s">
        <v>437</v>
      </c>
      <c r="BW117" s="901"/>
      <c r="BX117" s="901"/>
      <c r="BY117" s="901"/>
      <c r="BZ117" s="901"/>
      <c r="CA117" s="901" t="s">
        <v>224</v>
      </c>
      <c r="CB117" s="901"/>
      <c r="CC117" s="901"/>
      <c r="CD117" s="901"/>
      <c r="CE117" s="901"/>
      <c r="CF117" s="962" t="s">
        <v>224</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224</v>
      </c>
      <c r="DH117" s="864"/>
      <c r="DI117" s="864"/>
      <c r="DJ117" s="864"/>
      <c r="DK117" s="865"/>
      <c r="DL117" s="866" t="s">
        <v>437</v>
      </c>
      <c r="DM117" s="864"/>
      <c r="DN117" s="864"/>
      <c r="DO117" s="864"/>
      <c r="DP117" s="865"/>
      <c r="DQ117" s="866" t="s">
        <v>437</v>
      </c>
      <c r="DR117" s="864"/>
      <c r="DS117" s="864"/>
      <c r="DT117" s="864"/>
      <c r="DU117" s="865"/>
      <c r="DV117" s="911" t="s">
        <v>224</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303</v>
      </c>
      <c r="AL118" s="989"/>
      <c r="AM118" s="989"/>
      <c r="AN118" s="989"/>
      <c r="AO118" s="990"/>
      <c r="AP118" s="992" t="s">
        <v>431</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224</v>
      </c>
      <c r="BR118" s="932"/>
      <c r="BS118" s="932"/>
      <c r="BT118" s="932"/>
      <c r="BU118" s="932"/>
      <c r="BV118" s="932" t="s">
        <v>437</v>
      </c>
      <c r="BW118" s="932"/>
      <c r="BX118" s="932"/>
      <c r="BY118" s="932"/>
      <c r="BZ118" s="932"/>
      <c r="CA118" s="932" t="s">
        <v>224</v>
      </c>
      <c r="CB118" s="932"/>
      <c r="CC118" s="932"/>
      <c r="CD118" s="932"/>
      <c r="CE118" s="932"/>
      <c r="CF118" s="962" t="s">
        <v>437</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224</v>
      </c>
      <c r="DH118" s="864"/>
      <c r="DI118" s="864"/>
      <c r="DJ118" s="864"/>
      <c r="DK118" s="865"/>
      <c r="DL118" s="866" t="s">
        <v>224</v>
      </c>
      <c r="DM118" s="864"/>
      <c r="DN118" s="864"/>
      <c r="DO118" s="864"/>
      <c r="DP118" s="865"/>
      <c r="DQ118" s="866" t="s">
        <v>224</v>
      </c>
      <c r="DR118" s="864"/>
      <c r="DS118" s="864"/>
      <c r="DT118" s="864"/>
      <c r="DU118" s="865"/>
      <c r="DV118" s="911" t="s">
        <v>224</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224</v>
      </c>
      <c r="AB119" s="982"/>
      <c r="AC119" s="982"/>
      <c r="AD119" s="982"/>
      <c r="AE119" s="983"/>
      <c r="AF119" s="984" t="s">
        <v>224</v>
      </c>
      <c r="AG119" s="982"/>
      <c r="AH119" s="982"/>
      <c r="AI119" s="982"/>
      <c r="AJ119" s="983"/>
      <c r="AK119" s="984" t="s">
        <v>224</v>
      </c>
      <c r="AL119" s="982"/>
      <c r="AM119" s="982"/>
      <c r="AN119" s="982"/>
      <c r="AO119" s="983"/>
      <c r="AP119" s="985" t="s">
        <v>224</v>
      </c>
      <c r="AQ119" s="986"/>
      <c r="AR119" s="986"/>
      <c r="AS119" s="986"/>
      <c r="AT119" s="987"/>
      <c r="AU119" s="1025"/>
      <c r="AV119" s="1026"/>
      <c r="AW119" s="1026"/>
      <c r="AX119" s="1026"/>
      <c r="AY119" s="1026"/>
      <c r="AZ119" s="279" t="s">
        <v>183</v>
      </c>
      <c r="BA119" s="279"/>
      <c r="BB119" s="279"/>
      <c r="BC119" s="279"/>
      <c r="BD119" s="279"/>
      <c r="BE119" s="279"/>
      <c r="BF119" s="279"/>
      <c r="BG119" s="279"/>
      <c r="BH119" s="279"/>
      <c r="BI119" s="279"/>
      <c r="BJ119" s="279"/>
      <c r="BK119" s="279"/>
      <c r="BL119" s="279"/>
      <c r="BM119" s="279"/>
      <c r="BN119" s="279"/>
      <c r="BO119" s="964" t="s">
        <v>462</v>
      </c>
      <c r="BP119" s="965"/>
      <c r="BQ119" s="969">
        <v>98135791</v>
      </c>
      <c r="BR119" s="932"/>
      <c r="BS119" s="932"/>
      <c r="BT119" s="932"/>
      <c r="BU119" s="932"/>
      <c r="BV119" s="932">
        <v>95244709</v>
      </c>
      <c r="BW119" s="932"/>
      <c r="BX119" s="932"/>
      <c r="BY119" s="932"/>
      <c r="BZ119" s="932"/>
      <c r="CA119" s="932">
        <v>90044941</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224</v>
      </c>
      <c r="DH119" s="847"/>
      <c r="DI119" s="847"/>
      <c r="DJ119" s="847"/>
      <c r="DK119" s="848"/>
      <c r="DL119" s="849" t="s">
        <v>437</v>
      </c>
      <c r="DM119" s="847"/>
      <c r="DN119" s="847"/>
      <c r="DO119" s="847"/>
      <c r="DP119" s="848"/>
      <c r="DQ119" s="849" t="s">
        <v>224</v>
      </c>
      <c r="DR119" s="847"/>
      <c r="DS119" s="847"/>
      <c r="DT119" s="847"/>
      <c r="DU119" s="848"/>
      <c r="DV119" s="935" t="s">
        <v>224</v>
      </c>
      <c r="DW119" s="936"/>
      <c r="DX119" s="936"/>
      <c r="DY119" s="936"/>
      <c r="DZ119" s="937"/>
    </row>
    <row r="120" spans="1:130" s="248" customFormat="1" ht="26.25" customHeight="1" x14ac:dyDescent="0.15">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224</v>
      </c>
      <c r="AB120" s="864"/>
      <c r="AC120" s="864"/>
      <c r="AD120" s="864"/>
      <c r="AE120" s="865"/>
      <c r="AF120" s="866" t="s">
        <v>224</v>
      </c>
      <c r="AG120" s="864"/>
      <c r="AH120" s="864"/>
      <c r="AI120" s="864"/>
      <c r="AJ120" s="865"/>
      <c r="AK120" s="866" t="s">
        <v>224</v>
      </c>
      <c r="AL120" s="864"/>
      <c r="AM120" s="864"/>
      <c r="AN120" s="864"/>
      <c r="AO120" s="865"/>
      <c r="AP120" s="911" t="s">
        <v>437</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17220250</v>
      </c>
      <c r="BR120" s="929"/>
      <c r="BS120" s="929"/>
      <c r="BT120" s="929"/>
      <c r="BU120" s="929"/>
      <c r="BV120" s="929">
        <v>15740291</v>
      </c>
      <c r="BW120" s="929"/>
      <c r="BX120" s="929"/>
      <c r="BY120" s="929"/>
      <c r="BZ120" s="929"/>
      <c r="CA120" s="929">
        <v>16304912</v>
      </c>
      <c r="CB120" s="929"/>
      <c r="CC120" s="929"/>
      <c r="CD120" s="929"/>
      <c r="CE120" s="929"/>
      <c r="CF120" s="953">
        <v>47.4</v>
      </c>
      <c r="CG120" s="954"/>
      <c r="CH120" s="954"/>
      <c r="CI120" s="954"/>
      <c r="CJ120" s="954"/>
      <c r="CK120" s="955" t="s">
        <v>466</v>
      </c>
      <c r="CL120" s="939"/>
      <c r="CM120" s="939"/>
      <c r="CN120" s="939"/>
      <c r="CO120" s="940"/>
      <c r="CP120" s="959" t="s">
        <v>467</v>
      </c>
      <c r="CQ120" s="960"/>
      <c r="CR120" s="960"/>
      <c r="CS120" s="960"/>
      <c r="CT120" s="960"/>
      <c r="CU120" s="960"/>
      <c r="CV120" s="960"/>
      <c r="CW120" s="960"/>
      <c r="CX120" s="960"/>
      <c r="CY120" s="960"/>
      <c r="CZ120" s="960"/>
      <c r="DA120" s="960"/>
      <c r="DB120" s="960"/>
      <c r="DC120" s="960"/>
      <c r="DD120" s="960"/>
      <c r="DE120" s="960"/>
      <c r="DF120" s="961"/>
      <c r="DG120" s="948">
        <v>35624213</v>
      </c>
      <c r="DH120" s="929"/>
      <c r="DI120" s="929"/>
      <c r="DJ120" s="929"/>
      <c r="DK120" s="929"/>
      <c r="DL120" s="929">
        <v>34431667</v>
      </c>
      <c r="DM120" s="929"/>
      <c r="DN120" s="929"/>
      <c r="DO120" s="929"/>
      <c r="DP120" s="929"/>
      <c r="DQ120" s="929">
        <v>33696068</v>
      </c>
      <c r="DR120" s="929"/>
      <c r="DS120" s="929"/>
      <c r="DT120" s="929"/>
      <c r="DU120" s="929"/>
      <c r="DV120" s="930">
        <v>98</v>
      </c>
      <c r="DW120" s="930"/>
      <c r="DX120" s="930"/>
      <c r="DY120" s="930"/>
      <c r="DZ120" s="931"/>
    </row>
    <row r="121" spans="1:130" s="248" customFormat="1" ht="26.25" customHeight="1" x14ac:dyDescent="0.15">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224</v>
      </c>
      <c r="AB121" s="864"/>
      <c r="AC121" s="864"/>
      <c r="AD121" s="864"/>
      <c r="AE121" s="865"/>
      <c r="AF121" s="866" t="s">
        <v>437</v>
      </c>
      <c r="AG121" s="864"/>
      <c r="AH121" s="864"/>
      <c r="AI121" s="864"/>
      <c r="AJ121" s="865"/>
      <c r="AK121" s="866" t="s">
        <v>224</v>
      </c>
      <c r="AL121" s="864"/>
      <c r="AM121" s="864"/>
      <c r="AN121" s="864"/>
      <c r="AO121" s="865"/>
      <c r="AP121" s="911" t="s">
        <v>224</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v>13948367</v>
      </c>
      <c r="BR121" s="901"/>
      <c r="BS121" s="901"/>
      <c r="BT121" s="901"/>
      <c r="BU121" s="901"/>
      <c r="BV121" s="901">
        <v>13314612</v>
      </c>
      <c r="BW121" s="901"/>
      <c r="BX121" s="901"/>
      <c r="BY121" s="901"/>
      <c r="BZ121" s="901"/>
      <c r="CA121" s="901">
        <v>12911582</v>
      </c>
      <c r="CB121" s="901"/>
      <c r="CC121" s="901"/>
      <c r="CD121" s="901"/>
      <c r="CE121" s="901"/>
      <c r="CF121" s="962">
        <v>37.5</v>
      </c>
      <c r="CG121" s="963"/>
      <c r="CH121" s="963"/>
      <c r="CI121" s="963"/>
      <c r="CJ121" s="963"/>
      <c r="CK121" s="956"/>
      <c r="CL121" s="942"/>
      <c r="CM121" s="942"/>
      <c r="CN121" s="942"/>
      <c r="CO121" s="943"/>
      <c r="CP121" s="922" t="s">
        <v>470</v>
      </c>
      <c r="CQ121" s="923"/>
      <c r="CR121" s="923"/>
      <c r="CS121" s="923"/>
      <c r="CT121" s="923"/>
      <c r="CU121" s="923"/>
      <c r="CV121" s="923"/>
      <c r="CW121" s="923"/>
      <c r="CX121" s="923"/>
      <c r="CY121" s="923"/>
      <c r="CZ121" s="923"/>
      <c r="DA121" s="923"/>
      <c r="DB121" s="923"/>
      <c r="DC121" s="923"/>
      <c r="DD121" s="923"/>
      <c r="DE121" s="923"/>
      <c r="DF121" s="924"/>
      <c r="DG121" s="900">
        <v>1602847</v>
      </c>
      <c r="DH121" s="901"/>
      <c r="DI121" s="901"/>
      <c r="DJ121" s="901"/>
      <c r="DK121" s="901"/>
      <c r="DL121" s="901">
        <v>1406915</v>
      </c>
      <c r="DM121" s="901"/>
      <c r="DN121" s="901"/>
      <c r="DO121" s="901"/>
      <c r="DP121" s="901"/>
      <c r="DQ121" s="901">
        <v>782340</v>
      </c>
      <c r="DR121" s="901"/>
      <c r="DS121" s="901"/>
      <c r="DT121" s="901"/>
      <c r="DU121" s="901"/>
      <c r="DV121" s="878">
        <v>2.2999999999999998</v>
      </c>
      <c r="DW121" s="878"/>
      <c r="DX121" s="878"/>
      <c r="DY121" s="878"/>
      <c r="DZ121" s="879"/>
    </row>
    <row r="122" spans="1:130" s="248" customFormat="1" ht="26.25" customHeight="1" x14ac:dyDescent="0.15">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224</v>
      </c>
      <c r="AB122" s="864"/>
      <c r="AC122" s="864"/>
      <c r="AD122" s="864"/>
      <c r="AE122" s="865"/>
      <c r="AF122" s="866" t="s">
        <v>224</v>
      </c>
      <c r="AG122" s="864"/>
      <c r="AH122" s="864"/>
      <c r="AI122" s="864"/>
      <c r="AJ122" s="865"/>
      <c r="AK122" s="866" t="s">
        <v>437</v>
      </c>
      <c r="AL122" s="864"/>
      <c r="AM122" s="864"/>
      <c r="AN122" s="864"/>
      <c r="AO122" s="865"/>
      <c r="AP122" s="911" t="s">
        <v>224</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72571850</v>
      </c>
      <c r="BR122" s="932"/>
      <c r="BS122" s="932"/>
      <c r="BT122" s="932"/>
      <c r="BU122" s="932"/>
      <c r="BV122" s="932">
        <v>72023593</v>
      </c>
      <c r="BW122" s="932"/>
      <c r="BX122" s="932"/>
      <c r="BY122" s="932"/>
      <c r="BZ122" s="932"/>
      <c r="CA122" s="932">
        <v>68287251</v>
      </c>
      <c r="CB122" s="932"/>
      <c r="CC122" s="932"/>
      <c r="CD122" s="932"/>
      <c r="CE122" s="932"/>
      <c r="CF122" s="933">
        <v>198.5</v>
      </c>
      <c r="CG122" s="934"/>
      <c r="CH122" s="934"/>
      <c r="CI122" s="934"/>
      <c r="CJ122" s="934"/>
      <c r="CK122" s="956"/>
      <c r="CL122" s="942"/>
      <c r="CM122" s="942"/>
      <c r="CN122" s="942"/>
      <c r="CO122" s="943"/>
      <c r="CP122" s="922" t="s">
        <v>472</v>
      </c>
      <c r="CQ122" s="923"/>
      <c r="CR122" s="923"/>
      <c r="CS122" s="923"/>
      <c r="CT122" s="923"/>
      <c r="CU122" s="923"/>
      <c r="CV122" s="923"/>
      <c r="CW122" s="923"/>
      <c r="CX122" s="923"/>
      <c r="CY122" s="923"/>
      <c r="CZ122" s="923"/>
      <c r="DA122" s="923"/>
      <c r="DB122" s="923"/>
      <c r="DC122" s="923"/>
      <c r="DD122" s="923"/>
      <c r="DE122" s="923"/>
      <c r="DF122" s="924"/>
      <c r="DG122" s="900">
        <v>619722</v>
      </c>
      <c r="DH122" s="901"/>
      <c r="DI122" s="901"/>
      <c r="DJ122" s="901"/>
      <c r="DK122" s="901"/>
      <c r="DL122" s="901">
        <v>601340</v>
      </c>
      <c r="DM122" s="901"/>
      <c r="DN122" s="901"/>
      <c r="DO122" s="901"/>
      <c r="DP122" s="901"/>
      <c r="DQ122" s="901">
        <v>564142</v>
      </c>
      <c r="DR122" s="901"/>
      <c r="DS122" s="901"/>
      <c r="DT122" s="901"/>
      <c r="DU122" s="901"/>
      <c r="DV122" s="878">
        <v>1.6</v>
      </c>
      <c r="DW122" s="878"/>
      <c r="DX122" s="878"/>
      <c r="DY122" s="878"/>
      <c r="DZ122" s="879"/>
    </row>
    <row r="123" spans="1:130" s="248" customFormat="1" ht="26.25" customHeight="1" x14ac:dyDescent="0.15">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437</v>
      </c>
      <c r="AB123" s="864"/>
      <c r="AC123" s="864"/>
      <c r="AD123" s="864"/>
      <c r="AE123" s="865"/>
      <c r="AF123" s="866" t="s">
        <v>224</v>
      </c>
      <c r="AG123" s="864"/>
      <c r="AH123" s="864"/>
      <c r="AI123" s="864"/>
      <c r="AJ123" s="865"/>
      <c r="AK123" s="866" t="s">
        <v>224</v>
      </c>
      <c r="AL123" s="864"/>
      <c r="AM123" s="864"/>
      <c r="AN123" s="864"/>
      <c r="AO123" s="865"/>
      <c r="AP123" s="911" t="s">
        <v>224</v>
      </c>
      <c r="AQ123" s="912"/>
      <c r="AR123" s="912"/>
      <c r="AS123" s="912"/>
      <c r="AT123" s="913"/>
      <c r="AU123" s="976"/>
      <c r="AV123" s="977"/>
      <c r="AW123" s="977"/>
      <c r="AX123" s="977"/>
      <c r="AY123" s="977"/>
      <c r="AZ123" s="279" t="s">
        <v>183</v>
      </c>
      <c r="BA123" s="279"/>
      <c r="BB123" s="279"/>
      <c r="BC123" s="279"/>
      <c r="BD123" s="279"/>
      <c r="BE123" s="279"/>
      <c r="BF123" s="279"/>
      <c r="BG123" s="279"/>
      <c r="BH123" s="279"/>
      <c r="BI123" s="279"/>
      <c r="BJ123" s="279"/>
      <c r="BK123" s="279"/>
      <c r="BL123" s="279"/>
      <c r="BM123" s="279"/>
      <c r="BN123" s="279"/>
      <c r="BO123" s="964" t="s">
        <v>473</v>
      </c>
      <c r="BP123" s="965"/>
      <c r="BQ123" s="919">
        <v>103740467</v>
      </c>
      <c r="BR123" s="920"/>
      <c r="BS123" s="920"/>
      <c r="BT123" s="920"/>
      <c r="BU123" s="920"/>
      <c r="BV123" s="920">
        <v>101078496</v>
      </c>
      <c r="BW123" s="920"/>
      <c r="BX123" s="920"/>
      <c r="BY123" s="920"/>
      <c r="BZ123" s="920"/>
      <c r="CA123" s="920">
        <v>97503745</v>
      </c>
      <c r="CB123" s="920"/>
      <c r="CC123" s="920"/>
      <c r="CD123" s="920"/>
      <c r="CE123" s="920"/>
      <c r="CF123" s="830"/>
      <c r="CG123" s="831"/>
      <c r="CH123" s="831"/>
      <c r="CI123" s="831"/>
      <c r="CJ123" s="921"/>
      <c r="CK123" s="956"/>
      <c r="CL123" s="942"/>
      <c r="CM123" s="942"/>
      <c r="CN123" s="942"/>
      <c r="CO123" s="943"/>
      <c r="CP123" s="922" t="s">
        <v>474</v>
      </c>
      <c r="CQ123" s="923"/>
      <c r="CR123" s="923"/>
      <c r="CS123" s="923"/>
      <c r="CT123" s="923"/>
      <c r="CU123" s="923"/>
      <c r="CV123" s="923"/>
      <c r="CW123" s="923"/>
      <c r="CX123" s="923"/>
      <c r="CY123" s="923"/>
      <c r="CZ123" s="923"/>
      <c r="DA123" s="923"/>
      <c r="DB123" s="923"/>
      <c r="DC123" s="923"/>
      <c r="DD123" s="923"/>
      <c r="DE123" s="923"/>
      <c r="DF123" s="924"/>
      <c r="DG123" s="863">
        <v>321004</v>
      </c>
      <c r="DH123" s="864"/>
      <c r="DI123" s="864"/>
      <c r="DJ123" s="864"/>
      <c r="DK123" s="865"/>
      <c r="DL123" s="866">
        <v>314690</v>
      </c>
      <c r="DM123" s="864"/>
      <c r="DN123" s="864"/>
      <c r="DO123" s="864"/>
      <c r="DP123" s="865"/>
      <c r="DQ123" s="866">
        <v>276410</v>
      </c>
      <c r="DR123" s="864"/>
      <c r="DS123" s="864"/>
      <c r="DT123" s="864"/>
      <c r="DU123" s="865"/>
      <c r="DV123" s="911">
        <v>0.8</v>
      </c>
      <c r="DW123" s="912"/>
      <c r="DX123" s="912"/>
      <c r="DY123" s="912"/>
      <c r="DZ123" s="913"/>
    </row>
    <row r="124" spans="1:130" s="248" customFormat="1" ht="26.25" customHeight="1" thickBot="1" x14ac:dyDescent="0.2">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224</v>
      </c>
      <c r="AB124" s="864"/>
      <c r="AC124" s="864"/>
      <c r="AD124" s="864"/>
      <c r="AE124" s="865"/>
      <c r="AF124" s="866" t="s">
        <v>224</v>
      </c>
      <c r="AG124" s="864"/>
      <c r="AH124" s="864"/>
      <c r="AI124" s="864"/>
      <c r="AJ124" s="865"/>
      <c r="AK124" s="866" t="s">
        <v>437</v>
      </c>
      <c r="AL124" s="864"/>
      <c r="AM124" s="864"/>
      <c r="AN124" s="864"/>
      <c r="AO124" s="865"/>
      <c r="AP124" s="911" t="s">
        <v>437</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224</v>
      </c>
      <c r="BR124" s="918"/>
      <c r="BS124" s="918"/>
      <c r="BT124" s="918"/>
      <c r="BU124" s="918"/>
      <c r="BV124" s="918" t="s">
        <v>224</v>
      </c>
      <c r="BW124" s="918"/>
      <c r="BX124" s="918"/>
      <c r="BY124" s="918"/>
      <c r="BZ124" s="918"/>
      <c r="CA124" s="918" t="s">
        <v>224</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v>227538</v>
      </c>
      <c r="DH124" s="847"/>
      <c r="DI124" s="847"/>
      <c r="DJ124" s="847"/>
      <c r="DK124" s="848"/>
      <c r="DL124" s="849">
        <v>204630</v>
      </c>
      <c r="DM124" s="847"/>
      <c r="DN124" s="847"/>
      <c r="DO124" s="847"/>
      <c r="DP124" s="848"/>
      <c r="DQ124" s="849">
        <v>181132</v>
      </c>
      <c r="DR124" s="847"/>
      <c r="DS124" s="847"/>
      <c r="DT124" s="847"/>
      <c r="DU124" s="848"/>
      <c r="DV124" s="935">
        <v>0.5</v>
      </c>
      <c r="DW124" s="936"/>
      <c r="DX124" s="936"/>
      <c r="DY124" s="936"/>
      <c r="DZ124" s="937"/>
    </row>
    <row r="125" spans="1:130" s="248" customFormat="1" ht="26.25" customHeight="1" x14ac:dyDescent="0.15">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224</v>
      </c>
      <c r="AB125" s="864"/>
      <c r="AC125" s="864"/>
      <c r="AD125" s="864"/>
      <c r="AE125" s="865"/>
      <c r="AF125" s="866" t="s">
        <v>224</v>
      </c>
      <c r="AG125" s="864"/>
      <c r="AH125" s="864"/>
      <c r="AI125" s="864"/>
      <c r="AJ125" s="865"/>
      <c r="AK125" s="866" t="s">
        <v>224</v>
      </c>
      <c r="AL125" s="864"/>
      <c r="AM125" s="864"/>
      <c r="AN125" s="864"/>
      <c r="AO125" s="865"/>
      <c r="AP125" s="911" t="s">
        <v>437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437</v>
      </c>
      <c r="DH125" s="929"/>
      <c r="DI125" s="929"/>
      <c r="DJ125" s="929"/>
      <c r="DK125" s="929"/>
      <c r="DL125" s="929" t="s">
        <v>224</v>
      </c>
      <c r="DM125" s="929"/>
      <c r="DN125" s="929"/>
      <c r="DO125" s="929"/>
      <c r="DP125" s="929"/>
      <c r="DQ125" s="929" t="s">
        <v>437</v>
      </c>
      <c r="DR125" s="929"/>
      <c r="DS125" s="929"/>
      <c r="DT125" s="929"/>
      <c r="DU125" s="929"/>
      <c r="DV125" s="930" t="s">
        <v>224</v>
      </c>
      <c r="DW125" s="930"/>
      <c r="DX125" s="930"/>
      <c r="DY125" s="930"/>
      <c r="DZ125" s="931"/>
    </row>
    <row r="126" spans="1:130" s="248" customFormat="1" ht="26.25" customHeight="1" thickBot="1" x14ac:dyDescent="0.2">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437</v>
      </c>
      <c r="AB126" s="864"/>
      <c r="AC126" s="864"/>
      <c r="AD126" s="864"/>
      <c r="AE126" s="865"/>
      <c r="AF126" s="866" t="s">
        <v>437</v>
      </c>
      <c r="AG126" s="864"/>
      <c r="AH126" s="864"/>
      <c r="AI126" s="864"/>
      <c r="AJ126" s="865"/>
      <c r="AK126" s="866" t="s">
        <v>437</v>
      </c>
      <c r="AL126" s="864"/>
      <c r="AM126" s="864"/>
      <c r="AN126" s="864"/>
      <c r="AO126" s="865"/>
      <c r="AP126" s="911" t="s">
        <v>224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479</v>
      </c>
      <c r="CQ126" s="834"/>
      <c r="CR126" s="834"/>
      <c r="CS126" s="834"/>
      <c r="CT126" s="834"/>
      <c r="CU126" s="834"/>
      <c r="CV126" s="834"/>
      <c r="CW126" s="834"/>
      <c r="CX126" s="834"/>
      <c r="CY126" s="834"/>
      <c r="CZ126" s="834"/>
      <c r="DA126" s="834"/>
      <c r="DB126" s="834"/>
      <c r="DC126" s="834"/>
      <c r="DD126" s="834"/>
      <c r="DE126" s="834"/>
      <c r="DF126" s="835"/>
      <c r="DG126" s="900" t="s">
        <v>224</v>
      </c>
      <c r="DH126" s="901"/>
      <c r="DI126" s="901"/>
      <c r="DJ126" s="901"/>
      <c r="DK126" s="901"/>
      <c r="DL126" s="901" t="s">
        <v>224</v>
      </c>
      <c r="DM126" s="901"/>
      <c r="DN126" s="901"/>
      <c r="DO126" s="901"/>
      <c r="DP126" s="901"/>
      <c r="DQ126" s="901" t="s">
        <v>224</v>
      </c>
      <c r="DR126" s="901"/>
      <c r="DS126" s="901"/>
      <c r="DT126" s="901"/>
      <c r="DU126" s="901"/>
      <c r="DV126" s="878" t="s">
        <v>224</v>
      </c>
      <c r="DW126" s="878"/>
      <c r="DX126" s="878"/>
      <c r="DY126" s="878"/>
      <c r="DZ126" s="879"/>
    </row>
    <row r="127" spans="1:130" s="248" customFormat="1" ht="26.25" customHeight="1" x14ac:dyDescent="0.15">
      <c r="A127" s="906"/>
      <c r="B127" s="907"/>
      <c r="C127" s="925" t="s">
        <v>480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437</v>
      </c>
      <c r="AB127" s="864"/>
      <c r="AC127" s="864"/>
      <c r="AD127" s="864"/>
      <c r="AE127" s="865"/>
      <c r="AF127" s="866" t="s">
        <v>437</v>
      </c>
      <c r="AG127" s="864"/>
      <c r="AH127" s="864"/>
      <c r="AI127" s="864"/>
      <c r="AJ127" s="865"/>
      <c r="AK127" s="866" t="s">
        <v>437</v>
      </c>
      <c r="AL127" s="864"/>
      <c r="AM127" s="864"/>
      <c r="AN127" s="864"/>
      <c r="AO127" s="865"/>
      <c r="AP127" s="911" t="s">
        <v>224</v>
      </c>
      <c r="AQ127" s="912"/>
      <c r="AR127" s="912"/>
      <c r="AS127" s="912"/>
      <c r="AT127" s="913"/>
      <c r="AU127" s="284"/>
      <c r="AV127" s="284"/>
      <c r="AW127" s="284"/>
      <c r="AX127" s="928"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485</v>
      </c>
      <c r="CQ127" s="834"/>
      <c r="CR127" s="834"/>
      <c r="CS127" s="834"/>
      <c r="CT127" s="834"/>
      <c r="CU127" s="834"/>
      <c r="CV127" s="834"/>
      <c r="CW127" s="834"/>
      <c r="CX127" s="834"/>
      <c r="CY127" s="834"/>
      <c r="CZ127" s="834"/>
      <c r="DA127" s="834"/>
      <c r="DB127" s="834"/>
      <c r="DC127" s="834"/>
      <c r="DD127" s="834"/>
      <c r="DE127" s="834"/>
      <c r="DF127" s="835"/>
      <c r="DG127" s="900" t="s">
        <v>224</v>
      </c>
      <c r="DH127" s="901"/>
      <c r="DI127" s="901"/>
      <c r="DJ127" s="901"/>
      <c r="DK127" s="901"/>
      <c r="DL127" s="901" t="s">
        <v>224</v>
      </c>
      <c r="DM127" s="901"/>
      <c r="DN127" s="901"/>
      <c r="DO127" s="901"/>
      <c r="DP127" s="901"/>
      <c r="DQ127" s="901" t="s">
        <v>437</v>
      </c>
      <c r="DR127" s="901"/>
      <c r="DS127" s="901"/>
      <c r="DT127" s="901"/>
      <c r="DU127" s="901"/>
      <c r="DV127" s="878" t="s">
        <v>437</v>
      </c>
      <c r="DW127" s="878"/>
      <c r="DX127" s="878"/>
      <c r="DY127" s="878"/>
      <c r="DZ127" s="879"/>
    </row>
    <row r="128" spans="1:130" s="248" customFormat="1" ht="26.25" customHeight="1" thickBot="1" x14ac:dyDescent="0.2">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v>1027139</v>
      </c>
      <c r="AB128" s="885"/>
      <c r="AC128" s="885"/>
      <c r="AD128" s="885"/>
      <c r="AE128" s="886"/>
      <c r="AF128" s="887">
        <v>1032772</v>
      </c>
      <c r="AG128" s="885"/>
      <c r="AH128" s="885"/>
      <c r="AI128" s="885"/>
      <c r="AJ128" s="886"/>
      <c r="AK128" s="887">
        <v>1056317</v>
      </c>
      <c r="AL128" s="885"/>
      <c r="AM128" s="885"/>
      <c r="AN128" s="885"/>
      <c r="AO128" s="886"/>
      <c r="AP128" s="888"/>
      <c r="AQ128" s="889"/>
      <c r="AR128" s="889"/>
      <c r="AS128" s="889"/>
      <c r="AT128" s="890"/>
      <c r="AU128" s="284"/>
      <c r="AV128" s="284"/>
      <c r="AW128" s="284"/>
      <c r="AX128" s="891" t="s">
        <v>488</v>
      </c>
      <c r="AY128" s="892"/>
      <c r="AZ128" s="892"/>
      <c r="BA128" s="892"/>
      <c r="BB128" s="892"/>
      <c r="BC128" s="892"/>
      <c r="BD128" s="892"/>
      <c r="BE128" s="893"/>
      <c r="BF128" s="870" t="s">
        <v>224</v>
      </c>
      <c r="BG128" s="871"/>
      <c r="BH128" s="871"/>
      <c r="BI128" s="871"/>
      <c r="BJ128" s="871"/>
      <c r="BK128" s="871"/>
      <c r="BL128" s="894"/>
      <c r="BM128" s="870">
        <v>11.36</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t="s">
        <v>437</v>
      </c>
      <c r="DH128" s="875"/>
      <c r="DI128" s="875"/>
      <c r="DJ128" s="875"/>
      <c r="DK128" s="875"/>
      <c r="DL128" s="875" t="s">
        <v>224</v>
      </c>
      <c r="DM128" s="875"/>
      <c r="DN128" s="875"/>
      <c r="DO128" s="875"/>
      <c r="DP128" s="875"/>
      <c r="DQ128" s="875" t="s">
        <v>224</v>
      </c>
      <c r="DR128" s="875"/>
      <c r="DS128" s="875"/>
      <c r="DT128" s="875"/>
      <c r="DU128" s="875"/>
      <c r="DV128" s="876" t="s">
        <v>437</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40378666</v>
      </c>
      <c r="AB129" s="864"/>
      <c r="AC129" s="864"/>
      <c r="AD129" s="864"/>
      <c r="AE129" s="865"/>
      <c r="AF129" s="866">
        <v>41831743</v>
      </c>
      <c r="AG129" s="864"/>
      <c r="AH129" s="864"/>
      <c r="AI129" s="864"/>
      <c r="AJ129" s="865"/>
      <c r="AK129" s="866">
        <v>44172122</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224</v>
      </c>
      <c r="BG129" s="854"/>
      <c r="BH129" s="854"/>
      <c r="BI129" s="854"/>
      <c r="BJ129" s="854"/>
      <c r="BK129" s="854"/>
      <c r="BL129" s="855"/>
      <c r="BM129" s="853">
        <v>16.36</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6890860</v>
      </c>
      <c r="AB130" s="864"/>
      <c r="AC130" s="864"/>
      <c r="AD130" s="864"/>
      <c r="AE130" s="865"/>
      <c r="AF130" s="866">
        <v>9050140</v>
      </c>
      <c r="AG130" s="864"/>
      <c r="AH130" s="864"/>
      <c r="AI130" s="864"/>
      <c r="AJ130" s="865"/>
      <c r="AK130" s="866">
        <v>9774894</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33487806</v>
      </c>
      <c r="AB131" s="847"/>
      <c r="AC131" s="847"/>
      <c r="AD131" s="847"/>
      <c r="AE131" s="848"/>
      <c r="AF131" s="849">
        <v>32781603</v>
      </c>
      <c r="AG131" s="847"/>
      <c r="AH131" s="847"/>
      <c r="AI131" s="847"/>
      <c r="AJ131" s="848"/>
      <c r="AK131" s="849">
        <v>34397228</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t="s">
        <v>224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498</v>
      </c>
      <c r="W132" s="824"/>
      <c r="X132" s="824"/>
      <c r="Y132" s="824"/>
      <c r="Z132" s="825"/>
      <c r="AA132" s="826">
        <v>2.7227172319999999</v>
      </c>
      <c r="AB132" s="827"/>
      <c r="AC132" s="827"/>
      <c r="AD132" s="827"/>
      <c r="AE132" s="828"/>
      <c r="AF132" s="829">
        <v>5.2192330719999998</v>
      </c>
      <c r="AG132" s="827"/>
      <c r="AH132" s="827"/>
      <c r="AI132" s="827"/>
      <c r="AJ132" s="828"/>
      <c r="AK132" s="829">
        <v>4.1933559499999999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499</v>
      </c>
      <c r="W133" s="803"/>
      <c r="X133" s="803"/>
      <c r="Y133" s="803"/>
      <c r="Z133" s="804"/>
      <c r="AA133" s="805">
        <v>2.2000000000000002</v>
      </c>
      <c r="AB133" s="806"/>
      <c r="AC133" s="806"/>
      <c r="AD133" s="806"/>
      <c r="AE133" s="807"/>
      <c r="AF133" s="805">
        <v>3.1</v>
      </c>
      <c r="AG133" s="806"/>
      <c r="AH133" s="806"/>
      <c r="AI133" s="806"/>
      <c r="AJ133" s="807"/>
      <c r="AK133" s="805">
        <v>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ur7uVmQhDkmuZavroz/OiccJogV0SVtA7m8de2fcdKnhLHJ5GYa9XUqTTH95EJmnGibMqMyDbs67uNfEmm6pw==" saltValue="3zA8Y3OQSX4U/wQbpchc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W10" zoomScaleNormal="85" zoomScaleSheetLayoutView="100" workbookViewId="0">
      <selection activeCell="CW50" sqref="CW5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n/1IliN8qr5n8HSA4vDCpUOE3fBlK4FyQDa0KX6qGTaLUtZo1aX+ytQQJ6B+kFj51Issb/DH/X5N9Zofl0ngA==" saltValue="EivfAlY3FyeG616RrzTi+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zaMrIeI6yxdDU3q2OB3qwbnyHbZ/fzWxvmKbO22Qdc4K4pWCud8bSIhFp4D2n5eEoHPo5hpqU0lK7e2Tv+IBQ==" saltValue="HYplSepG1XDrNzrvg1JAw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508</v>
      </c>
      <c r="AL9" s="1228"/>
      <c r="AM9" s="1228"/>
      <c r="AN9" s="1229"/>
      <c r="AO9" s="314">
        <v>11788695</v>
      </c>
      <c r="AP9" s="314">
        <v>72771</v>
      </c>
      <c r="AQ9" s="315">
        <v>66289</v>
      </c>
      <c r="AR9" s="316">
        <v>9.8000000000000007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509</v>
      </c>
      <c r="AL10" s="1228"/>
      <c r="AM10" s="1228"/>
      <c r="AN10" s="1229"/>
      <c r="AO10" s="317">
        <v>1894397</v>
      </c>
      <c r="AP10" s="317">
        <v>11694</v>
      </c>
      <c r="AQ10" s="318">
        <v>2830</v>
      </c>
      <c r="AR10" s="319">
        <v>313.2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510</v>
      </c>
      <c r="AL11" s="1228"/>
      <c r="AM11" s="1228"/>
      <c r="AN11" s="1229"/>
      <c r="AO11" s="317" t="s">
        <v>511</v>
      </c>
      <c r="AP11" s="317" t="s">
        <v>511</v>
      </c>
      <c r="AQ11" s="318">
        <v>411</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512</v>
      </c>
      <c r="AL12" s="1228"/>
      <c r="AM12" s="1228"/>
      <c r="AN12" s="1229"/>
      <c r="AO12" s="317" t="s">
        <v>511</v>
      </c>
      <c r="AP12" s="317" t="s">
        <v>511</v>
      </c>
      <c r="AQ12" s="318">
        <v>94</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513</v>
      </c>
      <c r="AL13" s="1228"/>
      <c r="AM13" s="1228"/>
      <c r="AN13" s="1229"/>
      <c r="AO13" s="317">
        <v>524373</v>
      </c>
      <c r="AP13" s="317">
        <v>3237</v>
      </c>
      <c r="AQ13" s="318">
        <v>2181</v>
      </c>
      <c r="AR13" s="319">
        <v>48.4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514</v>
      </c>
      <c r="AL14" s="1228"/>
      <c r="AM14" s="1228"/>
      <c r="AN14" s="1229"/>
      <c r="AO14" s="317">
        <v>85238</v>
      </c>
      <c r="AP14" s="317">
        <v>526</v>
      </c>
      <c r="AQ14" s="318">
        <v>1843</v>
      </c>
      <c r="AR14" s="319">
        <v>-71.5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515</v>
      </c>
      <c r="AL15" s="1231"/>
      <c r="AM15" s="1231"/>
      <c r="AN15" s="1232"/>
      <c r="AO15" s="317">
        <v>-676936</v>
      </c>
      <c r="AP15" s="317">
        <v>-4179</v>
      </c>
      <c r="AQ15" s="318">
        <v>-4384</v>
      </c>
      <c r="AR15" s="319">
        <v>-4.7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183</v>
      </c>
      <c r="AL16" s="1231"/>
      <c r="AM16" s="1231"/>
      <c r="AN16" s="1232"/>
      <c r="AO16" s="317">
        <v>13615767</v>
      </c>
      <c r="AP16" s="317">
        <v>84049</v>
      </c>
      <c r="AQ16" s="318">
        <v>69264</v>
      </c>
      <c r="AR16" s="319">
        <v>21.3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520</v>
      </c>
      <c r="AL21" s="1234"/>
      <c r="AM21" s="1234"/>
      <c r="AN21" s="1235"/>
      <c r="AO21" s="330">
        <v>7.65</v>
      </c>
      <c r="AP21" s="331">
        <v>6.79</v>
      </c>
      <c r="AQ21" s="332">
        <v>0.86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521</v>
      </c>
      <c r="AL22" s="1234"/>
      <c r="AM22" s="1234"/>
      <c r="AN22" s="1235"/>
      <c r="AO22" s="335">
        <v>98.7</v>
      </c>
      <c r="AP22" s="336">
        <v>99.2</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525</v>
      </c>
      <c r="AL32" s="1217"/>
      <c r="AM32" s="1217"/>
      <c r="AN32" s="1218"/>
      <c r="AO32" s="345">
        <v>9568813</v>
      </c>
      <c r="AP32" s="345">
        <v>59067</v>
      </c>
      <c r="AQ32" s="346">
        <v>35667</v>
      </c>
      <c r="AR32" s="347">
        <v>65.599999999999994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526</v>
      </c>
      <c r="AL33" s="1217"/>
      <c r="AM33" s="1217"/>
      <c r="AN33" s="1218"/>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527</v>
      </c>
      <c r="AL34" s="1217"/>
      <c r="AM34" s="1217"/>
      <c r="AN34" s="1218"/>
      <c r="AO34" s="345" t="s">
        <v>511</v>
      </c>
      <c r="AP34" s="345" t="s">
        <v>511</v>
      </c>
      <c r="AQ34" s="346">
        <v>25</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528</v>
      </c>
      <c r="AL35" s="1217"/>
      <c r="AM35" s="1217"/>
      <c r="AN35" s="1218"/>
      <c r="AO35" s="345">
        <v>2620508</v>
      </c>
      <c r="AP35" s="345">
        <v>16176</v>
      </c>
      <c r="AQ35" s="346">
        <v>9479</v>
      </c>
      <c r="AR35" s="347">
        <v>70.7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529</v>
      </c>
      <c r="AL36" s="1217"/>
      <c r="AM36" s="1217"/>
      <c r="AN36" s="1218"/>
      <c r="AO36" s="345">
        <v>84288</v>
      </c>
      <c r="AP36" s="345">
        <v>520</v>
      </c>
      <c r="AQ36" s="346">
        <v>661</v>
      </c>
      <c r="AR36" s="347">
        <v>-21.3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530</v>
      </c>
      <c r="AL37" s="1217"/>
      <c r="AM37" s="1217"/>
      <c r="AN37" s="1218"/>
      <c r="AO37" s="345" t="s">
        <v>511</v>
      </c>
      <c r="AP37" s="345" t="s">
        <v>511</v>
      </c>
      <c r="AQ37" s="346">
        <v>533</v>
      </c>
      <c r="AR37" s="347" t="s">
        <v>511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531</v>
      </c>
      <c r="AL38" s="1214"/>
      <c r="AM38" s="1214"/>
      <c r="AN38" s="1215"/>
      <c r="AO38" s="348" t="s">
        <v>511</v>
      </c>
      <c r="AP38" s="348" t="s">
        <v>511</v>
      </c>
      <c r="AQ38" s="349">
        <v>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532</v>
      </c>
      <c r="AL39" s="1214"/>
      <c r="AM39" s="1214"/>
      <c r="AN39" s="1215"/>
      <c r="AO39" s="345">
        <v>-1056317</v>
      </c>
      <c r="AP39" s="345">
        <v>-6521</v>
      </c>
      <c r="AQ39" s="346">
        <v>-5467</v>
      </c>
      <c r="AR39" s="347">
        <v>19.3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533</v>
      </c>
      <c r="AL40" s="1217"/>
      <c r="AM40" s="1217"/>
      <c r="AN40" s="1218"/>
      <c r="AO40" s="345">
        <v>-9774894</v>
      </c>
      <c r="AP40" s="345">
        <v>-60340</v>
      </c>
      <c r="AQ40" s="346">
        <v>-32345</v>
      </c>
      <c r="AR40" s="347">
        <v>86.6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295</v>
      </c>
      <c r="AL41" s="1220"/>
      <c r="AM41" s="1220"/>
      <c r="AN41" s="1221"/>
      <c r="AO41" s="345">
        <v>1442398</v>
      </c>
      <c r="AP41" s="345">
        <v>8904</v>
      </c>
      <c r="AQ41" s="346">
        <v>8555</v>
      </c>
      <c r="AR41" s="347">
        <v>4.0999999999999996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503</v>
      </c>
      <c r="AN49" s="1224" t="s">
        <v>537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4789843</v>
      </c>
      <c r="AN51" s="367">
        <v>28755</v>
      </c>
      <c r="AO51" s="368">
        <v>10.199999999999999</v>
      </c>
      <c r="AP51" s="369">
        <v>52619</v>
      </c>
      <c r="AQ51" s="370">
        <v>0.2</v>
      </c>
      <c r="AR51" s="371">
        <v>10</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3341895</v>
      </c>
      <c r="AN52" s="375">
        <v>20062</v>
      </c>
      <c r="AO52" s="376">
        <v>35.1</v>
      </c>
      <c r="AP52" s="377">
        <v>31149</v>
      </c>
      <c r="AQ52" s="378">
        <v>5.7</v>
      </c>
      <c r="AR52" s="379">
        <v>29.4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4845268</v>
      </c>
      <c r="AN53" s="367">
        <v>29281</v>
      </c>
      <c r="AO53" s="368">
        <v>1.8</v>
      </c>
      <c r="AP53" s="369">
        <v>51875</v>
      </c>
      <c r="AQ53" s="370">
        <v>-1.4</v>
      </c>
      <c r="AR53" s="371">
        <v>3.2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3360825</v>
      </c>
      <c r="AN54" s="375">
        <v>20311</v>
      </c>
      <c r="AO54" s="376">
        <v>1.2</v>
      </c>
      <c r="AP54" s="377">
        <v>29372</v>
      </c>
      <c r="AQ54" s="378">
        <v>-5.7</v>
      </c>
      <c r="AR54" s="379">
        <v>6.9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8927531</v>
      </c>
      <c r="AN55" s="367">
        <v>54248</v>
      </c>
      <c r="AO55" s="368">
        <v>85.3</v>
      </c>
      <c r="AP55" s="369">
        <v>48064</v>
      </c>
      <c r="AQ55" s="370">
        <v>-7.3</v>
      </c>
      <c r="AR55" s="371">
        <v>92.6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5067201</v>
      </c>
      <c r="AN56" s="375">
        <v>30791</v>
      </c>
      <c r="AO56" s="376">
        <v>51.6</v>
      </c>
      <c r="AP56" s="377">
        <v>30373</v>
      </c>
      <c r="AQ56" s="378">
        <v>3.4</v>
      </c>
      <c r="AR56" s="379">
        <v>48.2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8957101</v>
      </c>
      <c r="AN57" s="367">
        <v>54791</v>
      </c>
      <c r="AO57" s="368">
        <v>1</v>
      </c>
      <c r="AP57" s="369">
        <v>56662</v>
      </c>
      <c r="AQ57" s="370">
        <v>17.899999999999999</v>
      </c>
      <c r="AR57" s="371">
        <v>-16.899999999999999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4709851</v>
      </c>
      <c r="AN58" s="375">
        <v>28810</v>
      </c>
      <c r="AO58" s="376">
        <v>-6.4</v>
      </c>
      <c r="AP58" s="377">
        <v>34709</v>
      </c>
      <c r="AQ58" s="378">
        <v>14.3</v>
      </c>
      <c r="AR58" s="379">
        <v>-20.7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5583333</v>
      </c>
      <c r="AN59" s="367">
        <v>34465</v>
      </c>
      <c r="AO59" s="368">
        <v>-37.1</v>
      </c>
      <c r="AP59" s="369">
        <v>60285</v>
      </c>
      <c r="AQ59" s="370">
        <v>6.4</v>
      </c>
      <c r="AR59" s="371">
        <v>-43.5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3208131</v>
      </c>
      <c r="AN60" s="375">
        <v>19804</v>
      </c>
      <c r="AO60" s="376">
        <v>-31.3</v>
      </c>
      <c r="AP60" s="377">
        <v>36445</v>
      </c>
      <c r="AQ60" s="378">
        <v>5</v>
      </c>
      <c r="AR60" s="379">
        <v>-36.299999999999997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6620615</v>
      </c>
      <c r="AN61" s="382">
        <v>40308</v>
      </c>
      <c r="AO61" s="383">
        <v>12.2</v>
      </c>
      <c r="AP61" s="384">
        <v>53901</v>
      </c>
      <c r="AQ61" s="385">
        <v>3.2</v>
      </c>
      <c r="AR61" s="371">
        <v>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3937581</v>
      </c>
      <c r="AN62" s="375">
        <v>23956</v>
      </c>
      <c r="AO62" s="376">
        <v>10</v>
      </c>
      <c r="AP62" s="377">
        <v>32410</v>
      </c>
      <c r="AQ62" s="378">
        <v>4.5</v>
      </c>
      <c r="AR62" s="379">
        <v>5.5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qE7s3rd4XCDN7TVIwsMs/FFhlK6ZnNF9ecT8j/VmjaQ/abKOubGe3UdkwOu+IXv/X6RVBIQh9EvQIENUxrEPw==" saltValue="+QP8Eptw9XQ9Vo3UNzgve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75" zoomScaleNormal="75" zoomScaleSheetLayoutView="55" workbookViewId="0">
      <selection activeCell="BJ87" sqref="BJ87"/>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LOgytjmsKzan28cjZgZZOkuWhof03t0LIMbyWn54SvCWDD5YObVD3LykvQXM+zumdrwVZWLrlRk0MuY23FIRmw==" saltValue="5C8edunEipbIpqvhMCin2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75" zoomScaleNormal="75" zoomScaleSheetLayoutView="55" workbookViewId="0">
      <selection activeCell="DC91" sqref="DC91"/>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f8NYOfEjHDd5c/yi726MmNTlI+DzLqqxVSjuTIlqZASIWSnNOifOlv6LvtAl2q+A7bNuNUd1+DlWilykqWqzeA==" saltValue="mwQy+/6FXohrOhN/wtyD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24.55</v>
      </c>
      <c r="G47" s="12">
        <v>25.51</v>
      </c>
      <c r="H47" s="12">
        <v>24.42</v>
      </c>
      <c r="I47" s="12">
        <v>20.04</v>
      </c>
      <c r="J47" s="13">
        <v>17.89</v>
      </c>
    </row>
    <row r="48" spans="2:10" ht="57.75" customHeight="1" x14ac:dyDescent="0.15">
      <c r="B48" s="14"/>
      <c r="C48" s="1240" t="s">
        <v>4</v>
      </c>
      <c r="D48" s="1240"/>
      <c r="E48" s="1241"/>
      <c r="F48" s="15">
        <v>4.01</v>
      </c>
      <c r="G48" s="16">
        <v>4.12</v>
      </c>
      <c r="H48" s="16">
        <v>5.76</v>
      </c>
      <c r="I48" s="16">
        <v>4.79</v>
      </c>
      <c r="J48" s="17">
        <v>6.21</v>
      </c>
    </row>
    <row r="49" spans="2:10" ht="57.75" customHeight="1" thickBot="1" x14ac:dyDescent="0.2">
      <c r="B49" s="18"/>
      <c r="C49" s="1242" t="s">
        <v>5</v>
      </c>
      <c r="D49" s="1242"/>
      <c r="E49" s="1243"/>
      <c r="F49" s="19">
        <v>1.87</v>
      </c>
      <c r="G49" s="20">
        <v>1.1599999999999999</v>
      </c>
      <c r="H49" s="20">
        <v>1.25</v>
      </c>
      <c r="I49" s="20" t="s">
        <v>558</v>
      </c>
      <c r="J49" s="21">
        <v>0.66</v>
      </c>
    </row>
    <row r="50" spans="2:10" ht="13.5" customHeight="1" x14ac:dyDescent="0.15"/>
  </sheetData>
  <sheetProtection algorithmName="SHA-512" hashValue="gs1cxk3a259GK9yoe+mAIcF4MW0YcIpjLBS4qoeGr7NfYB40g40BqSO8H5BJaI8oUM5DoFWPnGUHxyxQN7GvsA==" saltValue="jITR+xvXxV8qgGL1m/n3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2022-09-22T04:57:38Z</cp:lastPrinted>
  <dcterms:created xsi:type="dcterms:W3CDTF">2022-02-02T05:36:43Z</dcterms:created>
  <dcterms:modified xsi:type="dcterms:W3CDTF">2023-11-07T04:30:02Z</dcterms:modified>
  <cp:category/>
</cp:coreProperties>
</file>