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〇財政係（共有フォルダ）\県照会文書\財政状況資料集\R03年度（R1決算分追加照会）\回答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<sst xmlns="http://schemas.openxmlformats.org/spreadsheetml/2006/main" count="1155" uniqueCount="658">
  <si>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</si>
  <si>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</si>
  <si>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</si>
  <si>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</si>
  <si>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</si>
  <si>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</si>
  <si>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</si>
  <si>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</si>
  <si>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</si>
  <si>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</si>
  <si>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</si>
  <si>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</si>
  <si>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</si>
  <si>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</si>
  <si>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</si>
  <si>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</si>
  <si>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</si>
  <si>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</si>
  <si>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</si>
  <si>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</si>
  <si>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</si>
  <si>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</si>
  <si>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</si>
  <si>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</si>
  <si>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</si>
  <si>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</si>
  <si>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</si>
  <si>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</si>
  <si>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</si>
  <si>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</si>
  <si>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</si>
  <si>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</si>
  <si>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</si>
  <si>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</si>
  <si>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</si>
  <si>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</si>
  <si>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</si>
  <si>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</si>
  <si>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</si>
  <si>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</si>
  <si>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</si>
  <si>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</si>
  <si>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</si>
  <si>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</si>
  <si>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</si>
  <si>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</si>
  <si>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</si>
  <si>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</si>
  <si>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</si>
  <si>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</si>
  <si>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</si>
  <si>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</si>
  <si>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</si>
  <si>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</si>
  <si>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</si>
  <si>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</si>
  <si>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</si>
  <si>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</si>
  <si>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</si>
  <si>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</si>
  <si>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</si>
  <si>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</si>
  <si>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</si>
  <si>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</si>
  <si>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</si>
  <si>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</si>
  <si>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</si>
  <si>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</si>
  <si>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</si>
  <si>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</si>
  <si>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</si>
  <si>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</si>
  <si>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</si>
  <si>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</si>
  <si>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</si>
  <si>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</si>
  <si>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</si>
  <si>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</si>
  <si>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</si>
  <si>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</si>
  <si>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</si>
  <si>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</si>
  <si>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</si>
  <si>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</si>
  <si>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</si>
  <si>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</si>
  <si>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</si>
  <si>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</si>
  <si>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</si>
  <si>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</si>
  <si>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</si>
  <si>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</si>
  <si>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</si>
  <si>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</si>
  <si>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</si>
  <si>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</si>
  <si>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</si>
  <si>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</si>
  <si>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</si>
  <si>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</si>
  <si>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</si>
  <si>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</si>
  <si>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</si>
  <si>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</si>
  <si>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</si>
  <si>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</si>
  <si>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</si>
  <si>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</si>
  <si>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</si>
  <si>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</si>
  <si>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</si>
  <si>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</si>
  <si>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</si>
  <si>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</si>
  <si>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</si>
  <si>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</si>
  <si>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</si>
  <si>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</si>
  <si>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</si>
  <si>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</si>
  <si>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</si>
  <si>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</si>
  <si>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</si>
  <si>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</si>
  <si>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</si>
  <si>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</si>
  <si>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</si>
  <si>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</si>
  <si>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</si>
  <si>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</si>
  <si>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</si>
  <si>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</si>
  <si>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</si>
  <si>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</si>
  <si>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</si>
  <si>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</si>
  <si>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</si>
  <si>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</si>
  <si>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</si>
  <si>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</si>
  <si>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</si>
  <si>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</si>
  <si>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</si>
  <si>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</si>
  <si>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</si>
  <si>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</si>
  <si>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</si>
  <si>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</si>
  <si>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</si>
  <si>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</si>
  <si>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</si>
  <si>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</si>
  <si>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</si>
  <si>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</si>
  <si>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</si>
  <si>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</si>
  <si>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</si>
  <si>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</si>
  <si>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</si>
  <si>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</si>
  <si>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</si>
  <si>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</si>
  <si>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</si>
  <si>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</si>
  <si>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</si>
  <si>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</si>
  <si>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</si>
  <si>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</si>
  <si>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</si>
  <si>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</si>
  <si>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</si>
  <si>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</si>
  <si>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</si>
  <si>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</si>
  <si>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</si>
  <si>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</si>
  <si>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</si>
  <si>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</si>
  <si>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</si>
  <si>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</si>
  <si>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</si>
  <si>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</si>
  <si>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</si>
  <si>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</si>
  <si>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</si>
  <si>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</si>
  <si>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</si>
  <si>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</si>
  <si>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</si>
  <si>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</si>
  <si>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</si>
  <si>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</si>
  <si>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</si>
  <si>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</si>
  <si>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</si>
  <si>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</si>
  <si>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</si>
  <si>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</si>
  <si>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</si>
  <si>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</si>
  <si>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</si>
  <si>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</si>
  <si>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</si>
  <si>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</si>
  <si>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</si>
  <si>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</si>
  <si>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</si>
  <si>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</si>
  <si>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</si>
  <si>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</si>
  <si>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</si>
  <si>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</si>
  <si>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</si>
  <si>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</si>
  <si>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</si>
  <si>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</si>
  <si>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三重県松阪市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</si>
  <si>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</si>
  <si>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</si>
  <si>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</si>
  <si>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</si>
  <si>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</si>
  <si>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</si>
  <si>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</si>
  <si>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</si>
  <si>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</si>
  <si>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</si>
  <si>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</si>
  <si>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</si>
  <si>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</si>
  <si>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</si>
  <si>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</si>
  <si>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</si>
  <si>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</si>
  <si>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</si>
  <si>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</si>
  <si>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</si>
  <si>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</si>
  <si>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</si>
  <si>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</si>
  <si>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</si>
  <si>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</si>
  <si>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</si>
  <si>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</si>
  <si>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</si>
  <si>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</si>
  <si>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</si>
  <si>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</si>
  <si>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</si>
  <si>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</si>
  <si>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</si>
  <si>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</si>
  <si>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</si>
  <si>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</si>
  <si>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</si>
  <si>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</si>
  <si>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</si>
  <si>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</si>
  <si>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</si>
  <si>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</si>
  <si>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</si>
  <si>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</si>
  <si>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</si>
  <si>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</si>
  <si>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</si>
  <si>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</si>
  <si>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</si>
  <si>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</si>
  <si>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</si>
  <si>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</si>
  <si>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</si>
  <si>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</si>
  <si>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</si>
  <si>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</si>
  <si>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</si>
  <si>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</si>
  <si>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</si>
  <si>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</si>
  <si>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</si>
  <si>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</si>
  <si>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</si>
  <si>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</si>
  <si>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</si>
  <si>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</si>
  <si>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</si>
  <si>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</si>
  <si>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</si>
  <si>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</si>
  <si>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</si>
  <si>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</si>
  <si>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</si>
  <si>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</si>
  <si>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</si>
  <si>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</si>
  <si>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</si>
  <si>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</si>
  <si>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</si>
  <si>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</si>
  <si>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</si>
  <si>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</si>
  <si>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</si>
  <si>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</si>
  <si>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</si>
  <si>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</si>
  <si>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</si>
  <si>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</si>
  <si>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</si>
  <si>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</si>
  <si>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</si>
  <si>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</si>
  <si>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</si>
  <si>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</si>
  <si>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</si>
  <si>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</si>
  <si>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</si>
  <si>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</si>
  <si>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</si>
  <si>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</si>
  <si>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</si>
  <si>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</si>
  <si>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</si>
  <si>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</si>
  <si>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</si>
  <si>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</si>
  <si>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</si>
  <si>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</si>
  <si>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</si>
  <si>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</si>
  <si>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</si>
  <si>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</si>
  <si>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</si>
  <si>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</si>
  <si>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</si>
  <si>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</si>
  <si>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</si>
  <si>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</si>
  <si>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</si>
  <si>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</si>
  <si>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</si>
  <si>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</si>
  <si>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</si>
  <si>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</si>
  <si>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</si>
  <si>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</si>
  <si>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</si>
  <si>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</si>
  <si>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</si>
  <si>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</si>
  <si>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</si>
  <si>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</si>
  <si>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</si>
  <si>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</si>
  <si>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</si>
  <si>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</si>
  <si>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</si>
  <si>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</si>
  <si>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</si>
  <si>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</si>
  <si>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</si>
  <si>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</si>
  <si>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</si>
  <si>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</si>
  <si>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</si>
  <si>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</si>
  <si>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</si>
  <si>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</si>
  <si>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</si>
  <si>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</si>
  <si>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</si>
  <si>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三重県松阪市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</si>
  <si>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</si>
  <si>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</si>
  <si>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</si>
  <si>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</si>
  <si>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</si>
  <si>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</si>
  <si>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</si>
  <si>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</si>
  <si>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</si>
  <si>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</si>
  <si>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</si>
  <si>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</si>
  <si>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</si>
  <si>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</si>
  <si>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</si>
  <si>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</si>
  <si>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</si>
  <si>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</si>
  <si>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</si>
  <si>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</si>
  <si>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</si>
  <si>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</si>
  <si>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</si>
  <si>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</si>
  <si>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</si>
  <si>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</si>
  <si>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</si>
  <si>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</si>
  <si>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</si>
  <si>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</si>
  <si>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</si>
  <si>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</si>
  <si>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</si>
  <si>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</si>
  <si>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</si>
  <si>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</si>
  <si>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</si>
  <si>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</si>
  <si>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</si>
  <si>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</si>
  <si>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</si>
  <si>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</si>
  <si>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</si>
  <si>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松阪市民病院事業会計</t>
    <phoneticPr fontId="5"/>
  </si>
  <si>
    <t>法適用企業</t>
    <phoneticPr fontId="5"/>
  </si>
  <si>
    <t>簡易水道事業特別会計</t>
    <phoneticPr fontId="5"/>
  </si>
  <si>
    <t>法非適用企業</t>
    <phoneticPr fontId="5"/>
  </si>
  <si>
    <t>戸別合併処理浄化槽整備事業特別会計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</si>
  <si>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</si>
  <si>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</si>
  <si>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</si>
  <si>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</si>
  <si>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</si>
  <si>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</si>
  <si>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</si>
  <si>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</si>
  <si>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</si>
  <si>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</si>
  <si>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</si>
  <si>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</si>
  <si>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</si>
  <si>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</si>
  <si>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</si>
  <si>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</si>
  <si>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</si>
  <si>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</si>
  <si>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</si>
  <si>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</si>
  <si>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</si>
  <si>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</si>
  <si>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</si>
  <si>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</si>
  <si>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</si>
  <si>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</si>
  <si>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</si>
  <si>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</si>
  <si>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</si>
  <si>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</si>
  <si>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</si>
  <si>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</si>
  <si>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</si>
  <si>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</si>
  <si>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</si>
  <si>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</si>
  <si>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</si>
  <si>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</si>
  <si>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</si>
  <si>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</si>
  <si>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</si>
  <si>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</si>
  <si>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</si>
  <si>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</si>
  <si>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</si>
  <si>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</si>
  <si>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</si>
  <si>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</si>
  <si>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</si>
  <si>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</si>
  <si>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</si>
  <si>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</si>
  <si>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</si>
  <si>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</si>
  <si>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</si>
  <si>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</si>
  <si>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</si>
  <si>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</si>
  <si>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</si>
  <si>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</si>
  <si>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</si>
  <si>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</si>
  <si>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</si>
  <si>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</si>
  <si>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</si>
  <si>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</si>
  <si>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</si>
  <si>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</si>
  <si>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</si>
  <si>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</si>
  <si>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松阪市民病院事業会計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</si>
  <si>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</si>
  <si>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戸別合併処理浄化槽整備事業特別会計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</si>
  <si>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</si>
  <si>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</si>
  <si>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</si>
  <si>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</si>
  <si>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</si>
  <si>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</si>
  <si>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</si>
  <si>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</si>
  <si>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</si>
  <si>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</si>
  <si>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</si>
  <si>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</si>
  <si>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</si>
  <si>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</si>
  <si>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</si>
  <si>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</si>
  <si>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</si>
  <si>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</si>
  <si>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</si>
  <si>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</si>
  <si>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</si>
  <si>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</si>
  <si>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</si>
  <si>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</si>
  <si>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</si>
  <si>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</si>
  <si>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</si>
  <si>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</si>
  <si>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</si>
  <si>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</si>
  <si>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</si>
  <si>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</si>
  <si>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</si>
  <si>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</si>
  <si>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</si>
  <si>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</si>
  <si>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</si>
  <si>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</si>
  <si>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</si>
  <si>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</si>
  <si>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</si>
  <si>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</si>
  <si>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</si>
  <si>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</si>
  <si>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</si>
  <si>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</si>
  <si>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</si>
  <si>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</si>
  <si>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</si>
  <si>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</si>
  <si>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</si>
  <si>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</si>
  <si>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</si>
  <si>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</si>
  <si>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</si>
  <si>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</si>
  <si>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</si>
  <si>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</si>
  <si>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</si>
  <si>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</si>
  <si>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</si>
  <si>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</si>
  <si>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</si>
  <si>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</si>
  <si>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</si>
  <si>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</si>
  <si>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</si>
  <si>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</si>
  <si>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</si>
  <si>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</si>
  <si>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</si>
  <si>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</si>
  <si>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</si>
  <si>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</si>
  <si>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</si>
  <si>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</si>
  <si>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</si>
  <si>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</si>
  <si>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</si>
  <si>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</si>
  <si>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</si>
  <si>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</si>
  <si>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</si>
  <si>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</si>
  <si>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</si>
  <si>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</si>
  <si>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</si>
  <si>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</si>
  <si>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4.25</t>
  </si>
  <si>
    <t>水道事業会計</t>
  </si>
  <si>
    <t>松阪市民病院事業会計</t>
  </si>
  <si>
    <t>一般会計</t>
  </si>
  <si>
    <t>公共下水道事業会計</t>
  </si>
  <si>
    <t>競輪事業特別会計</t>
  </si>
  <si>
    <t>国民健康保険事業特別会計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</si>
  <si>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</si>
  <si>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</si>
  <si>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</si>
  <si>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</si>
  <si>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</si>
  <si>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</si>
  <si>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</si>
  <si>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</si>
  <si>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</si>
  <si>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</si>
  <si>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</si>
  <si>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</si>
  <si>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</si>
  <si>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</si>
  <si>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</si>
  <si>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</si>
  <si>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</si>
  <si>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</si>
  <si>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</si>
  <si>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</si>
  <si>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</si>
  <si>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</si>
  <si>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</si>
  <si>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</si>
  <si>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</si>
  <si>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</si>
  <si>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</si>
  <si>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</si>
  <si>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</si>
  <si>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</si>
  <si>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</si>
  <si>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</si>
  <si>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</si>
  <si>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</si>
  <si>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</si>
  <si>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</si>
  <si>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</si>
  <si>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</si>
  <si>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</si>
  <si>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</si>
  <si>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</si>
  <si>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</si>
  <si>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</si>
  <si>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</si>
  <si>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</si>
  <si>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</si>
  <si>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</si>
  <si>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</si>
  <si>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</si>
  <si>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</si>
  <si>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</si>
  <si>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公共施設マネジメント基金</t>
    <rPh sb="0" eb="2">
      <t>コウキョウ</t>
    </rPh>
    <rPh sb="2" eb="4">
      <t>シセツ</t>
    </rPh>
    <rPh sb="10" eb="12">
      <t>キキン</t>
    </rPh>
    <phoneticPr fontId="2"/>
  </si>
  <si>
    <t>ふるさと応援基金</t>
    <rPh sb="4" eb="6">
      <t>オウエン</t>
    </rPh>
    <rPh sb="6" eb="8">
      <t>キキン</t>
    </rPh>
    <phoneticPr fontId="2"/>
  </si>
  <si>
    <t>ふるさと振興基金</t>
  </si>
  <si>
    <t>中川駅周辺区画街路整備基金</t>
    <rPh sb="0" eb="3">
      <t>ナカガワエキ</t>
    </rPh>
    <rPh sb="3" eb="5">
      <t>シュウヘン</t>
    </rPh>
    <rPh sb="5" eb="7">
      <t>クカク</t>
    </rPh>
    <rPh sb="7" eb="9">
      <t>ガイロ</t>
    </rPh>
    <rPh sb="9" eb="11">
      <t>セイビ</t>
    </rPh>
    <rPh sb="11" eb="13">
      <t>キキン</t>
    </rPh>
    <phoneticPr fontId="2"/>
  </si>
  <si>
    <t>文化振興基金</t>
    <rPh sb="0" eb="2">
      <t>ブンカ</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</si>
  <si>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</si>
  <si>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</si>
  <si>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</si>
  <si>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</si>
  <si>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</si>
  <si>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</si>
  <si>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</si>
  <si>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</si>
  <si>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</si>
  <si>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</si>
  <si>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</si>
  <si>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</si>
  <si>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</si>
  <si>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</si>
  <si>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延長前の合併特例債の発行期限である令和2年度を終期とした複数の大型事業を平成29年度から令和元年度に集中して実施したために、合併特例債をはじめとした起債発行額が増大し、令和元年度は実質公債費比率が悪化している。なお、地方債残高の増加による影響を抑制するため、平成30年度より、合併特例事業債の償還について従来の償還期間を見直し、指標悪化の期間を短期間に留めるよう努めている。</t>
    <rPh sb="0" eb="2">
      <t>エンチョウ</t>
    </rPh>
    <rPh sb="2" eb="3">
      <t>マエ</t>
    </rPh>
    <rPh sb="4" eb="6">
      <t>ガッペイ</t>
    </rPh>
    <rPh sb="6" eb="8">
      <t>トクレイ</t>
    </rPh>
    <rPh sb="8" eb="9">
      <t>サイ</t>
    </rPh>
    <rPh sb="10" eb="12">
      <t>ハッコウ</t>
    </rPh>
    <rPh sb="12" eb="14">
      <t>キゲン</t>
    </rPh>
    <rPh sb="17" eb="19">
      <t>レイワ</t>
    </rPh>
    <rPh sb="20" eb="22">
      <t>ネンド</t>
    </rPh>
    <rPh sb="23" eb="25">
      <t>シュウキ</t>
    </rPh>
    <rPh sb="28" eb="30">
      <t>フクスウ</t>
    </rPh>
    <rPh sb="31" eb="33">
      <t>オオガタ</t>
    </rPh>
    <rPh sb="33" eb="35">
      <t>ジギョウ</t>
    </rPh>
    <rPh sb="36" eb="38">
      <t>ヘイセイ</t>
    </rPh>
    <rPh sb="40" eb="42">
      <t>ネンド</t>
    </rPh>
    <rPh sb="44" eb="46">
      <t>レイワ</t>
    </rPh>
    <rPh sb="46" eb="48">
      <t>ガンネン</t>
    </rPh>
    <rPh sb="48" eb="49">
      <t>ド</t>
    </rPh>
    <rPh sb="50" eb="52">
      <t>シュウチュウ</t>
    </rPh>
    <rPh sb="54" eb="56">
      <t>ジッシ</t>
    </rPh>
    <rPh sb="62" eb="64">
      <t>ガッペイ</t>
    </rPh>
    <rPh sb="64" eb="66">
      <t>トクレイ</t>
    </rPh>
    <rPh sb="66" eb="67">
      <t>サイ</t>
    </rPh>
    <rPh sb="74" eb="76">
      <t>キサイ</t>
    </rPh>
    <rPh sb="76" eb="78">
      <t>ハッコウ</t>
    </rPh>
    <rPh sb="78" eb="79">
      <t>ガク</t>
    </rPh>
    <rPh sb="84" eb="86">
      <t>レイワ</t>
    </rPh>
    <rPh sb="86" eb="88">
      <t>ガンネン</t>
    </rPh>
    <rPh sb="88" eb="89">
      <t>ド</t>
    </rPh>
    <rPh sb="90" eb="92">
      <t>ジッシツ</t>
    </rPh>
    <rPh sb="92" eb="95">
      <t>コウサイヒ</t>
    </rPh>
    <rPh sb="95" eb="97">
      <t>ヒリツ</t>
    </rPh>
    <phoneticPr fontId="5"/>
  </si>
  <si>
    <r>
      <t>近年、本市の将来負担比率は分子が負数となりバー表示である</t>
    </r>
    <r>
      <rPr>
        <sz val="11"/>
        <rFont val="ＭＳ Ｐゴシック"/>
        <family val="3"/>
        <charset val="128"/>
      </rPr>
      <t>。これは、</t>
    </r>
    <r>
      <rPr>
        <sz val="11"/>
        <color indexed="8"/>
        <rFont val="ＭＳ Ｐゴシック"/>
        <family val="3"/>
        <charset val="128"/>
      </rPr>
      <t>本市においては平成29年度から令和元年度までの3年間を集中投資期間とし、地方債を財源とした各種施設の大規模更新を実施した為、地方債残高は増加しているが、基金等の充当可能財源がそれらを上回っていることが要因と考えられる。なお、地方債残高の増加による影響を抑制するため、平成30年度より、合併特例事業債の償還について従来の償還期間を見直し、指標悪化の期間を短期間に留めるよう努めている。</t>
    </r>
    <rPh sb="166" eb="168">
      <t>ヘイセイ</t>
    </rPh>
    <rPh sb="170" eb="172">
      <t>ネンド</t>
    </rPh>
    <rPh sb="175" eb="177">
      <t>ガッペイ</t>
    </rPh>
    <rPh sb="177" eb="179">
      <t>トクレイ</t>
    </rPh>
    <rPh sb="179" eb="181">
      <t>ジギョウ</t>
    </rPh>
    <rPh sb="181" eb="182">
      <t>サイ</t>
    </rPh>
    <rPh sb="183" eb="185">
      <t>ショウカン</t>
    </rPh>
    <rPh sb="189" eb="191">
      <t>ジュウライ</t>
    </rPh>
    <rPh sb="192" eb="194">
      <t>ショウカン</t>
    </rPh>
    <rPh sb="194" eb="196">
      <t>キカン</t>
    </rPh>
    <rPh sb="197" eb="199">
      <t>ミナオ</t>
    </rPh>
    <rPh sb="201" eb="203">
      <t>シヒョウ</t>
    </rPh>
    <rPh sb="203" eb="205">
      <t>アッカ</t>
    </rPh>
    <rPh sb="206" eb="208">
      <t>キカン</t>
    </rPh>
    <rPh sb="209" eb="212">
      <t>タンキカン</t>
    </rPh>
    <rPh sb="213" eb="214">
      <t>トド</t>
    </rPh>
    <rPh sb="218" eb="21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</si>
</sst>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0" xfId="16" applyFont="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C0E8-4FDC-9698-301D6923FC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26088</c:v>
                </c:pt>
                <c:pt idx="1">
                  <c:v>28755</c:v>
                </c:pt>
                <c:pt idx="2">
                  <c:v>29281</c:v>
                </c:pt>
                <c:pt idx="3">
                  <c:v>54248</c:v>
                </c:pt>
                <c:pt idx="4">
                  <c:v>54791</c:v>
                </c:pt>
              </c:numCache>
            </c:numRef>
          </c:val>
          <c:smooth val="0"/>
          <c:extLst>
            <c:ext xmlns:c16="http://schemas.microsoft.com/office/drawing/2014/chart" uri="{C3380CC4-5D6E-409C-BE32-E72D297353CC}">
              <c16:uniqueId val="{00000001-C0E8-4FDC-9698-301D6923FC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2.98</c:v>
                </c:pt>
                <c:pt idx="1">
                  <c:v>4.01</c:v>
                </c:pt>
                <c:pt idx="2">
                  <c:v>4.12</c:v>
                </c:pt>
                <c:pt idx="3">
                  <c:v>5.76</c:v>
                </c:pt>
                <c:pt idx="4">
                  <c:v>4.79</c:v>
                </c:pt>
              </c:numCache>
            </c:numRef>
          </c:val>
          <c:extLst>
            <c:ext xmlns:c16="http://schemas.microsoft.com/office/drawing/2014/chart" uri="{C3380CC4-5D6E-409C-BE32-E72D297353CC}">
              <c16:uniqueId val="{00000000-478D-4833-A1FF-E6C7877D9D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23.58</c:v>
                </c:pt>
                <c:pt idx="1">
                  <c:v>24.55</c:v>
                </c:pt>
                <c:pt idx="2">
                  <c:v>25.51</c:v>
                </c:pt>
                <c:pt idx="3">
                  <c:v>24.42</c:v>
                </c:pt>
                <c:pt idx="4">
                  <c:v>20.04</c:v>
                </c:pt>
              </c:numCache>
            </c:numRef>
          </c:val>
          <c:extLst>
            <c:ext xmlns:c16="http://schemas.microsoft.com/office/drawing/2014/chart" uri="{C3380CC4-5D6E-409C-BE32-E72D297353CC}">
              <c16:uniqueId val="{00000001-478D-4833-A1FF-E6C7877D9D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2.93</c:v>
                </c:pt>
                <c:pt idx="1">
                  <c:v>1.87</c:v>
                </c:pt>
                <c:pt idx="2">
                  <c:v>1.1599999999999999</c:v>
                </c:pt>
                <c:pt idx="3">
                  <c:v>1.25</c:v>
                </c:pt>
                <c:pt idx="4">
                  <c:v>-4.25</c:v>
                </c:pt>
              </c:numCache>
            </c:numRef>
          </c:val>
          <c:smooth val="0"/>
          <c:extLst>
            <c:ext xmlns:c16="http://schemas.microsoft.com/office/drawing/2014/chart" uri="{C3380CC4-5D6E-409C-BE32-E72D297353CC}">
              <c16:uniqueId val="{00000002-478D-4833-A1FF-E6C7877D9D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0-93F3-47AB-97C3-EB5DBC0033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F3-47AB-97C3-EB5DBC00335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c:v>
                </c:pt>
                <c:pt idx="4">
                  <c:v>#N/A</c:v>
                </c:pt>
                <c:pt idx="5">
                  <c:v>0.1</c:v>
                </c:pt>
                <c:pt idx="6">
                  <c:v>#N/A</c:v>
                </c:pt>
                <c:pt idx="7">
                  <c:v>0.09</c:v>
                </c:pt>
                <c:pt idx="8">
                  <c:v>#N/A</c:v>
                </c:pt>
                <c:pt idx="9">
                  <c:v>0.08</c:v>
                </c:pt>
              </c:numCache>
            </c:numRef>
          </c:val>
          <c:extLst>
            <c:ext xmlns:c16="http://schemas.microsoft.com/office/drawing/2014/chart" uri="{C3380CC4-5D6E-409C-BE32-E72D297353CC}">
              <c16:uniqueId val="{00000002-93F3-47AB-97C3-EB5DBC00335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0.43</c:v>
                </c:pt>
                <c:pt idx="2">
                  <c:v>#N/A</c:v>
                </c:pt>
                <c:pt idx="3">
                  <c:v>1.29</c:v>
                </c:pt>
                <c:pt idx="4">
                  <c:v>#N/A</c:v>
                </c:pt>
                <c:pt idx="5">
                  <c:v>0.74</c:v>
                </c:pt>
                <c:pt idx="6">
                  <c:v>#N/A</c:v>
                </c:pt>
                <c:pt idx="7">
                  <c:v>1.29</c:v>
                </c:pt>
                <c:pt idx="8">
                  <c:v>#N/A</c:v>
                </c:pt>
                <c:pt idx="9">
                  <c:v>1.01</c:v>
                </c:pt>
              </c:numCache>
            </c:numRef>
          </c:val>
          <c:extLst>
            <c:ext xmlns:c16="http://schemas.microsoft.com/office/drawing/2014/chart" uri="{C3380CC4-5D6E-409C-BE32-E72D297353CC}">
              <c16:uniqueId val="{00000003-93F3-47AB-97C3-EB5DBC00335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c:v>
                </c:pt>
                <c:pt idx="2">
                  <c:v>#N/A</c:v>
                </c:pt>
                <c:pt idx="3">
                  <c:v>3.33</c:v>
                </c:pt>
                <c:pt idx="4">
                  <c:v>#N/A</c:v>
                </c:pt>
                <c:pt idx="5">
                  <c:v>3.15</c:v>
                </c:pt>
                <c:pt idx="6">
                  <c:v>#N/A</c:v>
                </c:pt>
                <c:pt idx="7">
                  <c:v>0.87</c:v>
                </c:pt>
                <c:pt idx="8">
                  <c:v>#N/A</c:v>
                </c:pt>
                <c:pt idx="9">
                  <c:v>1.36</c:v>
                </c:pt>
              </c:numCache>
            </c:numRef>
          </c:val>
          <c:extLst>
            <c:ext xmlns:c16="http://schemas.microsoft.com/office/drawing/2014/chart" uri="{C3380CC4-5D6E-409C-BE32-E72D297353CC}">
              <c16:uniqueId val="{00000004-93F3-47AB-97C3-EB5DBC003351}"/>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0.47</c:v>
                </c:pt>
                <c:pt idx="4">
                  <c:v>#N/A</c:v>
                </c:pt>
                <c:pt idx="5">
                  <c:v>0.77</c:v>
                </c:pt>
                <c:pt idx="6">
                  <c:v>#N/A</c:v>
                </c:pt>
                <c:pt idx="7">
                  <c:v>1.08</c:v>
                </c:pt>
                <c:pt idx="8">
                  <c:v>#N/A</c:v>
                </c:pt>
                <c:pt idx="9">
                  <c:v>1.57</c:v>
                </c:pt>
              </c:numCache>
            </c:numRef>
          </c:val>
          <c:extLst>
            <c:ext xmlns:c16="http://schemas.microsoft.com/office/drawing/2014/chart" uri="{C3380CC4-5D6E-409C-BE32-E72D297353CC}">
              <c16:uniqueId val="{00000005-93F3-47AB-97C3-EB5DBC00335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2.25</c:v>
                </c:pt>
                <c:pt idx="2">
                  <c:v>#N/A</c:v>
                </c:pt>
                <c:pt idx="3">
                  <c:v>2.37</c:v>
                </c:pt>
                <c:pt idx="4">
                  <c:v>#N/A</c:v>
                </c:pt>
                <c:pt idx="5">
                  <c:v>1.62</c:v>
                </c:pt>
                <c:pt idx="6">
                  <c:v>#N/A</c:v>
                </c:pt>
                <c:pt idx="7">
                  <c:v>2.25</c:v>
                </c:pt>
                <c:pt idx="8">
                  <c:v>#N/A</c:v>
                </c:pt>
                <c:pt idx="9">
                  <c:v>1.9</c:v>
                </c:pt>
              </c:numCache>
            </c:numRef>
          </c:val>
          <c:extLst>
            <c:ext xmlns:c16="http://schemas.microsoft.com/office/drawing/2014/chart" uri="{C3380CC4-5D6E-409C-BE32-E72D297353CC}">
              <c16:uniqueId val="{00000006-93F3-47AB-97C3-EB5DBC0033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2.97</c:v>
                </c:pt>
                <c:pt idx="2">
                  <c:v>#N/A</c:v>
                </c:pt>
                <c:pt idx="3">
                  <c:v>4</c:v>
                </c:pt>
                <c:pt idx="4">
                  <c:v>#N/A</c:v>
                </c:pt>
                <c:pt idx="5">
                  <c:v>4.04</c:v>
                </c:pt>
                <c:pt idx="6">
                  <c:v>#N/A</c:v>
                </c:pt>
                <c:pt idx="7">
                  <c:v>5.75</c:v>
                </c:pt>
                <c:pt idx="8">
                  <c:v>#N/A</c:v>
                </c:pt>
                <c:pt idx="9">
                  <c:v>4.79</c:v>
                </c:pt>
              </c:numCache>
            </c:numRef>
          </c:val>
          <c:extLst>
            <c:ext xmlns:c16="http://schemas.microsoft.com/office/drawing/2014/chart" uri="{C3380CC4-5D6E-409C-BE32-E72D297353CC}">
              <c16:uniqueId val="{00000007-93F3-47AB-97C3-EB5DBC003351}"/>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5.78</c:v>
                </c:pt>
                <c:pt idx="2">
                  <c:v>#N/A</c:v>
                </c:pt>
                <c:pt idx="3">
                  <c:v>6.1</c:v>
                </c:pt>
                <c:pt idx="4">
                  <c:v>#N/A</c:v>
                </c:pt>
                <c:pt idx="5">
                  <c:v>6.56</c:v>
                </c:pt>
                <c:pt idx="6">
                  <c:v>#N/A</c:v>
                </c:pt>
                <c:pt idx="7">
                  <c:v>6.61</c:v>
                </c:pt>
                <c:pt idx="8">
                  <c:v>#N/A</c:v>
                </c:pt>
                <c:pt idx="9">
                  <c:v>6.55</c:v>
                </c:pt>
              </c:numCache>
            </c:numRef>
          </c:val>
          <c:extLst>
            <c:ext xmlns:c16="http://schemas.microsoft.com/office/drawing/2014/chart" uri="{C3380CC4-5D6E-409C-BE32-E72D297353CC}">
              <c16:uniqueId val="{00000008-93F3-47AB-97C3-EB5DBC0033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6.96</c:v>
                </c:pt>
                <c:pt idx="2">
                  <c:v>#N/A</c:v>
                </c:pt>
                <c:pt idx="3">
                  <c:v>7.5</c:v>
                </c:pt>
                <c:pt idx="4">
                  <c:v>#N/A</c:v>
                </c:pt>
                <c:pt idx="5">
                  <c:v>8.19</c:v>
                </c:pt>
                <c:pt idx="6">
                  <c:v>#N/A</c:v>
                </c:pt>
                <c:pt idx="7">
                  <c:v>8.4</c:v>
                </c:pt>
                <c:pt idx="8">
                  <c:v>#N/A</c:v>
                </c:pt>
                <c:pt idx="9">
                  <c:v>8.7899999999999991</c:v>
                </c:pt>
              </c:numCache>
            </c:numRef>
          </c:val>
          <c:extLst>
            <c:ext xmlns:c16="http://schemas.microsoft.com/office/drawing/2014/chart" uri="{C3380CC4-5D6E-409C-BE32-E72D297353CC}">
              <c16:uniqueId val="{00000009-93F3-47AB-97C3-EB5DBC0033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7049</c:v>
                </c:pt>
                <c:pt idx="5">
                  <c:v>7107</c:v>
                </c:pt>
                <c:pt idx="8">
                  <c:v>7014</c:v>
                </c:pt>
                <c:pt idx="11">
                  <c:v>7918</c:v>
                </c:pt>
                <c:pt idx="14">
                  <c:v>10083</c:v>
                </c:pt>
              </c:numCache>
            </c:numRef>
          </c:val>
          <c:extLst>
            <c:ext xmlns:c16="http://schemas.microsoft.com/office/drawing/2014/chart" uri="{C3380CC4-5D6E-409C-BE32-E72D297353CC}">
              <c16:uniqueId val="{00000000-EE02-4961-979C-62734E0AC5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02-4961-979C-62734E0AC5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2-EE02-4961-979C-62734E0AC5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88</c:v>
                </c:pt>
                <c:pt idx="3">
                  <c:v>90</c:v>
                </c:pt>
                <c:pt idx="6">
                  <c:v>75</c:v>
                </c:pt>
                <c:pt idx="9">
                  <c:v>79</c:v>
                </c:pt>
                <c:pt idx="12">
                  <c:v>84</c:v>
                </c:pt>
              </c:numCache>
            </c:numRef>
          </c:val>
          <c:extLst>
            <c:ext xmlns:c16="http://schemas.microsoft.com/office/drawing/2014/chart" uri="{C3380CC4-5D6E-409C-BE32-E72D297353CC}">
              <c16:uniqueId val="{00000003-EE02-4961-979C-62734E0AC5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2907</c:v>
                </c:pt>
                <c:pt idx="3">
                  <c:v>2841</c:v>
                </c:pt>
                <c:pt idx="6">
                  <c:v>2765</c:v>
                </c:pt>
                <c:pt idx="9">
                  <c:v>2977</c:v>
                </c:pt>
                <c:pt idx="12">
                  <c:v>2935</c:v>
                </c:pt>
              </c:numCache>
            </c:numRef>
          </c:val>
          <c:extLst>
            <c:ext xmlns:c16="http://schemas.microsoft.com/office/drawing/2014/chart" uri="{C3380CC4-5D6E-409C-BE32-E72D297353CC}">
              <c16:uniqueId val="{00000004-EE02-4961-979C-62734E0AC5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02-4961-979C-62734E0AC5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02-4961-979C-62734E0AC5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5159</c:v>
                </c:pt>
                <c:pt idx="3">
                  <c:v>4950</c:v>
                </c:pt>
                <c:pt idx="6">
                  <c:v>4715</c:v>
                </c:pt>
                <c:pt idx="9">
                  <c:v>5774</c:v>
                </c:pt>
                <c:pt idx="12">
                  <c:v>8775</c:v>
                </c:pt>
              </c:numCache>
            </c:numRef>
          </c:val>
          <c:extLst>
            <c:ext xmlns:c16="http://schemas.microsoft.com/office/drawing/2014/chart" uri="{C3380CC4-5D6E-409C-BE32-E72D297353CC}">
              <c16:uniqueId val="{00000007-EE02-4961-979C-62734E0AC5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1113</c:v>
                </c:pt>
                <c:pt idx="2">
                  <c:v>#N/A</c:v>
                </c:pt>
                <c:pt idx="3">
                  <c:v>#N/A</c:v>
                </c:pt>
                <c:pt idx="4">
                  <c:v>774</c:v>
                </c:pt>
                <c:pt idx="5">
                  <c:v>#N/A</c:v>
                </c:pt>
                <c:pt idx="6">
                  <c:v>#N/A</c:v>
                </c:pt>
                <c:pt idx="7">
                  <c:v>541</c:v>
                </c:pt>
                <c:pt idx="8">
                  <c:v>#N/A</c:v>
                </c:pt>
                <c:pt idx="9">
                  <c:v>#N/A</c:v>
                </c:pt>
                <c:pt idx="10">
                  <c:v>912</c:v>
                </c:pt>
                <c:pt idx="11">
                  <c:v>#N/A</c:v>
                </c:pt>
                <c:pt idx="12">
                  <c:v>#N/A</c:v>
                </c:pt>
                <c:pt idx="13">
                  <c:v>1711</c:v>
                </c:pt>
                <c:pt idx="14">
                  <c:v>#N/A</c:v>
                </c:pt>
              </c:numCache>
            </c:numRef>
          </c:val>
          <c:smooth val="0"/>
          <c:extLst>
            <c:ext xmlns:c16="http://schemas.microsoft.com/office/drawing/2014/chart" uri="{C3380CC4-5D6E-409C-BE32-E72D297353CC}">
              <c16:uniqueId val="{00000008-EE02-4961-979C-62734E0AC5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73003</c:v>
                </c:pt>
                <c:pt idx="5">
                  <c:v>72573</c:v>
                </c:pt>
                <c:pt idx="8">
                  <c:v>72197</c:v>
                </c:pt>
                <c:pt idx="11">
                  <c:v>72572</c:v>
                </c:pt>
                <c:pt idx="14">
                  <c:v>72024</c:v>
                </c:pt>
              </c:numCache>
            </c:numRef>
          </c:val>
          <c:extLst>
            <c:ext xmlns:c16="http://schemas.microsoft.com/office/drawing/2014/chart" uri="{C3380CC4-5D6E-409C-BE32-E72D297353CC}">
              <c16:uniqueId val="{00000000-E82C-4FDA-A3F3-60571B7614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13896</c:v>
                </c:pt>
                <c:pt idx="5">
                  <c:v>13293</c:v>
                </c:pt>
                <c:pt idx="8">
                  <c:v>12761</c:v>
                </c:pt>
                <c:pt idx="11">
                  <c:v>13948</c:v>
                </c:pt>
                <c:pt idx="14">
                  <c:v>13315</c:v>
                </c:pt>
              </c:numCache>
            </c:numRef>
          </c:val>
          <c:extLst>
            <c:ext xmlns:c16="http://schemas.microsoft.com/office/drawing/2014/chart" uri="{C3380CC4-5D6E-409C-BE32-E72D297353CC}">
              <c16:uniqueId val="{00000001-E82C-4FDA-A3F3-60571B7614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15387</c:v>
                </c:pt>
                <c:pt idx="5">
                  <c:v>15206</c:v>
                </c:pt>
                <c:pt idx="8">
                  <c:v>16556</c:v>
                </c:pt>
                <c:pt idx="11">
                  <c:v>17220</c:v>
                </c:pt>
                <c:pt idx="14">
                  <c:v>15740</c:v>
                </c:pt>
              </c:numCache>
            </c:numRef>
          </c:val>
          <c:extLst>
            <c:ext xmlns:c16="http://schemas.microsoft.com/office/drawing/2014/chart" uri="{C3380CC4-5D6E-409C-BE32-E72D297353CC}">
              <c16:uniqueId val="{00000002-E82C-4FDA-A3F3-60571B7614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2C-4FDA-A3F3-60571B7614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2C-4FDA-A3F3-60571B7614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2C-4FDA-A3F3-60571B7614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11794</c:v>
                </c:pt>
                <c:pt idx="3">
                  <c:v>11968</c:v>
                </c:pt>
                <c:pt idx="6">
                  <c:v>12090</c:v>
                </c:pt>
                <c:pt idx="9">
                  <c:v>11447</c:v>
                </c:pt>
                <c:pt idx="12">
                  <c:v>10128</c:v>
                </c:pt>
              </c:numCache>
            </c:numRef>
          </c:val>
          <c:extLst>
            <c:ext xmlns:c16="http://schemas.microsoft.com/office/drawing/2014/chart" uri="{C3380CC4-5D6E-409C-BE32-E72D297353CC}">
              <c16:uniqueId val="{00000006-E82C-4FDA-A3F3-60571B7614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713</c:v>
                </c:pt>
                <c:pt idx="3">
                  <c:v>626</c:v>
                </c:pt>
                <c:pt idx="6">
                  <c:v>573</c:v>
                </c:pt>
                <c:pt idx="9">
                  <c:v>602</c:v>
                </c:pt>
                <c:pt idx="12">
                  <c:v>557</c:v>
                </c:pt>
              </c:numCache>
            </c:numRef>
          </c:val>
          <c:extLst>
            <c:ext xmlns:c16="http://schemas.microsoft.com/office/drawing/2014/chart" uri="{C3380CC4-5D6E-409C-BE32-E72D297353CC}">
              <c16:uniqueId val="{00000007-E82C-4FDA-A3F3-60571B7614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38274</c:v>
                </c:pt>
                <c:pt idx="3">
                  <c:v>37483</c:v>
                </c:pt>
                <c:pt idx="6">
                  <c:v>34833</c:v>
                </c:pt>
                <c:pt idx="9">
                  <c:v>38395</c:v>
                </c:pt>
                <c:pt idx="12">
                  <c:v>36959</c:v>
                </c:pt>
              </c:numCache>
            </c:numRef>
          </c:val>
          <c:extLst>
            <c:ext xmlns:c16="http://schemas.microsoft.com/office/drawing/2014/chart" uri="{C3380CC4-5D6E-409C-BE32-E72D297353CC}">
              <c16:uniqueId val="{00000008-E82C-4FDA-A3F3-60571B7614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E82C-4FDA-A3F3-60571B7614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47133</c:v>
                </c:pt>
                <c:pt idx="3">
                  <c:v>45631</c:v>
                </c:pt>
                <c:pt idx="6">
                  <c:v>45829</c:v>
                </c:pt>
                <c:pt idx="9">
                  <c:v>47692</c:v>
                </c:pt>
                <c:pt idx="12">
                  <c:v>47601</c:v>
                </c:pt>
              </c:numCache>
            </c:numRef>
          </c:val>
          <c:extLst>
            <c:ext xmlns:c16="http://schemas.microsoft.com/office/drawing/2014/chart" uri="{C3380CC4-5D6E-409C-BE32-E72D297353CC}">
              <c16:uniqueId val="{0000000A-E82C-4FDA-A3F3-60571B7614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2C-4FDA-A3F3-60571B7614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10071</c:v>
                </c:pt>
                <c:pt idx="1">
                  <c:v>9859</c:v>
                </c:pt>
                <c:pt idx="2">
                  <c:v>8383</c:v>
                </c:pt>
              </c:numCache>
            </c:numRef>
          </c:val>
          <c:extLst>
            <c:ext xmlns:c16="http://schemas.microsoft.com/office/drawing/2014/chart" uri="{C3380CC4-5D6E-409C-BE32-E72D297353CC}">
              <c16:uniqueId val="{00000000-586D-4326-A55D-0F8F8AF676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170</c:v>
                </c:pt>
                <c:pt idx="1">
                  <c:v>170</c:v>
                </c:pt>
                <c:pt idx="2">
                  <c:v>172</c:v>
                </c:pt>
              </c:numCache>
            </c:numRef>
          </c:val>
          <c:extLst>
            <c:ext xmlns:c16="http://schemas.microsoft.com/office/drawing/2014/chart" uri="{C3380CC4-5D6E-409C-BE32-E72D297353CC}">
              <c16:uniqueId val="{00000001-586D-4326-A55D-0F8F8AF676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4138</c:v>
                </c:pt>
                <c:pt idx="1">
                  <c:v>3883</c:v>
                </c:pt>
                <c:pt idx="2">
                  <c:v>4001</c:v>
                </c:pt>
              </c:numCache>
            </c:numRef>
          </c:val>
          <c:extLst>
            <c:ext xmlns:c16="http://schemas.microsoft.com/office/drawing/2014/chart" uri="{C3380CC4-5D6E-409C-BE32-E72D297353CC}">
              <c16:uniqueId val="{00000002-586D-4326-A55D-0F8F8AF676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{23578865-78A4-402B-A076-98AEE26FE8ED}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75D-498F-852D-6E0CE5E3B6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{20E0BCEC-3E2C-43D5-9E96-F46B4B03E653}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D-498F-852D-6E0CE5E3B6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{84C0D682-A7E9-450B-AB87-5281BE3F063B}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D-498F-852D-6E0CE5E3B6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{647726AC-AB88-459B-B349-3A69AE2818AC}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D-498F-852D-6E0CE5E3B6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{C4E179EB-D02B-415B-BFDA-1C5069C301C0}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D-498F-852D-6E0CE5E3B6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{F38FFF7F-7C03-465C-AD45-CCB7683A7BCA}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75D-498F-852D-6E0CE5E3B6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{2C74E025-AE2B-4210-A8DC-77E132CDB910}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75D-498F-852D-6E0CE5E3B6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{C49D36CD-2C1F-4C4F-8597-54E8D9F03035}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75D-498F-852D-6E0CE5E3B6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{F1B4C44D-EBBB-4BF2-814D-6031B6D97BEF}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75D-498F-852D-6E0CE5E3B6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67.2</c:v>
                </c:pt>
                <c:pt idx="16">
                  <c:v>68.099999999999994</c:v>
                </c:pt>
                <c:pt idx="24">
                  <c:v>68.599999999999994</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5D-498F-852D-6E0CE5E3B6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{31B0F1DF-0BCF-4F95-8EB6-5ED02E713B49}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75D-498F-852D-6E0CE5E3B6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{40B5B49E-AF43-49A5-A698-54D7E0AD4B5A}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D-498F-852D-6E0CE5E3B6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{4D0F84CE-8EAB-4DB6-8512-CCB565B2D714}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D-498F-852D-6E0CE5E3B6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{2254B289-31E1-4DC9-99F2-81F4CE27A30E}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D-498F-852D-6E0CE5E3B6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{050EC4CA-D3E3-4DFC-87E6-507D49D9A210}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D-498F-852D-6E0CE5E3B6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{011B20D5-CDE9-498A-A0A6-934F26CDA6F9}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75D-498F-852D-6E0CE5E3B6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{013F53C5-3BE4-4BA7-B014-F4F54D154D89}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75D-498F-852D-6E0CE5E3B6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{78FE1B6C-F108-45D8-9A52-CA6375EA942F}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75D-498F-852D-6E0CE5E3B6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{F44A8094-8006-4DA8-8932-6BD7F29B841B}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75D-498F-852D-6E0CE5E3B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D75D-498F-852D-6E0CE5E3B6A0}"/>
            </c:ext>
          </c:extLst>
        </c:ser>
        <c:dLbls>
          <c:showLegendKey val="0"/>
          <c:showVal val="1"/>
          <c:showCatName val="0"/>
          <c:showSerName val="0"/>
          <c:showPercent val="0"/>
          <c:showBubbleSize val="0"/>
        </c:dLbls>
        <c:axId val="46179840"/>
        <c:axId val="46181760"/>
      </c:scatterChart>
      <c:valAx>
        <c:axId val="46179840"/>
        <c:scaling>
          <c:orientation val="minMax"/>
          <c:max val="5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{79525E01-4750-45ED-948F-B3633F210C02}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65-41BC-8A1D-7DCD77379E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{3F3D9809-6DA9-4E58-BDA6-648BE9E31F88}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65-41BC-8A1D-7DCD77379E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{09CC72E4-99C2-40ED-AF6A-1391A4B9B755}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65-41BC-8A1D-7DCD77379E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{6695ADDC-F96A-46C7-88BB-D6A7CD146241}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65-41BC-8A1D-7DCD77379E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{6011C3A2-EC81-4D96-A3C3-6B40E80BC629}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65-41BC-8A1D-7DCD77379E7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{B4258267-B7D5-4824-9BFD-5131BCF50DE9}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65-41BC-8A1D-7DCD77379E7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{E1878253-8E25-4889-B9B7-B44DEA0FC465}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65-41BC-8A1D-7DCD77379E7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{64B9139A-4142-4DBA-9C74-DDD3513A9374}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65-41BC-8A1D-7DCD77379E7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{EB563D2E-3C95-4C99-9894-A2A055FC495B}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65-41BC-8A1D-7DCD77379E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3.1</c:v>
                </c:pt>
                <c:pt idx="16">
                  <c:v>2.4</c:v>
                </c:pt>
                <c:pt idx="24">
                  <c:v>2.2000000000000002</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65-41BC-8A1D-7DCD77379E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{DB55A3B0-4C43-4D75-97DD-B85B3A893C85}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65-41BC-8A1D-7DCD77379E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{468D3FF2-D534-4020-AE9D-707B0CBB932C}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65-41BC-8A1D-7DCD77379E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{A46C60D7-60D0-44B7-9048-FDCE08082CA2}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65-41BC-8A1D-7DCD77379E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{63F9A0BA-B48A-435B-803E-C48C34DA5B4F}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65-41BC-8A1D-7DCD77379E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{84B9EA04-7C2D-4102-824A-53F713A83B15}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65-41BC-8A1D-7DCD77379E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{851B66D5-58C9-40E0-944F-583298B2C8EF}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65-41BC-8A1D-7DCD77379E7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{052B123F-4B48-411E-8C27-7845094A2B18}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65-41BC-8A1D-7DCD77379E7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{054F13B9-9EEF-4ED6-88CF-A2363A990566}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65-41BC-8A1D-7DCD77379E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{F19EACD3-05CD-4D59-AE11-5B3A3AB0CEDE}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65-41BC-8A1D-7DCD77379E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0065-41BC-8A1D-7DCD77379E7D}"/>
            </c:ext>
          </c:extLst>
        </c:ser>
        <c:dLbls>
          <c:showLegendKey val="0"/>
          <c:showVal val="1"/>
          <c:showCatName val="0"/>
          <c:showSerName val="0"/>
          <c:showPercent val="0"/>
          <c:showBubbleSize val="0"/>
        </c:dLbls>
        <c:axId val="84219776"/>
        <c:axId val="84234240"/>
      </c:scatterChart>
      <c:valAx>
        <c:axId val="84219776"/>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より臨時財政対策債の発行限度額を下回るよう借入額を抑制していたこともあり、元利償還金等は年々減少していることから、実質公債費比率の分子については、年々減少していたが、令和元年度まで集中投資期間のため、借入が大幅に増額</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これにより公債費関連の指標悪化が見込まれるが、悪化を一時的なものとするべく、平成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年度より起債残高抑制のために財政調整基金繰入を利用し、短期償還を実施している。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この結果、元利償還金は大幅に増加したが、短期償還を実施したものが合併特例事業債であるため算入公債費も増加している。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満期一括償還地方債の起債は無し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将来負担比率については、令和元年度では地方債残高の減少（△</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億円）、公営企業債等繰入見込額の減（△</a:t>
          </a:r>
          <a:r>
            <a:rPr kumimoji="1" lang="en-US" altLang="ja-JP" sz="1100" b="0" i="0" baseline="0">
              <a:solidFill>
                <a:schemeClr val="dk1"/>
              </a:solidFill>
              <a:effectLst/>
              <a:latin typeface="+mn-lt"/>
              <a:ea typeface="+mn-ea"/>
              <a:cs typeface="+mn-cs"/>
            </a:rPr>
            <a:t>14.4</a:t>
          </a:r>
          <a:r>
            <a:rPr kumimoji="1" lang="ja-JP" altLang="ja-JP" sz="1100" b="0" i="0" baseline="0">
              <a:solidFill>
                <a:schemeClr val="dk1"/>
              </a:solidFill>
              <a:effectLst/>
              <a:latin typeface="+mn-lt"/>
              <a:ea typeface="+mn-ea"/>
              <a:cs typeface="+mn-cs"/>
            </a:rPr>
            <a:t>億円）により、引き続き分子がマイナスとなり非表示となった。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将来負担比率の分子については、本年度はマイナスとなったものの、</a:t>
          </a:r>
          <a:r>
            <a:rPr kumimoji="1" lang="ja-JP" altLang="en-US" sz="1100" b="0" i="0" baseline="0">
              <a:solidFill>
                <a:schemeClr val="dk1"/>
              </a:solidFill>
              <a:effectLst/>
              <a:latin typeface="+mn-lt"/>
              <a:ea typeface="+mn-ea"/>
              <a:cs typeface="+mn-cs"/>
            </a:rPr>
            <a:t>令和元年度にて集中投資期間が終了したが令和２年度においても</a:t>
          </a:r>
          <a:r>
            <a:rPr kumimoji="1" lang="ja-JP" altLang="ja-JP" sz="1100" b="0" i="0" baseline="0">
              <a:solidFill>
                <a:schemeClr val="dk1"/>
              </a:solidFill>
              <a:effectLst/>
              <a:latin typeface="+mn-lt"/>
              <a:ea typeface="+mn-ea"/>
              <a:cs typeface="+mn-cs"/>
            </a:rPr>
            <a:t>大規模に起債発行を行うこととなる。これにより指標が悪化するのは避け</a:t>
          </a:r>
          <a:r>
            <a:rPr kumimoji="1" lang="ja-JP" altLang="en-US" sz="1100" b="0" i="0" baseline="0">
              <a:solidFill>
                <a:schemeClr val="dk1"/>
              </a:solidFill>
              <a:effectLst/>
              <a:latin typeface="+mn-lt"/>
              <a:ea typeface="+mn-ea"/>
              <a:cs typeface="+mn-cs"/>
            </a:rPr>
            <a:t>られない</a:t>
          </a:r>
          <a:r>
            <a:rPr kumimoji="1" lang="ja-JP" altLang="ja-JP" sz="1100" b="0" i="0" baseline="0">
              <a:solidFill>
                <a:schemeClr val="dk1"/>
              </a:solidFill>
              <a:effectLst/>
              <a:latin typeface="+mn-lt"/>
              <a:ea typeface="+mn-ea"/>
              <a:cs typeface="+mn-cs"/>
            </a:rPr>
            <a:t>ことから、起債残高抑制のために財政調整基金繰入を利用し、短期償還を実施していくこととしている。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短期償還には財政調整基金を一部原資とすることから充当可能基金の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が見込まれ、これにより一時的に将来負担比率分子が表示可能域である</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以上の数値となる可能性が大きいものと思われる。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年度に基金全体について今後の見込、整理の可否等の観点から見直しを実施し、整理を行った。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等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億円）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今回の減は財政調整基金の減額が主なものであり、積み立てについては利息分と地方財政法に規定されている積立、ふるさと応援寄付金の積立である。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ふるさと応援寄附金について指定寄附基金とは別にふるさと応援寄附金を造成し、積立てを行っている。次年度には事業充当するものであるが、それ以上に寄附が寄せられることから増加していく状況にあるが、昨今のふるさと応援寄付金を取り巻く状況を鑑みると楽観視できないものと考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年度の整理に従い、順次その他目的基金は事業充当され、廃止されていくものと考えている。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共施設マネジメント基金について、その効果が全庁的に広まったこともあり、大きく繰入を行うこととなった。今後もその需要が増すことが予想され、事実繰入は増加増加傾向にあるため、クリーンセンター売電収入の一部を毎年積み立てや充当事業に関する要件を整理し一気に枯渇しないよう手当を施す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公共施設マネジメント基金：公共施設マネジメント（施設の集約、複合化、転用、除却）に係る事業に充当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ふるさと応援基金：ふるさと応援寄附者の意向に沿って事業充当（平成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年度までは指定寄附基金にふるさと応援寄附金による積立を含んでいたが平成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年度より本基金を造成し整理）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ふるさと振興基金：広域行政組合解散に伴う清算金を基に造成、地域づくり事業基金と基金の性格が類似しているため統合した。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中川駅周辺区画街路整備基金：嬉野中川駅周辺土地区画整理組合からの寄附金を基に造成、現在、貸付地の現状復旧、維持補修等の経費に充当予定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文化振興基金：市展の開催、その他文化芸術の普及活動事業に充当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1,154</a:t>
          </a:r>
          <a:r>
            <a:rPr kumimoji="1" lang="ja-JP" altLang="ja-JP" sz="1100" b="0" i="0" baseline="0">
              <a:solidFill>
                <a:schemeClr val="dk1"/>
              </a:solidFill>
              <a:effectLst/>
              <a:latin typeface="+mn-lt"/>
              <a:ea typeface="+mn-ea"/>
              <a:cs typeface="+mn-cs"/>
            </a:rPr>
            <a:t>万円積立（クリーンセンター売電収入等）、約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4,558</a:t>
          </a:r>
          <a:r>
            <a:rPr kumimoji="1" lang="ja-JP" altLang="ja-JP" sz="1100" b="0" i="0" baseline="0">
              <a:solidFill>
                <a:schemeClr val="dk1"/>
              </a:solidFill>
              <a:effectLst/>
              <a:latin typeface="+mn-lt"/>
              <a:ea typeface="+mn-ea"/>
              <a:cs typeface="+mn-cs"/>
            </a:rPr>
            <a:t>万円繰入（三雲・天白公民館移転事業等）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1,088</a:t>
          </a:r>
          <a:r>
            <a:rPr kumimoji="1" lang="ja-JP" altLang="ja-JP" sz="1100" b="0" i="0" baseline="0">
              <a:solidFill>
                <a:schemeClr val="dk1"/>
              </a:solidFill>
              <a:effectLst/>
              <a:latin typeface="+mn-lt"/>
              <a:ea typeface="+mn-ea"/>
              <a:cs typeface="+mn-cs"/>
            </a:rPr>
            <a:t>万円積立（ふるさと応援寄附金）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ふるさと振興基金：約</a:t>
          </a:r>
          <a:r>
            <a:rPr kumimoji="1" lang="en-US" altLang="ja-JP" sz="1100" b="0" i="0" baseline="0">
              <a:solidFill>
                <a:schemeClr val="dk1"/>
              </a:solidFill>
              <a:effectLst/>
              <a:latin typeface="+mn-lt"/>
              <a:ea typeface="+mn-ea"/>
              <a:cs typeface="+mn-cs"/>
            </a:rPr>
            <a:t>7,130</a:t>
          </a:r>
          <a:r>
            <a:rPr kumimoji="1" lang="ja-JP" altLang="ja-JP" sz="1100" b="0" i="0" baseline="0">
              <a:solidFill>
                <a:schemeClr val="dk1"/>
              </a:solidFill>
              <a:effectLst/>
              <a:latin typeface="+mn-lt"/>
              <a:ea typeface="+mn-ea"/>
              <a:cs typeface="+mn-cs"/>
            </a:rPr>
            <a:t>万円繰入（住民協議会活動交付金）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中川駅周辺区画街路整備基金：約</a:t>
          </a:r>
          <a:r>
            <a:rPr kumimoji="1" lang="en-US" altLang="ja-JP" sz="1100" b="0" i="0" baseline="0">
              <a:solidFill>
                <a:schemeClr val="dk1"/>
              </a:solidFill>
              <a:effectLst/>
              <a:latin typeface="+mn-lt"/>
              <a:ea typeface="+mn-ea"/>
              <a:cs typeface="+mn-cs"/>
            </a:rPr>
            <a:t>981</a:t>
          </a:r>
          <a:r>
            <a:rPr kumimoji="1" lang="ja-JP" altLang="ja-JP" sz="1100" b="0" i="0" baseline="0">
              <a:solidFill>
                <a:schemeClr val="dk1"/>
              </a:solidFill>
              <a:effectLst/>
              <a:latin typeface="+mn-lt"/>
              <a:ea typeface="+mn-ea"/>
              <a:cs typeface="+mn-cs"/>
            </a:rPr>
            <a:t>万円積立（土地貸付収入等）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文化振興基金：約</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万円繰入（市美術展覧会開催事業費等）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公共施設マネジメント基金：今後需要は増加する見込みであることから定期的に積立を実施（クリーンセンター売電収入）し、できる限り延命化を図っていく。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ふるさと寄附基金：ふるさと応援寄附、返礼品分を控除した部分について寄附者の意向に沿った事業に充当</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ふるさと振興基金：住民協議会活動交付金に充当していく。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中川駅周辺区画街路整備基金：貸付地の利用状況によって整備費用に充当する。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文化振興基金：文化芸術普事業や記念年度に開催する特別事業等に充当する。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元年度までを集中投資期間と位置づけ、従来から計画的に進めてきた大規模事業や新たな課題懸案事項（小中学校エアコン整備）などについて大規模な投資をしていくことから財政調整基金を積み増していた。（事業費や完成後の公債費増加に備え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年度に借り入れた合併特例事業債について短期償還を実施したことから繰入を行った。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短期償還による繰入、以外では基本的に基金利子及び、地方財政法で規定されている繰越金からの積立のみで積み立ててきたものである。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集中投資期間中は市債残高増加が著しいことから指標の悪化が懸念され、また、将来世代への負担軽減措置の面からも公債費を増額し、極短期的に償還を行うこととしている。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短期償還への財源として本基金からの繰入金を充てることから償還の大半が終了する令和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年度までは大きく繰り入れる予定である。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本市の減債基金は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種に分かれ、移動通信用鉄塔整備事業費に係るものと、</a:t>
          </a:r>
          <a:r>
            <a:rPr lang="ja-JP" altLang="ja-JP" sz="1100" b="0" i="0" baseline="0">
              <a:solidFill>
                <a:schemeClr val="dk1"/>
              </a:solidFill>
              <a:effectLst/>
              <a:latin typeface="+mn-lt"/>
              <a:ea typeface="+mn-ea"/>
              <a:cs typeface="+mn-cs"/>
            </a:rPr>
            <a:t> 消防本部において整備された消防救急デジタル無線の活動波整備費用に係るものと、特定の目的ではないものである。前</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者は県や公益財団法人からの交付金等を財源としており、該当事業の償還額に合わせて繰入れているものである。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（今後の方針）</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目的が定まっているものについてはその償還額等に応じて繰入を実施していくものである。また特定目的が定まっていないものについては今後、繰上げ償還を実施する際の原資として充当していくもの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年度に比べ、令和元年度は指標の改善が見られるが、これは主に、鎌田中学校校舎改築、北部学校給食センター建設、小中学校空調整備、春日保育園園舎改築等の大規模事業によるものである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しかしながら、依然として</a:t>
          </a:r>
          <a:r>
            <a:rPr kumimoji="1" lang="ja-JP" altLang="ja-JP" sz="1100">
              <a:solidFill>
                <a:schemeClr val="dk1"/>
              </a:solidFill>
              <a:effectLst/>
              <a:latin typeface="+mn-lt"/>
              <a:ea typeface="+mn-ea"/>
              <a:cs typeface="+mn-cs"/>
            </a:rPr>
            <a:t>老朽施設が多く、更新が滞っている状況</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県平均、全国平均、類団平均</a:t>
          </a:r>
          <a:r>
            <a:rPr kumimoji="1" lang="ja-JP" altLang="en-US" sz="1100">
              <a:solidFill>
                <a:schemeClr val="dk1"/>
              </a:solidFill>
              <a:effectLst/>
              <a:latin typeface="+mn-lt"/>
              <a:ea typeface="+mn-ea"/>
              <a:cs typeface="+mn-cs"/>
            </a:rPr>
            <a:t>を</a:t>
          </a:r>
          <a:r>
            <a:rPr kumimoji="1" lang="ja-JP" altLang="en-US" sz="1100">
              <a:solidFill>
                <a:sysClr val="windowText" lastClr="000000"/>
              </a:solidFill>
              <a:effectLst/>
              <a:latin typeface="+mn-lt"/>
              <a:ea typeface="+mn-ea"/>
              <a:cs typeface="+mn-cs"/>
            </a:rPr>
            <a:t>上</a:t>
          </a:r>
          <a:r>
            <a:rPr kumimoji="1" lang="ja-JP" altLang="en-US" sz="1100">
              <a:solidFill>
                <a:schemeClr val="dk1"/>
              </a:solidFill>
              <a:effectLst/>
              <a:latin typeface="+mn-lt"/>
              <a:ea typeface="+mn-ea"/>
              <a:cs typeface="+mn-cs"/>
            </a:rPr>
            <a:t>回っているため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公共施設等総合管理計画に基づ</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マネジメント</a:t>
          </a:r>
          <a:r>
            <a:rPr kumimoji="1" lang="ja-JP" altLang="en-US" sz="1100">
              <a:solidFill>
                <a:schemeClr val="dk1"/>
              </a:solidFill>
              <a:effectLst/>
              <a:latin typeface="+mn-lt"/>
              <a:ea typeface="+mn-ea"/>
              <a:cs typeface="+mn-cs"/>
            </a:rPr>
            <a:t>に取組む必要がある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74" name="直線コネクタ 73"/>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77"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8" name="直線コネクタ 77"/>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9" name="有形固定資産減価償却率平均値テキスト"/>
        <xdr:cNvSpPr txBox="1"/>
      </xdr:nvSpPr>
      <xdr:spPr>
        <a:xfrm>
          <a:off x="4813300" y="5757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0" name="フローチャート: 判断 79"/>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81" name="フローチャート: 判断 80"/>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2" name="フローチャート: 判断 81"/>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3" name="フローチャート: 判断 82"/>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84" name="フローチャート: 判断 83"/>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90" name="楕円 89"/>
        <xdr:cNvSpPr/>
      </xdr:nvSpPr>
      <xdr:spPr>
        <a:xfrm>
          <a:off x="4711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91" name="有形固定資産減価償却率該当値テキスト"/>
        <xdr:cNvSpPr txBox="1"/>
      </xdr:nvSpPr>
      <xdr:spPr>
        <a:xfrm>
          <a:off x="48133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33232</xdr:rowOff>
    </xdr:from>
    <xdr:to>
      <xdr:col>19</xdr:col>
      <xdr:colOff>187325</xdr:colOff>
      <xdr:row>32</xdr:row>
      <xdr:rowOff>134832</xdr:rowOff>
    </xdr:to>
    <xdr:sp macro="" textlink="">
      <xdr:nvSpPr>
        <xdr:cNvPr id="92" name="楕円 91"/>
        <xdr:cNvSpPr/>
      </xdr:nvSpPr>
      <xdr:spPr>
        <a:xfrm>
          <a:off x="4000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84032</xdr:rowOff>
    </xdr:to>
    <xdr:cxnSp macro="">
      <xdr:nvCxnSpPr>
        <xdr:cNvPr id="93" name="直線コネクタ 92"/>
        <xdr:cNvCxnSpPr/>
      </xdr:nvCxnSpPr>
      <xdr:spPr>
        <a:xfrm flipV="1">
          <a:off x="4051300" y="631676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4" name="楕円 93"/>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84032</xdr:rowOff>
    </xdr:to>
    <xdr:cxnSp macro="">
      <xdr:nvCxnSpPr>
        <xdr:cNvPr id="95" name="直線コネクタ 94"/>
        <xdr:cNvCxnSpPr/>
      </xdr:nvCxnSpPr>
      <xdr:spPr>
        <a:xfrm>
          <a:off x="3289300" y="632396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96" name="楕円 95"/>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66040</xdr:rowOff>
    </xdr:to>
    <xdr:cxnSp macro="">
      <xdr:nvCxnSpPr>
        <xdr:cNvPr id="97" name="直線コネクタ 96"/>
        <xdr:cNvCxnSpPr/>
      </xdr:nvCxnSpPr>
      <xdr:spPr>
        <a:xfrm>
          <a:off x="2527300" y="62915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98" name="n_1ave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9" name="n_2aveValue有形固定資産減価償却率"/>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0" name="n_3aveValue有形固定資産減価償却率"/>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101" name="n_4aveValue有形固定資産減価償却率"/>
        <xdr:cNvSpPr txBox="1"/>
      </xdr:nvSpPr>
      <xdr:spPr>
        <a:xfrm>
          <a:off x="1562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125959</xdr:rowOff>
    </xdr:from>
    <xdr:ext cx="405111" cy="259045"/>
    <xdr:sp macro="" textlink="">
      <xdr:nvSpPr>
        <xdr:cNvPr id="102" name="n_1mainValue有形固定資産減価償却率"/>
        <xdr:cNvSpPr txBox="1"/>
      </xdr:nvSpPr>
      <xdr:spPr>
        <a:xfrm>
          <a:off x="38360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103" name="n_2mainValue有形固定資産減価償却率"/>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4" name="n_3main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類団平均、全国平均、県平均と比較して</a:t>
          </a:r>
          <a:r>
            <a:rPr kumimoji="1" lang="ja-JP" altLang="en-US" sz="1050">
              <a:solidFill>
                <a:schemeClr val="dk1"/>
              </a:solidFill>
              <a:effectLst/>
              <a:latin typeface="+mn-lt"/>
              <a:ea typeface="+mn-ea"/>
              <a:cs typeface="+mn-cs"/>
            </a:rPr>
            <a:t>低くなっている。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本市においては平成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年度から令和元年度までの</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年間を集中投資期間と</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地方債を</a:t>
          </a:r>
          <a:r>
            <a:rPr kumimoji="1" lang="ja-JP" altLang="ja-JP" sz="1050" baseline="0">
              <a:solidFill>
                <a:schemeClr val="dk1"/>
              </a:solidFill>
              <a:effectLst/>
              <a:latin typeface="+mn-lt"/>
              <a:ea typeface="+mn-ea"/>
              <a:cs typeface="+mn-cs"/>
            </a:rPr>
            <a:t>財源</a:t>
          </a:r>
          <a:r>
            <a:rPr kumimoji="1" lang="ja-JP" altLang="ja-JP" sz="1050">
              <a:solidFill>
                <a:schemeClr val="dk1"/>
              </a:solidFill>
              <a:effectLst/>
              <a:latin typeface="+mn-lt"/>
              <a:ea typeface="+mn-ea"/>
              <a:cs typeface="+mn-cs"/>
            </a:rPr>
            <a:t>とした各種施設の大規模更新を実施</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為、地方債残高は増加しているが、基金等の充当可能財源がそれらを上回っていることが要因と考えられる。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今後は、</a:t>
          </a:r>
          <a:r>
            <a:rPr kumimoji="1" lang="ja-JP" altLang="ja-JP" sz="1050">
              <a:solidFill>
                <a:schemeClr val="dk1"/>
              </a:solidFill>
              <a:effectLst/>
              <a:latin typeface="+mn-lt"/>
              <a:ea typeface="+mn-ea"/>
              <a:cs typeface="+mn-cs"/>
            </a:rPr>
            <a:t>地方債残高を適正な範囲にとどめるべく、借入と償還のバランスに注視し、対応策を検討していく必要がある。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35" name="直線コネクタ 134"/>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36" name="債務償還比率最小値テキスト"/>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37" name="直線コネクタ 136"/>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40" name="債務償還比率平均値テキスト"/>
        <xdr:cNvSpPr txBox="1"/>
      </xdr:nvSpPr>
      <xdr:spPr>
        <a:xfrm>
          <a:off x="14846300" y="6019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41" name="フローチャート: 判断 140"/>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42" name="フローチャート: 判断 141"/>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43" name="フローチャート: 判断 142"/>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44" name="フローチャート: 判断 143"/>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45" name="フローチャート: 判断 144"/>
        <xdr:cNvSpPr/>
      </xdr:nvSpPr>
      <xdr:spPr>
        <a:xfrm>
          <a:off x="11747500" y="598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59427</xdr:rowOff>
    </xdr:from>
    <xdr:to>
      <xdr:col>76</xdr:col>
      <xdr:colOff>73025</xdr:colOff>
      <xdr:row>30</xdr:row>
      <xdr:rowOff>161027</xdr:rowOff>
    </xdr:to>
    <xdr:sp macro="" textlink="">
      <xdr:nvSpPr>
        <xdr:cNvPr id="151" name="楕円 150"/>
        <xdr:cNvSpPr/>
      </xdr:nvSpPr>
      <xdr:spPr>
        <a:xfrm>
          <a:off x="14744700" y="59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82304</xdr:rowOff>
    </xdr:from>
    <xdr:ext cx="469744" cy="259045"/>
    <xdr:sp macro="" textlink="">
      <xdr:nvSpPr>
        <xdr:cNvPr id="152" name="債務償還比率該当値テキスト"/>
        <xdr:cNvSpPr txBox="1"/>
      </xdr:nvSpPr>
      <xdr:spPr>
        <a:xfrm>
          <a:off x="14846300" y="582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80246</xdr:rowOff>
    </xdr:from>
    <xdr:to>
      <xdr:col>72</xdr:col>
      <xdr:colOff>123825</xdr:colOff>
      <xdr:row>31</xdr:row>
      <xdr:rowOff>10396</xdr:rowOff>
    </xdr:to>
    <xdr:sp macro="" textlink="">
      <xdr:nvSpPr>
        <xdr:cNvPr id="153" name="楕円 152"/>
        <xdr:cNvSpPr/>
      </xdr:nvSpPr>
      <xdr:spPr>
        <a:xfrm>
          <a:off x="14033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110227</xdr:rowOff>
    </xdr:from>
    <xdr:to>
      <xdr:col>76</xdr:col>
      <xdr:colOff>22225</xdr:colOff>
      <xdr:row>30</xdr:row>
      <xdr:rowOff>131046</xdr:rowOff>
    </xdr:to>
    <xdr:cxnSp macro="">
      <xdr:nvCxnSpPr>
        <xdr:cNvPr id="154" name="直線コネクタ 153"/>
        <xdr:cNvCxnSpPr/>
      </xdr:nvCxnSpPr>
      <xdr:spPr>
        <a:xfrm flipV="1">
          <a:off x="14084300" y="6025252"/>
          <a:ext cx="7112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110472</xdr:rowOff>
    </xdr:from>
    <xdr:to>
      <xdr:col>68</xdr:col>
      <xdr:colOff>123825</xdr:colOff>
      <xdr:row>31</xdr:row>
      <xdr:rowOff>40622</xdr:rowOff>
    </xdr:to>
    <xdr:sp macro="" textlink="">
      <xdr:nvSpPr>
        <xdr:cNvPr id="155" name="楕円 154"/>
        <xdr:cNvSpPr/>
      </xdr:nvSpPr>
      <xdr:spPr>
        <a:xfrm>
          <a:off x="13271500" y="60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131046</xdr:rowOff>
    </xdr:from>
    <xdr:to>
      <xdr:col>72</xdr:col>
      <xdr:colOff>73025</xdr:colOff>
      <xdr:row>30</xdr:row>
      <xdr:rowOff>161272</xdr:rowOff>
    </xdr:to>
    <xdr:cxnSp macro="">
      <xdr:nvCxnSpPr>
        <xdr:cNvPr id="156" name="直線コネクタ 155"/>
        <xdr:cNvCxnSpPr/>
      </xdr:nvCxnSpPr>
      <xdr:spPr>
        <a:xfrm flipV="1">
          <a:off x="13322300" y="604607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96593</xdr:rowOff>
    </xdr:from>
    <xdr:to>
      <xdr:col>64</xdr:col>
      <xdr:colOff>123825</xdr:colOff>
      <xdr:row>31</xdr:row>
      <xdr:rowOff>26743</xdr:rowOff>
    </xdr:to>
    <xdr:sp macro="" textlink="">
      <xdr:nvSpPr>
        <xdr:cNvPr id="157" name="楕円 156"/>
        <xdr:cNvSpPr/>
      </xdr:nvSpPr>
      <xdr:spPr>
        <a:xfrm>
          <a:off x="12509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147393</xdr:rowOff>
    </xdr:from>
    <xdr:to>
      <xdr:col>68</xdr:col>
      <xdr:colOff>73025</xdr:colOff>
      <xdr:row>30</xdr:row>
      <xdr:rowOff>161272</xdr:rowOff>
    </xdr:to>
    <xdr:cxnSp macro="">
      <xdr:nvCxnSpPr>
        <xdr:cNvPr id="158" name="直線コネクタ 157"/>
        <xdr:cNvCxnSpPr/>
      </xdr:nvCxnSpPr>
      <xdr:spPr>
        <a:xfrm>
          <a:off x="12560300" y="6062418"/>
          <a:ext cx="762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90270</xdr:rowOff>
    </xdr:from>
    <xdr:to>
      <xdr:col>60</xdr:col>
      <xdr:colOff>123825</xdr:colOff>
      <xdr:row>31</xdr:row>
      <xdr:rowOff>20420</xdr:rowOff>
    </xdr:to>
    <xdr:sp macro="" textlink="">
      <xdr:nvSpPr>
        <xdr:cNvPr id="159" name="楕円 158"/>
        <xdr:cNvSpPr/>
      </xdr:nvSpPr>
      <xdr:spPr>
        <a:xfrm>
          <a:off x="11747500" y="60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141070</xdr:rowOff>
    </xdr:from>
    <xdr:to>
      <xdr:col>64</xdr:col>
      <xdr:colOff>73025</xdr:colOff>
      <xdr:row>30</xdr:row>
      <xdr:rowOff>147393</xdr:rowOff>
    </xdr:to>
    <xdr:cxnSp macro="">
      <xdr:nvCxnSpPr>
        <xdr:cNvPr id="160" name="直線コネクタ 159"/>
        <xdr:cNvCxnSpPr/>
      </xdr:nvCxnSpPr>
      <xdr:spPr>
        <a:xfrm>
          <a:off x="11798300" y="6056095"/>
          <a:ext cx="762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30515</xdr:rowOff>
    </xdr:from>
    <xdr:ext cx="469744" cy="259045"/>
    <xdr:sp macro="" textlink="">
      <xdr:nvSpPr>
        <xdr:cNvPr id="161" name="n_1aveValue債務償還比率"/>
        <xdr:cNvSpPr txBox="1"/>
      </xdr:nvSpPr>
      <xdr:spPr>
        <a:xfrm>
          <a:off x="138367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62" name="n_2aveValue債務償還比率"/>
        <xdr:cNvSpPr txBox="1"/>
      </xdr:nvSpPr>
      <xdr:spPr>
        <a:xfrm>
          <a:off x="13087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63" name="n_3aveValue債務償還比率"/>
        <xdr:cNvSpPr txBox="1"/>
      </xdr:nvSpPr>
      <xdr:spPr>
        <a:xfrm>
          <a:off x="12325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64" name="n_4aveValue債務償還比率"/>
        <xdr:cNvSpPr txBox="1"/>
      </xdr:nvSpPr>
      <xdr:spPr>
        <a:xfrm>
          <a:off x="11563427" y="576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26923</xdr:rowOff>
    </xdr:from>
    <xdr:ext cx="469744" cy="259045"/>
    <xdr:sp macro="" textlink="">
      <xdr:nvSpPr>
        <xdr:cNvPr id="165" name="n_1mainValue債務償還比率"/>
        <xdr:cNvSpPr txBox="1"/>
      </xdr:nvSpPr>
      <xdr:spPr>
        <a:xfrm>
          <a:off x="13836727" y="57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57149</xdr:rowOff>
    </xdr:from>
    <xdr:ext cx="469744" cy="259045"/>
    <xdr:sp macro="" textlink="">
      <xdr:nvSpPr>
        <xdr:cNvPr id="166" name="n_2mainValue債務償還比率"/>
        <xdr:cNvSpPr txBox="1"/>
      </xdr:nvSpPr>
      <xdr:spPr>
        <a:xfrm>
          <a:off x="13087427" y="5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43270</xdr:rowOff>
    </xdr:from>
    <xdr:ext cx="469744" cy="259045"/>
    <xdr:sp macro="" textlink="">
      <xdr:nvSpPr>
        <xdr:cNvPr id="167" name="n_3mainValue債務償還比率"/>
        <xdr:cNvSpPr txBox="1"/>
      </xdr:nvSpPr>
      <xdr:spPr>
        <a:xfrm>
          <a:off x="12325427" y="57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11547</xdr:rowOff>
    </xdr:from>
    <xdr:ext cx="469744" cy="259045"/>
    <xdr:sp macro="" textlink="">
      <xdr:nvSpPr>
        <xdr:cNvPr id="168" name="n_4mainValue債務償還比率"/>
        <xdr:cNvSpPr txBox="1"/>
      </xdr:nvSpPr>
      <xdr:spPr>
        <a:xfrm>
          <a:off x="11563427" y="60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道路】&#10;有形固定資産減価償却率該当値テキスト"/>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157662</xdr:rowOff>
    </xdr:from>
    <xdr:to>
      <xdr:col>20</xdr:col>
      <xdr:colOff>38100</xdr:colOff>
      <xdr:row>42</xdr:row>
      <xdr:rowOff>87812</xdr:rowOff>
    </xdr:to>
    <xdr:sp macro="" textlink="">
      <xdr:nvSpPr>
        <xdr:cNvPr id="76" name="楕円 75"/>
        <xdr:cNvSpPr/>
      </xdr:nvSpPr>
      <xdr:spPr>
        <a:xfrm>
          <a:off x="3746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37012</xdr:rowOff>
    </xdr:from>
    <xdr:to>
      <xdr:col>24</xdr:col>
      <xdr:colOff>63500</xdr:colOff>
      <xdr:row>42</xdr:row>
      <xdr:rowOff>40277</xdr:rowOff>
    </xdr:to>
    <xdr:cxnSp macro="">
      <xdr:nvCxnSpPr>
        <xdr:cNvPr id="77" name="直線コネクタ 76"/>
        <xdr:cNvCxnSpPr/>
      </xdr:nvCxnSpPr>
      <xdr:spPr>
        <a:xfrm>
          <a:off x="3797300" y="723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90715</xdr:rowOff>
    </xdr:from>
    <xdr:to>
      <xdr:col>15</xdr:col>
      <xdr:colOff>101600</xdr:colOff>
      <xdr:row>42</xdr:row>
      <xdr:rowOff>20865</xdr:rowOff>
    </xdr:to>
    <xdr:sp macro="" textlink="">
      <xdr:nvSpPr>
        <xdr:cNvPr id="78" name="楕円 77"/>
        <xdr:cNvSpPr/>
      </xdr:nvSpPr>
      <xdr:spPr>
        <a:xfrm>
          <a:off x="2857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141515</xdr:rowOff>
    </xdr:from>
    <xdr:to>
      <xdr:col>19</xdr:col>
      <xdr:colOff>177800</xdr:colOff>
      <xdr:row>42</xdr:row>
      <xdr:rowOff>37012</xdr:rowOff>
    </xdr:to>
    <xdr:cxnSp macro="">
      <xdr:nvCxnSpPr>
        <xdr:cNvPr id="79" name="直線コネクタ 78"/>
        <xdr:cNvCxnSpPr/>
      </xdr:nvCxnSpPr>
      <xdr:spPr>
        <a:xfrm>
          <a:off x="2908300" y="7170965"/>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80" name="楕円 79"/>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141515</xdr:rowOff>
    </xdr:from>
    <xdr:to>
      <xdr:col>15</xdr:col>
      <xdr:colOff>50800</xdr:colOff>
      <xdr:row>42</xdr:row>
      <xdr:rowOff>19050</xdr:rowOff>
    </xdr:to>
    <xdr:cxnSp macro="">
      <xdr:nvCxnSpPr>
        <xdr:cNvPr id="81" name="直線コネクタ 80"/>
        <xdr:cNvCxnSpPr/>
      </xdr:nvCxnSpPr>
      <xdr:spPr>
        <a:xfrm flipV="1">
          <a:off x="2019300" y="717096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78939</xdr:rowOff>
    </xdr:from>
    <xdr:ext cx="405111" cy="259045"/>
    <xdr:sp macro="" textlink="">
      <xdr:nvSpPr>
        <xdr:cNvPr id="86" name="n_1mainValue【道路】&#10;有形固定資産減価償却率"/>
        <xdr:cNvSpPr txBox="1"/>
      </xdr:nvSpPr>
      <xdr:spPr>
        <a:xfrm>
          <a:off x="3582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11992</xdr:rowOff>
    </xdr:from>
    <xdr:ext cx="405111" cy="259045"/>
    <xdr:sp macro="" textlink="">
      <xdr:nvSpPr>
        <xdr:cNvPr id="87" name="n_2mainValue【道路】&#10;有形固定資産減価償却率"/>
        <xdr:cNvSpPr txBox="1"/>
      </xdr:nvSpPr>
      <xdr:spPr>
        <a:xfrm>
          <a:off x="2705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88" name="n_3mainValue【道路】&#10;有形固定資産減価償却率"/>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12209</xdr:rowOff>
    </xdr:from>
    <xdr:ext cx="469744" cy="259045"/>
    <xdr:sp macro="" textlink="">
      <xdr:nvSpPr>
        <xdr:cNvPr id="118" name="【道路】&#10;一人当たり延長平均値テキスト"/>
        <xdr:cNvSpPr txBox="1"/>
      </xdr:nvSpPr>
      <xdr:spPr>
        <a:xfrm>
          <a:off x="10515600" y="6698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127635</xdr:rowOff>
    </xdr:from>
    <xdr:to>
      <xdr:col>55</xdr:col>
      <xdr:colOff>50800</xdr:colOff>
      <xdr:row>38</xdr:row>
      <xdr:rowOff>57785</xdr:rowOff>
    </xdr:to>
    <xdr:sp macro="" textlink="">
      <xdr:nvSpPr>
        <xdr:cNvPr id="129" name="楕円 128"/>
        <xdr:cNvSpPr/>
      </xdr:nvSpPr>
      <xdr:spPr>
        <a:xfrm>
          <a:off x="104267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150512</xdr:rowOff>
    </xdr:from>
    <xdr:ext cx="534377" cy="259045"/>
    <xdr:sp macro="" textlink="">
      <xdr:nvSpPr>
        <xdr:cNvPr id="130" name="【道路】&#10;一人当たり延長該当値テキスト"/>
        <xdr:cNvSpPr txBox="1"/>
      </xdr:nvSpPr>
      <xdr:spPr>
        <a:xfrm>
          <a:off x="10515600" y="63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141478</xdr:rowOff>
    </xdr:from>
    <xdr:to>
      <xdr:col>50</xdr:col>
      <xdr:colOff>165100</xdr:colOff>
      <xdr:row>38</xdr:row>
      <xdr:rowOff>71628</xdr:rowOff>
    </xdr:to>
    <xdr:sp macro="" textlink="">
      <xdr:nvSpPr>
        <xdr:cNvPr id="131" name="楕円 130"/>
        <xdr:cNvSpPr/>
      </xdr:nvSpPr>
      <xdr:spPr>
        <a:xfrm>
          <a:off x="9588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6985</xdr:rowOff>
    </xdr:from>
    <xdr:to>
      <xdr:col>55</xdr:col>
      <xdr:colOff>0</xdr:colOff>
      <xdr:row>38</xdr:row>
      <xdr:rowOff>20828</xdr:rowOff>
    </xdr:to>
    <xdr:cxnSp macro="">
      <xdr:nvCxnSpPr>
        <xdr:cNvPr id="132" name="直線コネクタ 131"/>
        <xdr:cNvCxnSpPr/>
      </xdr:nvCxnSpPr>
      <xdr:spPr>
        <a:xfrm flipV="1">
          <a:off x="9639300" y="6522085"/>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133" name="楕円 132"/>
        <xdr:cNvSpPr/>
      </xdr:nvSpPr>
      <xdr:spPr>
        <a:xfrm>
          <a:off x="8699500" y="64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20828</xdr:rowOff>
    </xdr:from>
    <xdr:to>
      <xdr:col>50</xdr:col>
      <xdr:colOff>114300</xdr:colOff>
      <xdr:row>38</xdr:row>
      <xdr:rowOff>32893</xdr:rowOff>
    </xdr:to>
    <xdr:cxnSp macro="">
      <xdr:nvCxnSpPr>
        <xdr:cNvPr id="134" name="直線コネクタ 133"/>
        <xdr:cNvCxnSpPr/>
      </xdr:nvCxnSpPr>
      <xdr:spPr>
        <a:xfrm flipV="1">
          <a:off x="8750300" y="65359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167132</xdr:rowOff>
    </xdr:from>
    <xdr:to>
      <xdr:col>41</xdr:col>
      <xdr:colOff>101600</xdr:colOff>
      <xdr:row>38</xdr:row>
      <xdr:rowOff>97282</xdr:rowOff>
    </xdr:to>
    <xdr:sp macro="" textlink="">
      <xdr:nvSpPr>
        <xdr:cNvPr id="135" name="楕円 134"/>
        <xdr:cNvSpPr/>
      </xdr:nvSpPr>
      <xdr:spPr>
        <a:xfrm>
          <a:off x="7810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32893</xdr:rowOff>
    </xdr:from>
    <xdr:to>
      <xdr:col>45</xdr:col>
      <xdr:colOff>177800</xdr:colOff>
      <xdr:row>38</xdr:row>
      <xdr:rowOff>46482</xdr:rowOff>
    </xdr:to>
    <xdr:cxnSp macro="">
      <xdr:nvCxnSpPr>
        <xdr:cNvPr id="136" name="直線コネクタ 135"/>
        <xdr:cNvCxnSpPr/>
      </xdr:nvCxnSpPr>
      <xdr:spPr>
        <a:xfrm flipV="1">
          <a:off x="7861300" y="654799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35450</xdr:rowOff>
    </xdr:from>
    <xdr:ext cx="534377" cy="259045"/>
    <xdr:sp macro="" textlink="">
      <xdr:nvSpPr>
        <xdr:cNvPr id="137" name="n_1aveValue【道路】&#10;一人当たり延長"/>
        <xdr:cNvSpPr txBox="1"/>
      </xdr:nvSpPr>
      <xdr:spPr>
        <a:xfrm>
          <a:off x="9359411" y="67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39641</xdr:rowOff>
    </xdr:from>
    <xdr:ext cx="534377" cy="259045"/>
    <xdr:sp macro="" textlink="">
      <xdr:nvSpPr>
        <xdr:cNvPr id="138" name="n_2aveValue【道路】&#10;一人当たり延長"/>
        <xdr:cNvSpPr txBox="1"/>
      </xdr:nvSpPr>
      <xdr:spPr>
        <a:xfrm>
          <a:off x="84831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88155</xdr:rowOff>
    </xdr:from>
    <xdr:ext cx="534377" cy="259045"/>
    <xdr:sp macro="" textlink="">
      <xdr:nvSpPr>
        <xdr:cNvPr id="141" name="n_1mainValue【道路】&#10;一人当たり延長"/>
        <xdr:cNvSpPr txBox="1"/>
      </xdr:nvSpPr>
      <xdr:spPr>
        <a:xfrm>
          <a:off x="9359411" y="62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100220</xdr:rowOff>
    </xdr:from>
    <xdr:ext cx="534377" cy="259045"/>
    <xdr:sp macro="" textlink="">
      <xdr:nvSpPr>
        <xdr:cNvPr id="142" name="n_2mainValue【道路】&#10;一人当たり延長"/>
        <xdr:cNvSpPr txBox="1"/>
      </xdr:nvSpPr>
      <xdr:spPr>
        <a:xfrm>
          <a:off x="8483111" y="62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88409</xdr:rowOff>
    </xdr:from>
    <xdr:ext cx="534377" cy="259045"/>
    <xdr:sp macro="" textlink="">
      <xdr:nvSpPr>
        <xdr:cNvPr id="143" name="n_3mainValue【道路】&#10;一人当たり延長"/>
        <xdr:cNvSpPr txBox="1"/>
      </xdr:nvSpPr>
      <xdr:spPr>
        <a:xfrm>
          <a:off x="7594111" y="66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1" name="【橋りょう・トンネル】&#10;有形固定資産減価償却率平均値テキスト"/>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2" name="楕円 181"/>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3" name="【橋りょう・トンネル】&#10;有形固定資産減価償却率該当値テキスト"/>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164084</xdr:rowOff>
    </xdr:from>
    <xdr:to>
      <xdr:col>20</xdr:col>
      <xdr:colOff>38100</xdr:colOff>
      <xdr:row>59</xdr:row>
      <xdr:rowOff>94234</xdr:rowOff>
    </xdr:to>
    <xdr:sp macro="" textlink="">
      <xdr:nvSpPr>
        <xdr:cNvPr id="184" name="楕円 183"/>
        <xdr:cNvSpPr/>
      </xdr:nvSpPr>
      <xdr:spPr>
        <a:xfrm>
          <a:off x="3746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43434</xdr:rowOff>
    </xdr:from>
    <xdr:to>
      <xdr:col>24</xdr:col>
      <xdr:colOff>63500</xdr:colOff>
      <xdr:row>59</xdr:row>
      <xdr:rowOff>102870</xdr:rowOff>
    </xdr:to>
    <xdr:cxnSp macro="">
      <xdr:nvCxnSpPr>
        <xdr:cNvPr id="185" name="直線コネクタ 184"/>
        <xdr:cNvCxnSpPr/>
      </xdr:nvCxnSpPr>
      <xdr:spPr>
        <a:xfrm>
          <a:off x="3797300" y="101589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95504</xdr:rowOff>
    </xdr:from>
    <xdr:to>
      <xdr:col>15</xdr:col>
      <xdr:colOff>101600</xdr:colOff>
      <xdr:row>59</xdr:row>
      <xdr:rowOff>25654</xdr:rowOff>
    </xdr:to>
    <xdr:sp macro="" textlink="">
      <xdr:nvSpPr>
        <xdr:cNvPr id="186" name="楕円 185"/>
        <xdr:cNvSpPr/>
      </xdr:nvSpPr>
      <xdr:spPr>
        <a:xfrm>
          <a:off x="2857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146304</xdr:rowOff>
    </xdr:from>
    <xdr:to>
      <xdr:col>19</xdr:col>
      <xdr:colOff>177800</xdr:colOff>
      <xdr:row>59</xdr:row>
      <xdr:rowOff>43434</xdr:rowOff>
    </xdr:to>
    <xdr:cxnSp macro="">
      <xdr:nvCxnSpPr>
        <xdr:cNvPr id="187" name="直線コネクタ 186"/>
        <xdr:cNvCxnSpPr/>
      </xdr:nvCxnSpPr>
      <xdr:spPr>
        <a:xfrm>
          <a:off x="2908300" y="100904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26924</xdr:rowOff>
    </xdr:from>
    <xdr:to>
      <xdr:col>10</xdr:col>
      <xdr:colOff>165100</xdr:colOff>
      <xdr:row>58</xdr:row>
      <xdr:rowOff>128524</xdr:rowOff>
    </xdr:to>
    <xdr:sp macro="" textlink="">
      <xdr:nvSpPr>
        <xdr:cNvPr id="188" name="楕円 187"/>
        <xdr:cNvSpPr/>
      </xdr:nvSpPr>
      <xdr:spPr>
        <a:xfrm>
          <a:off x="1968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77724</xdr:rowOff>
    </xdr:from>
    <xdr:to>
      <xdr:col>15</xdr:col>
      <xdr:colOff>50800</xdr:colOff>
      <xdr:row>58</xdr:row>
      <xdr:rowOff>146304</xdr:rowOff>
    </xdr:to>
    <xdr:cxnSp macro="">
      <xdr:nvCxnSpPr>
        <xdr:cNvPr id="189" name="直線コネクタ 188"/>
        <xdr:cNvCxnSpPr/>
      </xdr:nvCxnSpPr>
      <xdr:spPr>
        <a:xfrm>
          <a:off x="2019300" y="10021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0" name="n_1aveValue【橋りょう・トンネル】&#10;有形固定資産減価償却率"/>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92" name="n_3aveValue【橋りょう・トンネル】&#10;有形固定資産減価償却率"/>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110761</xdr:rowOff>
    </xdr:from>
    <xdr:ext cx="405111" cy="259045"/>
    <xdr:sp macro="" textlink="">
      <xdr:nvSpPr>
        <xdr:cNvPr id="194" name="n_1mainValue【橋りょう・トンネ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42181</xdr:rowOff>
    </xdr:from>
    <xdr:ext cx="405111" cy="259045"/>
    <xdr:sp macro="" textlink="">
      <xdr:nvSpPr>
        <xdr:cNvPr id="195" name="n_2mainValue【橋りょう・トンネル】&#10;有形固定資産減価償却率"/>
        <xdr:cNvSpPr txBox="1"/>
      </xdr:nvSpPr>
      <xdr:spPr>
        <a:xfrm>
          <a:off x="2705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145051</xdr:rowOff>
    </xdr:from>
    <xdr:ext cx="405111" cy="259045"/>
    <xdr:sp macro="" textlink="">
      <xdr:nvSpPr>
        <xdr:cNvPr id="196" name="n_3mainValue【橋りょう・トンネル】&#10;有形固定資産減価償却率"/>
        <xdr:cNvSpPr txBox="1"/>
      </xdr:nvSpPr>
      <xdr:spPr>
        <a:xfrm>
          <a:off x="1816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7" name="【橋りょう・トンネル】&#10;一人当たり有形固定資産（償却資産）額平均値テキスト"/>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17518</xdr:rowOff>
    </xdr:from>
    <xdr:to>
      <xdr:col>55</xdr:col>
      <xdr:colOff>50800</xdr:colOff>
      <xdr:row>63</xdr:row>
      <xdr:rowOff>119118</xdr:rowOff>
    </xdr:to>
    <xdr:sp macro="" textlink="">
      <xdr:nvSpPr>
        <xdr:cNvPr id="238" name="楕円 237"/>
        <xdr:cNvSpPr/>
      </xdr:nvSpPr>
      <xdr:spPr>
        <a:xfrm>
          <a:off x="10426700" y="10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167395</xdr:rowOff>
    </xdr:from>
    <xdr:ext cx="599010" cy="259045"/>
    <xdr:sp macro="" textlink="">
      <xdr:nvSpPr>
        <xdr:cNvPr id="239" name="【橋りょう・トンネル】&#10;一人当たり有形固定資産（償却資産）額該当値テキスト"/>
        <xdr:cNvSpPr txBox="1"/>
      </xdr:nvSpPr>
      <xdr:spPr>
        <a:xfrm>
          <a:off x="10515600" y="1079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18175</xdr:rowOff>
    </xdr:from>
    <xdr:to>
      <xdr:col>50</xdr:col>
      <xdr:colOff>165100</xdr:colOff>
      <xdr:row>63</xdr:row>
      <xdr:rowOff>119775</xdr:rowOff>
    </xdr:to>
    <xdr:sp macro="" textlink="">
      <xdr:nvSpPr>
        <xdr:cNvPr id="240" name="楕円 239"/>
        <xdr:cNvSpPr/>
      </xdr:nvSpPr>
      <xdr:spPr>
        <a:xfrm>
          <a:off x="9588500" y="10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68318</xdr:rowOff>
    </xdr:from>
    <xdr:to>
      <xdr:col>55</xdr:col>
      <xdr:colOff>0</xdr:colOff>
      <xdr:row>63</xdr:row>
      <xdr:rowOff>68975</xdr:rowOff>
    </xdr:to>
    <xdr:cxnSp macro="">
      <xdr:nvCxnSpPr>
        <xdr:cNvPr id="241" name="直線コネクタ 240"/>
        <xdr:cNvCxnSpPr/>
      </xdr:nvCxnSpPr>
      <xdr:spPr>
        <a:xfrm flipV="1">
          <a:off x="9639300" y="10869668"/>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20384</xdr:rowOff>
    </xdr:from>
    <xdr:to>
      <xdr:col>46</xdr:col>
      <xdr:colOff>38100</xdr:colOff>
      <xdr:row>63</xdr:row>
      <xdr:rowOff>121984</xdr:rowOff>
    </xdr:to>
    <xdr:sp macro="" textlink="">
      <xdr:nvSpPr>
        <xdr:cNvPr id="242" name="楕円 241"/>
        <xdr:cNvSpPr/>
      </xdr:nvSpPr>
      <xdr:spPr>
        <a:xfrm>
          <a:off x="8699500" y="10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68975</xdr:rowOff>
    </xdr:from>
    <xdr:to>
      <xdr:col>50</xdr:col>
      <xdr:colOff>114300</xdr:colOff>
      <xdr:row>63</xdr:row>
      <xdr:rowOff>71184</xdr:rowOff>
    </xdr:to>
    <xdr:cxnSp macro="">
      <xdr:nvCxnSpPr>
        <xdr:cNvPr id="243" name="直線コネクタ 242"/>
        <xdr:cNvCxnSpPr/>
      </xdr:nvCxnSpPr>
      <xdr:spPr>
        <a:xfrm flipV="1">
          <a:off x="8750300" y="1087032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22680</xdr:rowOff>
    </xdr:from>
    <xdr:to>
      <xdr:col>41</xdr:col>
      <xdr:colOff>101600</xdr:colOff>
      <xdr:row>63</xdr:row>
      <xdr:rowOff>124280</xdr:rowOff>
    </xdr:to>
    <xdr:sp macro="" textlink="">
      <xdr:nvSpPr>
        <xdr:cNvPr id="244" name="楕円 243"/>
        <xdr:cNvSpPr/>
      </xdr:nvSpPr>
      <xdr:spPr>
        <a:xfrm>
          <a:off x="7810500" y="10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71184</xdr:rowOff>
    </xdr:from>
    <xdr:to>
      <xdr:col>45</xdr:col>
      <xdr:colOff>177800</xdr:colOff>
      <xdr:row>63</xdr:row>
      <xdr:rowOff>73480</xdr:rowOff>
    </xdr:to>
    <xdr:cxnSp macro="">
      <xdr:nvCxnSpPr>
        <xdr:cNvPr id="245" name="直線コネクタ 244"/>
        <xdr:cNvCxnSpPr/>
      </xdr:nvCxnSpPr>
      <xdr:spPr>
        <a:xfrm flipV="1">
          <a:off x="7861300" y="1087253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6"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7"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8"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110902</xdr:rowOff>
    </xdr:from>
    <xdr:ext cx="599010" cy="259045"/>
    <xdr:sp macro="" textlink="">
      <xdr:nvSpPr>
        <xdr:cNvPr id="250" name="n_1mainValue【橋りょう・トンネル】&#10;一人当たり有形固定資産（償却資産）額"/>
        <xdr:cNvSpPr txBox="1"/>
      </xdr:nvSpPr>
      <xdr:spPr>
        <a:xfrm>
          <a:off x="9327095" y="109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113111</xdr:rowOff>
    </xdr:from>
    <xdr:ext cx="599010" cy="259045"/>
    <xdr:sp macro="" textlink="">
      <xdr:nvSpPr>
        <xdr:cNvPr id="251" name="n_2mainValue【橋りょう・トンネル】&#10;一人当たり有形固定資産（償却資産）額"/>
        <xdr:cNvSpPr txBox="1"/>
      </xdr:nvSpPr>
      <xdr:spPr>
        <a:xfrm>
          <a:off x="8450795" y="109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115407</xdr:rowOff>
    </xdr:from>
    <xdr:ext cx="599010" cy="259045"/>
    <xdr:sp macro="" textlink="">
      <xdr:nvSpPr>
        <xdr:cNvPr id="252" name="n_3mainValue【橋りょう・トンネル】&#10;一人当たり有形固定資産（償却資産）額"/>
        <xdr:cNvSpPr txBox="1"/>
      </xdr:nvSpPr>
      <xdr:spPr>
        <a:xfrm>
          <a:off x="7561795" y="109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2" name="【公営住宅】&#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93" name="楕円 292"/>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94"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95" name="楕円 294"/>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121920</xdr:rowOff>
    </xdr:to>
    <xdr:cxnSp macro="">
      <xdr:nvCxnSpPr>
        <xdr:cNvPr id="296" name="直線コネクタ 295"/>
        <xdr:cNvCxnSpPr/>
      </xdr:nvCxnSpPr>
      <xdr:spPr>
        <a:xfrm>
          <a:off x="3797300" y="14306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97" name="楕円 296"/>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76200</xdr:rowOff>
    </xdr:to>
    <xdr:cxnSp macro="">
      <xdr:nvCxnSpPr>
        <xdr:cNvPr id="298" name="直線コネクタ 297"/>
        <xdr:cNvCxnSpPr/>
      </xdr:nvCxnSpPr>
      <xdr:spPr>
        <a:xfrm>
          <a:off x="2908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299" name="楕円 298"/>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83</xdr:row>
      <xdr:rowOff>34289</xdr:rowOff>
    </xdr:to>
    <xdr:cxnSp macro="">
      <xdr:nvCxnSpPr>
        <xdr:cNvPr id="300" name="直線コネクタ 299"/>
        <xdr:cNvCxnSpPr/>
      </xdr:nvCxnSpPr>
      <xdr:spPr>
        <a:xfrm>
          <a:off x="2019300" y="14196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01" name="n_1ave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2"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03"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305" name="n_1mainValue【公営住宅】&#10;有形固定資産減価償却率"/>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06" name="n_2mainValue【公営住宅】&#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07" name="n_3mainValue【公営住宅】&#10;有形固定資産減価償却率"/>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36"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154939</xdr:rowOff>
    </xdr:from>
    <xdr:to>
      <xdr:col>55</xdr:col>
      <xdr:colOff>50800</xdr:colOff>
      <xdr:row>82</xdr:row>
      <xdr:rowOff>85089</xdr:rowOff>
    </xdr:to>
    <xdr:sp macro="" textlink="">
      <xdr:nvSpPr>
        <xdr:cNvPr id="347" name="楕円 346"/>
        <xdr:cNvSpPr/>
      </xdr:nvSpPr>
      <xdr:spPr>
        <a:xfrm>
          <a:off x="10426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6366</xdr:rowOff>
    </xdr:from>
    <xdr:ext cx="469744" cy="259045"/>
    <xdr:sp macro="" textlink="">
      <xdr:nvSpPr>
        <xdr:cNvPr id="348" name="【公営住宅】&#10;一人当たり面積該当値テキスト"/>
        <xdr:cNvSpPr txBox="1"/>
      </xdr:nvSpPr>
      <xdr:spPr>
        <a:xfrm>
          <a:off x="10515600"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160020</xdr:rowOff>
    </xdr:from>
    <xdr:to>
      <xdr:col>50</xdr:col>
      <xdr:colOff>165100</xdr:colOff>
      <xdr:row>82</xdr:row>
      <xdr:rowOff>90170</xdr:rowOff>
    </xdr:to>
    <xdr:sp macro="" textlink="">
      <xdr:nvSpPr>
        <xdr:cNvPr id="349" name="楕円 348"/>
        <xdr:cNvSpPr/>
      </xdr:nvSpPr>
      <xdr:spPr>
        <a:xfrm>
          <a:off x="95885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34289</xdr:rowOff>
    </xdr:from>
    <xdr:to>
      <xdr:col>55</xdr:col>
      <xdr:colOff>0</xdr:colOff>
      <xdr:row>82</xdr:row>
      <xdr:rowOff>39370</xdr:rowOff>
    </xdr:to>
    <xdr:cxnSp macro="">
      <xdr:nvCxnSpPr>
        <xdr:cNvPr id="350" name="直線コネクタ 349"/>
        <xdr:cNvCxnSpPr/>
      </xdr:nvCxnSpPr>
      <xdr:spPr>
        <a:xfrm flipV="1">
          <a:off x="9639300" y="140931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162561</xdr:rowOff>
    </xdr:from>
    <xdr:to>
      <xdr:col>46</xdr:col>
      <xdr:colOff>38100</xdr:colOff>
      <xdr:row>82</xdr:row>
      <xdr:rowOff>92711</xdr:rowOff>
    </xdr:to>
    <xdr:sp macro="" textlink="">
      <xdr:nvSpPr>
        <xdr:cNvPr id="351" name="楕円 350"/>
        <xdr:cNvSpPr/>
      </xdr:nvSpPr>
      <xdr:spPr>
        <a:xfrm>
          <a:off x="869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39370</xdr:rowOff>
    </xdr:from>
    <xdr:to>
      <xdr:col>50</xdr:col>
      <xdr:colOff>114300</xdr:colOff>
      <xdr:row>82</xdr:row>
      <xdr:rowOff>41911</xdr:rowOff>
    </xdr:to>
    <xdr:cxnSp macro="">
      <xdr:nvCxnSpPr>
        <xdr:cNvPr id="352" name="直線コネクタ 351"/>
        <xdr:cNvCxnSpPr/>
      </xdr:nvCxnSpPr>
      <xdr:spPr>
        <a:xfrm flipV="1">
          <a:off x="8750300" y="140982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167639</xdr:rowOff>
    </xdr:from>
    <xdr:to>
      <xdr:col>41</xdr:col>
      <xdr:colOff>101600</xdr:colOff>
      <xdr:row>82</xdr:row>
      <xdr:rowOff>97789</xdr:rowOff>
    </xdr:to>
    <xdr:sp macro="" textlink="">
      <xdr:nvSpPr>
        <xdr:cNvPr id="353" name="楕円 352"/>
        <xdr:cNvSpPr/>
      </xdr:nvSpPr>
      <xdr:spPr>
        <a:xfrm>
          <a:off x="7810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41911</xdr:rowOff>
    </xdr:from>
    <xdr:to>
      <xdr:col>45</xdr:col>
      <xdr:colOff>177800</xdr:colOff>
      <xdr:row>82</xdr:row>
      <xdr:rowOff>46989</xdr:rowOff>
    </xdr:to>
    <xdr:cxnSp macro="">
      <xdr:nvCxnSpPr>
        <xdr:cNvPr id="354" name="直線コネクタ 353"/>
        <xdr:cNvCxnSpPr/>
      </xdr:nvCxnSpPr>
      <xdr:spPr>
        <a:xfrm flipV="1">
          <a:off x="7861300" y="141008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55"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56" name="n_2aveValue【公営住宅】&#10;一人当たり面積"/>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57"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106697</xdr:rowOff>
    </xdr:from>
    <xdr:ext cx="469744" cy="259045"/>
    <xdr:sp macro="" textlink="">
      <xdr:nvSpPr>
        <xdr:cNvPr id="359" name="n_1mainValue【公営住宅】&#10;一人当たり面積"/>
        <xdr:cNvSpPr txBox="1"/>
      </xdr:nvSpPr>
      <xdr:spPr>
        <a:xfrm>
          <a:off x="9391727" y="1382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109238</xdr:rowOff>
    </xdr:from>
    <xdr:ext cx="469744" cy="259045"/>
    <xdr:sp macro="" textlink="">
      <xdr:nvSpPr>
        <xdr:cNvPr id="360" name="n_2mainValue【公営住宅】&#10;一人当たり面積"/>
        <xdr:cNvSpPr txBox="1"/>
      </xdr:nvSpPr>
      <xdr:spPr>
        <a:xfrm>
          <a:off x="85154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114316</xdr:rowOff>
    </xdr:from>
    <xdr:ext cx="469744" cy="259045"/>
    <xdr:sp macro="" textlink="">
      <xdr:nvSpPr>
        <xdr:cNvPr id="361" name="n_3mainValue【公営住宅】&#10;一人当たり面積"/>
        <xdr:cNvSpPr txBox="1"/>
      </xdr:nvSpPr>
      <xdr:spPr>
        <a:xfrm>
          <a:off x="762642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4" name="テキスト ボックス 3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40005</xdr:rowOff>
    </xdr:from>
    <xdr:to>
      <xdr:col>24</xdr:col>
      <xdr:colOff>62865</xdr:colOff>
      <xdr:row>109</xdr:row>
      <xdr:rowOff>72389</xdr:rowOff>
    </xdr:to>
    <xdr:cxnSp macro="">
      <xdr:nvCxnSpPr>
        <xdr:cNvPr id="385" name="直線コネクタ 384"/>
        <xdr:cNvCxnSpPr/>
      </xdr:nvCxnSpPr>
      <xdr:spPr>
        <a:xfrm flipV="1">
          <a:off x="4634865" y="17185005"/>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386" name="【港湾・漁港】&#10;有形固定資産減価償却率最小値テキスト"/>
        <xdr:cNvSpPr txBox="1"/>
      </xdr:nvSpPr>
      <xdr:spPr>
        <a:xfrm>
          <a:off x="4673600" y="187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387" name="直線コネクタ 386"/>
        <xdr:cNvCxnSpPr/>
      </xdr:nvCxnSpPr>
      <xdr:spPr>
        <a:xfrm>
          <a:off x="4546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158132</xdr:rowOff>
    </xdr:from>
    <xdr:ext cx="340478" cy="259045"/>
    <xdr:sp macro="" textlink="">
      <xdr:nvSpPr>
        <xdr:cNvPr id="388" name="【港湾・漁港】&#10;有形固定資産減価償却率最大値テキスト"/>
        <xdr:cNvSpPr txBox="1"/>
      </xdr:nvSpPr>
      <xdr:spPr>
        <a:xfrm>
          <a:off x="4673600" y="16960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40005</xdr:rowOff>
    </xdr:from>
    <xdr:to>
      <xdr:col>24</xdr:col>
      <xdr:colOff>152400</xdr:colOff>
      <xdr:row>100</xdr:row>
      <xdr:rowOff>40005</xdr:rowOff>
    </xdr:to>
    <xdr:cxnSp macro="">
      <xdr:nvCxnSpPr>
        <xdr:cNvPr id="389" name="直線コネクタ 388"/>
        <xdr:cNvCxnSpPr/>
      </xdr:nvCxnSpPr>
      <xdr:spPr>
        <a:xfrm>
          <a:off x="4546600" y="171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89552</xdr:rowOff>
    </xdr:from>
    <xdr:ext cx="405111" cy="259045"/>
    <xdr:sp macro="" textlink="">
      <xdr:nvSpPr>
        <xdr:cNvPr id="390" name="【港湾・漁港】&#10;有形固定資産減価償却率平均値テキスト"/>
        <xdr:cNvSpPr txBox="1"/>
      </xdr:nvSpPr>
      <xdr:spPr>
        <a:xfrm>
          <a:off x="4673600" y="1860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111125</xdr:rowOff>
    </xdr:from>
    <xdr:to>
      <xdr:col>24</xdr:col>
      <xdr:colOff>114300</xdr:colOff>
      <xdr:row>109</xdr:row>
      <xdr:rowOff>41275</xdr:rowOff>
    </xdr:to>
    <xdr:sp macro="" textlink="">
      <xdr:nvSpPr>
        <xdr:cNvPr id="391" name="フローチャート: 判断 390"/>
        <xdr:cNvSpPr/>
      </xdr:nvSpPr>
      <xdr:spPr>
        <a:xfrm>
          <a:off x="4584700" y="186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23495</xdr:rowOff>
    </xdr:from>
    <xdr:to>
      <xdr:col>20</xdr:col>
      <xdr:colOff>38100</xdr:colOff>
      <xdr:row>107</xdr:row>
      <xdr:rowOff>125095</xdr:rowOff>
    </xdr:to>
    <xdr:sp macro="" textlink="">
      <xdr:nvSpPr>
        <xdr:cNvPr id="392" name="フローチャート: 判断 391"/>
        <xdr:cNvSpPr/>
      </xdr:nvSpPr>
      <xdr:spPr>
        <a:xfrm>
          <a:off x="3746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10161</xdr:rowOff>
    </xdr:from>
    <xdr:to>
      <xdr:col>15</xdr:col>
      <xdr:colOff>101600</xdr:colOff>
      <xdr:row>107</xdr:row>
      <xdr:rowOff>111761</xdr:rowOff>
    </xdr:to>
    <xdr:sp macro="" textlink="">
      <xdr:nvSpPr>
        <xdr:cNvPr id="393" name="フローチャート: 判断 392"/>
        <xdr:cNvSpPr/>
      </xdr:nvSpPr>
      <xdr:spPr>
        <a:xfrm>
          <a:off x="2857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394" name="フローチャート: 判断 393"/>
        <xdr:cNvSpPr/>
      </xdr:nvSpPr>
      <xdr:spPr>
        <a:xfrm>
          <a:off x="1968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135889</xdr:rowOff>
    </xdr:from>
    <xdr:to>
      <xdr:col>24</xdr:col>
      <xdr:colOff>114300</xdr:colOff>
      <xdr:row>107</xdr:row>
      <xdr:rowOff>66039</xdr:rowOff>
    </xdr:to>
    <xdr:sp macro="" textlink="">
      <xdr:nvSpPr>
        <xdr:cNvPr id="400" name="楕円 399"/>
        <xdr:cNvSpPr/>
      </xdr:nvSpPr>
      <xdr:spPr>
        <a:xfrm>
          <a:off x="4584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158766</xdr:rowOff>
    </xdr:from>
    <xdr:ext cx="405111" cy="259045"/>
    <xdr:sp macro="" textlink="">
      <xdr:nvSpPr>
        <xdr:cNvPr id="401" name="【港湾・漁港】&#10;有形固定資産減価償却率該当値テキスト"/>
        <xdr:cNvSpPr txBox="1"/>
      </xdr:nvSpPr>
      <xdr:spPr>
        <a:xfrm>
          <a:off x="4673600"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99695</xdr:rowOff>
    </xdr:from>
    <xdr:to>
      <xdr:col>20</xdr:col>
      <xdr:colOff>38100</xdr:colOff>
      <xdr:row>107</xdr:row>
      <xdr:rowOff>29845</xdr:rowOff>
    </xdr:to>
    <xdr:sp macro="" textlink="">
      <xdr:nvSpPr>
        <xdr:cNvPr id="402" name="楕円 401"/>
        <xdr:cNvSpPr/>
      </xdr:nvSpPr>
      <xdr:spPr>
        <a:xfrm>
          <a:off x="3746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150495</xdr:rowOff>
    </xdr:from>
    <xdr:to>
      <xdr:col>24</xdr:col>
      <xdr:colOff>63500</xdr:colOff>
      <xdr:row>107</xdr:row>
      <xdr:rowOff>15239</xdr:rowOff>
    </xdr:to>
    <xdr:cxnSp macro="">
      <xdr:nvCxnSpPr>
        <xdr:cNvPr id="403" name="直線コネクタ 402"/>
        <xdr:cNvCxnSpPr/>
      </xdr:nvCxnSpPr>
      <xdr:spPr>
        <a:xfrm>
          <a:off x="3797300" y="18324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73025</xdr:rowOff>
    </xdr:from>
    <xdr:to>
      <xdr:col>15</xdr:col>
      <xdr:colOff>101600</xdr:colOff>
      <xdr:row>107</xdr:row>
      <xdr:rowOff>3175</xdr:rowOff>
    </xdr:to>
    <xdr:sp macro="" textlink="">
      <xdr:nvSpPr>
        <xdr:cNvPr id="404" name="楕円 403"/>
        <xdr:cNvSpPr/>
      </xdr:nvSpPr>
      <xdr:spPr>
        <a:xfrm>
          <a:off x="2857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123825</xdr:rowOff>
    </xdr:from>
    <xdr:to>
      <xdr:col>19</xdr:col>
      <xdr:colOff>177800</xdr:colOff>
      <xdr:row>106</xdr:row>
      <xdr:rowOff>150495</xdr:rowOff>
    </xdr:to>
    <xdr:cxnSp macro="">
      <xdr:nvCxnSpPr>
        <xdr:cNvPr id="405" name="直線コネクタ 404"/>
        <xdr:cNvCxnSpPr/>
      </xdr:nvCxnSpPr>
      <xdr:spPr>
        <a:xfrm>
          <a:off x="2908300" y="18297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406" name="楕円 405"/>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102870</xdr:rowOff>
    </xdr:from>
    <xdr:to>
      <xdr:col>15</xdr:col>
      <xdr:colOff>50800</xdr:colOff>
      <xdr:row>106</xdr:row>
      <xdr:rowOff>123825</xdr:rowOff>
    </xdr:to>
    <xdr:cxnSp macro="">
      <xdr:nvCxnSpPr>
        <xdr:cNvPr id="407" name="直線コネクタ 406"/>
        <xdr:cNvCxnSpPr/>
      </xdr:nvCxnSpPr>
      <xdr:spPr>
        <a:xfrm>
          <a:off x="2019300" y="182765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116222</xdr:rowOff>
    </xdr:from>
    <xdr:ext cx="405111" cy="259045"/>
    <xdr:sp macro="" textlink="">
      <xdr:nvSpPr>
        <xdr:cNvPr id="408" name="n_1aveValue【港湾・漁港】&#10;有形固定資産減価償却率"/>
        <xdr:cNvSpPr txBox="1"/>
      </xdr:nvSpPr>
      <xdr:spPr>
        <a:xfrm>
          <a:off x="3582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409" name="n_2aveValue【港湾・漁港】&#10;有形固定資産減価償却率"/>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410" name="n_3aveValue【港湾・漁港】&#10;有形固定資産減価償却率"/>
        <xdr:cNvSpPr txBox="1"/>
      </xdr:nvSpPr>
      <xdr:spPr>
        <a:xfrm>
          <a:off x="1816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46372</xdr:rowOff>
    </xdr:from>
    <xdr:ext cx="405111" cy="259045"/>
    <xdr:sp macro="" textlink="">
      <xdr:nvSpPr>
        <xdr:cNvPr id="411" name="n_1mainValue【港湾・漁港】&#10;有形固定資産減価償却率"/>
        <xdr:cNvSpPr txBox="1"/>
      </xdr:nvSpPr>
      <xdr:spPr>
        <a:xfrm>
          <a:off x="3582044" y="1804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19702</xdr:rowOff>
    </xdr:from>
    <xdr:ext cx="405111" cy="259045"/>
    <xdr:sp macro="" textlink="">
      <xdr:nvSpPr>
        <xdr:cNvPr id="412" name="n_2mainValue【港湾・漁港】&#10;有形固定資産減価償却率"/>
        <xdr:cNvSpPr txBox="1"/>
      </xdr:nvSpPr>
      <xdr:spPr>
        <a:xfrm>
          <a:off x="2705744" y="180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170197</xdr:rowOff>
    </xdr:from>
    <xdr:ext cx="405111" cy="259045"/>
    <xdr:sp macro="" textlink="">
      <xdr:nvSpPr>
        <xdr:cNvPr id="413" name="n_3mainValue【港湾・漁港】&#10;有形固定資産減価償却率"/>
        <xdr:cNvSpPr txBox="1"/>
      </xdr:nvSpPr>
      <xdr:spPr>
        <a:xfrm>
          <a:off x="18167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7" name="テキスト ボックス 42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9" name="テキスト ボックス 4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1" name="テキスト ボックス 4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33" name="テキスト ボックス 4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4054</xdr:rowOff>
    </xdr:from>
    <xdr:to>
      <xdr:col>54</xdr:col>
      <xdr:colOff>189865</xdr:colOff>
      <xdr:row>108</xdr:row>
      <xdr:rowOff>148529</xdr:rowOff>
    </xdr:to>
    <xdr:cxnSp macro="">
      <xdr:nvCxnSpPr>
        <xdr:cNvPr id="437" name="直線コネクタ 436"/>
        <xdr:cNvCxnSpPr/>
      </xdr:nvCxnSpPr>
      <xdr:spPr>
        <a:xfrm flipV="1">
          <a:off x="10476865" y="17149054"/>
          <a:ext cx="0" cy="151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152356</xdr:rowOff>
    </xdr:from>
    <xdr:ext cx="378565" cy="259045"/>
    <xdr:sp macro="" textlink="">
      <xdr:nvSpPr>
        <xdr:cNvPr id="438" name="【港湾・漁港】&#10;一人当たり有形固定資産（償却資産）額最小値テキスト"/>
        <xdr:cNvSpPr txBox="1"/>
      </xdr:nvSpPr>
      <xdr:spPr>
        <a:xfrm>
          <a:off x="10515600" y="18668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148529</xdr:rowOff>
    </xdr:from>
    <xdr:to>
      <xdr:col>55</xdr:col>
      <xdr:colOff>88900</xdr:colOff>
      <xdr:row>108</xdr:row>
      <xdr:rowOff>148529</xdr:rowOff>
    </xdr:to>
    <xdr:cxnSp macro="">
      <xdr:nvCxnSpPr>
        <xdr:cNvPr id="439" name="直線コネクタ 438"/>
        <xdr:cNvCxnSpPr/>
      </xdr:nvCxnSpPr>
      <xdr:spPr>
        <a:xfrm>
          <a:off x="10388600" y="1866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122181</xdr:rowOff>
    </xdr:from>
    <xdr:ext cx="599010" cy="259045"/>
    <xdr:sp macro="" textlink="">
      <xdr:nvSpPr>
        <xdr:cNvPr id="440" name="【港湾・漁港】&#10;一人当たり有形固定資産（償却資産）額最大値テキスト"/>
        <xdr:cNvSpPr txBox="1"/>
      </xdr:nvSpPr>
      <xdr:spPr>
        <a:xfrm>
          <a:off x="10515600" y="169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4054</xdr:rowOff>
    </xdr:from>
    <xdr:to>
      <xdr:col>55</xdr:col>
      <xdr:colOff>88900</xdr:colOff>
      <xdr:row>100</xdr:row>
      <xdr:rowOff>4054</xdr:rowOff>
    </xdr:to>
    <xdr:cxnSp macro="">
      <xdr:nvCxnSpPr>
        <xdr:cNvPr id="441" name="直線コネクタ 440"/>
        <xdr:cNvCxnSpPr/>
      </xdr:nvCxnSpPr>
      <xdr:spPr>
        <a:xfrm>
          <a:off x="10388600" y="1714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131997</xdr:rowOff>
    </xdr:from>
    <xdr:ext cx="534377" cy="259045"/>
    <xdr:sp macro="" textlink="">
      <xdr:nvSpPr>
        <xdr:cNvPr id="442" name="【港湾・漁港】&#10;一人当たり有形固定資産（償却資産）額平均値テキスト"/>
        <xdr:cNvSpPr txBox="1"/>
      </xdr:nvSpPr>
      <xdr:spPr>
        <a:xfrm>
          <a:off x="10515600" y="1813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109120</xdr:rowOff>
    </xdr:from>
    <xdr:to>
      <xdr:col>55</xdr:col>
      <xdr:colOff>50800</xdr:colOff>
      <xdr:row>107</xdr:row>
      <xdr:rowOff>39270</xdr:rowOff>
    </xdr:to>
    <xdr:sp macro="" textlink="">
      <xdr:nvSpPr>
        <xdr:cNvPr id="443" name="フローチャート: 判断 442"/>
        <xdr:cNvSpPr/>
      </xdr:nvSpPr>
      <xdr:spPr>
        <a:xfrm>
          <a:off x="10426700" y="182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38483</xdr:rowOff>
    </xdr:from>
    <xdr:to>
      <xdr:col>50</xdr:col>
      <xdr:colOff>165100</xdr:colOff>
      <xdr:row>105</xdr:row>
      <xdr:rowOff>140083</xdr:rowOff>
    </xdr:to>
    <xdr:sp macro="" textlink="">
      <xdr:nvSpPr>
        <xdr:cNvPr id="444" name="フローチャート: 判断 443"/>
        <xdr:cNvSpPr/>
      </xdr:nvSpPr>
      <xdr:spPr>
        <a:xfrm>
          <a:off x="9588500" y="180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46196</xdr:rowOff>
    </xdr:from>
    <xdr:to>
      <xdr:col>46</xdr:col>
      <xdr:colOff>38100</xdr:colOff>
      <xdr:row>105</xdr:row>
      <xdr:rowOff>147796</xdr:rowOff>
    </xdr:to>
    <xdr:sp macro="" textlink="">
      <xdr:nvSpPr>
        <xdr:cNvPr id="445" name="フローチャート: 判断 444"/>
        <xdr:cNvSpPr/>
      </xdr:nvSpPr>
      <xdr:spPr>
        <a:xfrm>
          <a:off x="8699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96555</xdr:rowOff>
    </xdr:from>
    <xdr:to>
      <xdr:col>41</xdr:col>
      <xdr:colOff>101600</xdr:colOff>
      <xdr:row>105</xdr:row>
      <xdr:rowOff>26705</xdr:rowOff>
    </xdr:to>
    <xdr:sp macro="" textlink="">
      <xdr:nvSpPr>
        <xdr:cNvPr id="446" name="フローチャート: 判断 445"/>
        <xdr:cNvSpPr/>
      </xdr:nvSpPr>
      <xdr:spPr>
        <a:xfrm>
          <a:off x="7810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146726</xdr:rowOff>
    </xdr:from>
    <xdr:to>
      <xdr:col>55</xdr:col>
      <xdr:colOff>50800</xdr:colOff>
      <xdr:row>108</xdr:row>
      <xdr:rowOff>76876</xdr:rowOff>
    </xdr:to>
    <xdr:sp macro="" textlink="">
      <xdr:nvSpPr>
        <xdr:cNvPr id="452" name="楕円 451"/>
        <xdr:cNvSpPr/>
      </xdr:nvSpPr>
      <xdr:spPr>
        <a:xfrm>
          <a:off x="10426700" y="184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61653</xdr:rowOff>
    </xdr:from>
    <xdr:ext cx="534377" cy="259045"/>
    <xdr:sp macro="" textlink="">
      <xdr:nvSpPr>
        <xdr:cNvPr id="453" name="【港湾・漁港】&#10;一人当たり有形固定資産（償却資産）額該当値テキスト"/>
        <xdr:cNvSpPr txBox="1"/>
      </xdr:nvSpPr>
      <xdr:spPr>
        <a:xfrm>
          <a:off x="10515600" y="184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147563</xdr:rowOff>
    </xdr:from>
    <xdr:to>
      <xdr:col>50</xdr:col>
      <xdr:colOff>165100</xdr:colOff>
      <xdr:row>108</xdr:row>
      <xdr:rowOff>77713</xdr:rowOff>
    </xdr:to>
    <xdr:sp macro="" textlink="">
      <xdr:nvSpPr>
        <xdr:cNvPr id="454" name="楕円 453"/>
        <xdr:cNvSpPr/>
      </xdr:nvSpPr>
      <xdr:spPr>
        <a:xfrm>
          <a:off x="9588500" y="184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26076</xdr:rowOff>
    </xdr:from>
    <xdr:to>
      <xdr:col>55</xdr:col>
      <xdr:colOff>0</xdr:colOff>
      <xdr:row>108</xdr:row>
      <xdr:rowOff>26913</xdr:rowOff>
    </xdr:to>
    <xdr:cxnSp macro="">
      <xdr:nvCxnSpPr>
        <xdr:cNvPr id="455" name="直線コネクタ 454"/>
        <xdr:cNvCxnSpPr/>
      </xdr:nvCxnSpPr>
      <xdr:spPr>
        <a:xfrm flipV="1">
          <a:off x="9639300" y="18542676"/>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149369</xdr:rowOff>
    </xdr:from>
    <xdr:to>
      <xdr:col>46</xdr:col>
      <xdr:colOff>38100</xdr:colOff>
      <xdr:row>108</xdr:row>
      <xdr:rowOff>79519</xdr:rowOff>
    </xdr:to>
    <xdr:sp macro="" textlink="">
      <xdr:nvSpPr>
        <xdr:cNvPr id="456" name="楕円 455"/>
        <xdr:cNvSpPr/>
      </xdr:nvSpPr>
      <xdr:spPr>
        <a:xfrm>
          <a:off x="8699500" y="18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26913</xdr:rowOff>
    </xdr:from>
    <xdr:to>
      <xdr:col>50</xdr:col>
      <xdr:colOff>114300</xdr:colOff>
      <xdr:row>108</xdr:row>
      <xdr:rowOff>28719</xdr:rowOff>
    </xdr:to>
    <xdr:cxnSp macro="">
      <xdr:nvCxnSpPr>
        <xdr:cNvPr id="457" name="直線コネクタ 456"/>
        <xdr:cNvCxnSpPr/>
      </xdr:nvCxnSpPr>
      <xdr:spPr>
        <a:xfrm flipV="1">
          <a:off x="8750300" y="1854351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151954</xdr:rowOff>
    </xdr:from>
    <xdr:to>
      <xdr:col>41</xdr:col>
      <xdr:colOff>101600</xdr:colOff>
      <xdr:row>108</xdr:row>
      <xdr:rowOff>82104</xdr:rowOff>
    </xdr:to>
    <xdr:sp macro="" textlink="">
      <xdr:nvSpPr>
        <xdr:cNvPr id="458" name="楕円 457"/>
        <xdr:cNvSpPr/>
      </xdr:nvSpPr>
      <xdr:spPr>
        <a:xfrm>
          <a:off x="7810500" y="184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28719</xdr:rowOff>
    </xdr:from>
    <xdr:to>
      <xdr:col>45</xdr:col>
      <xdr:colOff>177800</xdr:colOff>
      <xdr:row>108</xdr:row>
      <xdr:rowOff>31304</xdr:rowOff>
    </xdr:to>
    <xdr:cxnSp macro="">
      <xdr:nvCxnSpPr>
        <xdr:cNvPr id="459" name="直線コネクタ 458"/>
        <xdr:cNvCxnSpPr/>
      </xdr:nvCxnSpPr>
      <xdr:spPr>
        <a:xfrm flipV="1">
          <a:off x="7861300" y="18545319"/>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156610</xdr:rowOff>
    </xdr:from>
    <xdr:ext cx="534377" cy="259045"/>
    <xdr:sp macro="" textlink="">
      <xdr:nvSpPr>
        <xdr:cNvPr id="460" name="n_1aveValue【港湾・漁港】&#10;一人当たり有形固定資産（償却資産）額"/>
        <xdr:cNvSpPr txBox="1"/>
      </xdr:nvSpPr>
      <xdr:spPr>
        <a:xfrm>
          <a:off x="9359411" y="178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164323</xdr:rowOff>
    </xdr:from>
    <xdr:ext cx="534377" cy="259045"/>
    <xdr:sp macro="" textlink="">
      <xdr:nvSpPr>
        <xdr:cNvPr id="461" name="n_2aveValue【港湾・漁港】&#10;一人当たり有形固定資産（償却資産）額"/>
        <xdr:cNvSpPr txBox="1"/>
      </xdr:nvSpPr>
      <xdr:spPr>
        <a:xfrm>
          <a:off x="84831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43232</xdr:rowOff>
    </xdr:from>
    <xdr:ext cx="534377" cy="259045"/>
    <xdr:sp macro="" textlink="">
      <xdr:nvSpPr>
        <xdr:cNvPr id="462" name="n_3aveValue【港湾・漁港】&#10;一人当たり有形固定資産（償却資産）額"/>
        <xdr:cNvSpPr txBox="1"/>
      </xdr:nvSpPr>
      <xdr:spPr>
        <a:xfrm>
          <a:off x="7594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68840</xdr:rowOff>
    </xdr:from>
    <xdr:ext cx="534377" cy="259045"/>
    <xdr:sp macro="" textlink="">
      <xdr:nvSpPr>
        <xdr:cNvPr id="463" name="n_1mainValue【港湾・漁港】&#10;一人当たり有形固定資産（償却資産）額"/>
        <xdr:cNvSpPr txBox="1"/>
      </xdr:nvSpPr>
      <xdr:spPr>
        <a:xfrm>
          <a:off x="9359411" y="185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70646</xdr:rowOff>
    </xdr:from>
    <xdr:ext cx="534377" cy="259045"/>
    <xdr:sp macro="" textlink="">
      <xdr:nvSpPr>
        <xdr:cNvPr id="464" name="n_2mainValue【港湾・漁港】&#10;一人当たり有形固定資産（償却資産）額"/>
        <xdr:cNvSpPr txBox="1"/>
      </xdr:nvSpPr>
      <xdr:spPr>
        <a:xfrm>
          <a:off x="8483111" y="18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73231</xdr:rowOff>
    </xdr:from>
    <xdr:ext cx="534377" cy="259045"/>
    <xdr:sp macro="" textlink="">
      <xdr:nvSpPr>
        <xdr:cNvPr id="465" name="n_3mainValue【港湾・漁港】&#10;一人当たり有形固定資産（償却資産）額"/>
        <xdr:cNvSpPr txBox="1"/>
      </xdr:nvSpPr>
      <xdr:spPr>
        <a:xfrm>
          <a:off x="7594111" y="185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7" name="直線コネクタ 4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78" name="テキスト ボックス 47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9" name="直線コネクタ 4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0" name="テキスト ボックス 4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1" name="直線コネクタ 4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2" name="テキスト ボックス 4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3" name="直線コネクタ 4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4" name="テキスト ボックス 4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6" name="テキスト ボックス 48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88" name="直線コネクタ 487"/>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89"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90" name="直線コネクタ 489"/>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91"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92" name="直線コネクタ 491"/>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493"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94" name="フローチャート: 判断 493"/>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95" name="フローチャート: 判断 494"/>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96" name="フローチャート: 判断 495"/>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97" name="フローチャート: 判断 496"/>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98" name="フローチャート: 判断 497"/>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89408</xdr:rowOff>
    </xdr:from>
    <xdr:to>
      <xdr:col>85</xdr:col>
      <xdr:colOff>177800</xdr:colOff>
      <xdr:row>39</xdr:row>
      <xdr:rowOff>19558</xdr:rowOff>
    </xdr:to>
    <xdr:sp macro="" textlink="">
      <xdr:nvSpPr>
        <xdr:cNvPr id="504" name="楕円 503"/>
        <xdr:cNvSpPr/>
      </xdr:nvSpPr>
      <xdr:spPr>
        <a:xfrm>
          <a:off x="16268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67835</xdr:rowOff>
    </xdr:from>
    <xdr:ext cx="405111" cy="259045"/>
    <xdr:sp macro="" textlink="">
      <xdr:nvSpPr>
        <xdr:cNvPr id="505" name="【認定こども園・幼稚園・保育所】&#10;有形固定資産減価償却率該当値テキスト"/>
        <xdr:cNvSpPr txBox="1"/>
      </xdr:nvSpPr>
      <xdr:spPr>
        <a:xfrm>
          <a:off x="16357600"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06" name="楕円 50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140208</xdr:rowOff>
    </xdr:from>
    <xdr:to>
      <xdr:col>85</xdr:col>
      <xdr:colOff>127000</xdr:colOff>
      <xdr:row>39</xdr:row>
      <xdr:rowOff>53340</xdr:rowOff>
    </xdr:to>
    <xdr:cxnSp macro="">
      <xdr:nvCxnSpPr>
        <xdr:cNvPr id="507" name="直線コネクタ 506"/>
        <xdr:cNvCxnSpPr/>
      </xdr:nvCxnSpPr>
      <xdr:spPr>
        <a:xfrm flipV="1">
          <a:off x="15481300" y="6655308"/>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43688</xdr:rowOff>
    </xdr:from>
    <xdr:to>
      <xdr:col>76</xdr:col>
      <xdr:colOff>165100</xdr:colOff>
      <xdr:row>39</xdr:row>
      <xdr:rowOff>145288</xdr:rowOff>
    </xdr:to>
    <xdr:sp macro="" textlink="">
      <xdr:nvSpPr>
        <xdr:cNvPr id="508" name="楕円 507"/>
        <xdr:cNvSpPr/>
      </xdr:nvSpPr>
      <xdr:spPr>
        <a:xfrm>
          <a:off x="14541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94488</xdr:rowOff>
    </xdr:to>
    <xdr:cxnSp macro="">
      <xdr:nvCxnSpPr>
        <xdr:cNvPr id="509" name="直線コネクタ 508"/>
        <xdr:cNvCxnSpPr/>
      </xdr:nvCxnSpPr>
      <xdr:spPr>
        <a:xfrm flipV="1">
          <a:off x="14592300" y="67398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160274</xdr:rowOff>
    </xdr:from>
    <xdr:to>
      <xdr:col>72</xdr:col>
      <xdr:colOff>38100</xdr:colOff>
      <xdr:row>39</xdr:row>
      <xdr:rowOff>90424</xdr:rowOff>
    </xdr:to>
    <xdr:sp macro="" textlink="">
      <xdr:nvSpPr>
        <xdr:cNvPr id="510" name="楕円 509"/>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39624</xdr:rowOff>
    </xdr:from>
    <xdr:to>
      <xdr:col>76</xdr:col>
      <xdr:colOff>114300</xdr:colOff>
      <xdr:row>39</xdr:row>
      <xdr:rowOff>94488</xdr:rowOff>
    </xdr:to>
    <xdr:cxnSp macro="">
      <xdr:nvCxnSpPr>
        <xdr:cNvPr id="511" name="直線コネクタ 510"/>
        <xdr:cNvCxnSpPr/>
      </xdr:nvCxnSpPr>
      <xdr:spPr>
        <a:xfrm>
          <a:off x="13703300" y="672617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512"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513"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14"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515" name="n_4ave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16" name="n_1mainValue【認定こども園・幼稚園・保育所】&#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136415</xdr:rowOff>
    </xdr:from>
    <xdr:ext cx="405111" cy="259045"/>
    <xdr:sp macro="" textlink="">
      <xdr:nvSpPr>
        <xdr:cNvPr id="517" name="n_2mainValue【認定こども園・幼稚園・保育所】&#10;有形固定資産減価償却率"/>
        <xdr:cNvSpPr txBox="1"/>
      </xdr:nvSpPr>
      <xdr:spPr>
        <a:xfrm>
          <a:off x="14389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81551</xdr:rowOff>
    </xdr:from>
    <xdr:ext cx="405111" cy="259045"/>
    <xdr:sp macro="" textlink="">
      <xdr:nvSpPr>
        <xdr:cNvPr id="518" name="n_3mainValue【認定こども園・幼稚園・保育所】&#10;有形固定資産減価償却率"/>
        <xdr:cNvSpPr txBox="1"/>
      </xdr:nvSpPr>
      <xdr:spPr>
        <a:xfrm>
          <a:off x="13500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29" name="テキスト ボックス 52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1" name="テキスト ボックス 5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3" name="テキスト ボックス 5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5" name="テキスト ボックス 5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7" name="テキスト ボックス 5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9" name="テキスト ボックス 5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543" name="直線コネクタ 542"/>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544"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45" name="直線コネクタ 544"/>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546"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47" name="直線コネクタ 546"/>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48"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49" name="フローチャート: 判断 54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550" name="フローチャート: 判断 549"/>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551" name="フローチャート: 判断 550"/>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52" name="フローチャート: 判断 551"/>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53" name="フローチャート: 判断 552"/>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559" name="楕円 558"/>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560" name="【認定こども園・幼稚園・保育所】&#10;一人当たり面積該当値テキスト"/>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33020</xdr:rowOff>
    </xdr:from>
    <xdr:to>
      <xdr:col>112</xdr:col>
      <xdr:colOff>38100</xdr:colOff>
      <xdr:row>36</xdr:row>
      <xdr:rowOff>134620</xdr:rowOff>
    </xdr:to>
    <xdr:sp macro="" textlink="">
      <xdr:nvSpPr>
        <xdr:cNvPr id="561" name="楕円 560"/>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83820</xdr:rowOff>
    </xdr:to>
    <xdr:cxnSp macro="">
      <xdr:nvCxnSpPr>
        <xdr:cNvPr id="562" name="直線コネクタ 561"/>
        <xdr:cNvCxnSpPr/>
      </xdr:nvCxnSpPr>
      <xdr:spPr>
        <a:xfrm flipV="1">
          <a:off x="21323300" y="6248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40640</xdr:rowOff>
    </xdr:from>
    <xdr:to>
      <xdr:col>107</xdr:col>
      <xdr:colOff>101600</xdr:colOff>
      <xdr:row>36</xdr:row>
      <xdr:rowOff>142240</xdr:rowOff>
    </xdr:to>
    <xdr:sp macro="" textlink="">
      <xdr:nvSpPr>
        <xdr:cNvPr id="563" name="楕円 562"/>
        <xdr:cNvSpPr/>
      </xdr:nvSpPr>
      <xdr:spPr>
        <a:xfrm>
          <a:off x="2038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83820</xdr:rowOff>
    </xdr:from>
    <xdr:to>
      <xdr:col>111</xdr:col>
      <xdr:colOff>177800</xdr:colOff>
      <xdr:row>36</xdr:row>
      <xdr:rowOff>91440</xdr:rowOff>
    </xdr:to>
    <xdr:cxnSp macro="">
      <xdr:nvCxnSpPr>
        <xdr:cNvPr id="564" name="直線コネクタ 563"/>
        <xdr:cNvCxnSpPr/>
      </xdr:nvCxnSpPr>
      <xdr:spPr>
        <a:xfrm flipV="1">
          <a:off x="20434300" y="6256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565" name="楕円 564"/>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91440</xdr:rowOff>
    </xdr:from>
    <xdr:to>
      <xdr:col>107</xdr:col>
      <xdr:colOff>50800</xdr:colOff>
      <xdr:row>36</xdr:row>
      <xdr:rowOff>99060</xdr:rowOff>
    </xdr:to>
    <xdr:cxnSp macro="">
      <xdr:nvCxnSpPr>
        <xdr:cNvPr id="566" name="直線コネクタ 565"/>
        <xdr:cNvCxnSpPr/>
      </xdr:nvCxnSpPr>
      <xdr:spPr>
        <a:xfrm flipV="1">
          <a:off x="19545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567" name="n_1aveValue【認定こども園・幼稚園・保育所】&#10;一人当たり面積"/>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568" name="n_2aveValue【認定こども園・幼稚園・保育所】&#10;一人当たり面積"/>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137177</xdr:rowOff>
    </xdr:from>
    <xdr:ext cx="469744" cy="259045"/>
    <xdr:sp macro="" textlink="">
      <xdr:nvSpPr>
        <xdr:cNvPr id="569" name="n_3aveValue【認定こども園・幼稚園・保育所】&#10;一人当たり面積"/>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70" name="n_4ave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151147</xdr:rowOff>
    </xdr:from>
    <xdr:ext cx="469744" cy="259045"/>
    <xdr:sp macro="" textlink="">
      <xdr:nvSpPr>
        <xdr:cNvPr id="571"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158767</xdr:rowOff>
    </xdr:from>
    <xdr:ext cx="469744" cy="259045"/>
    <xdr:sp macro="" textlink="">
      <xdr:nvSpPr>
        <xdr:cNvPr id="572" name="n_2mainValue【認定こども園・幼稚園・保育所】&#10;一人当たり面積"/>
        <xdr:cNvSpPr txBox="1"/>
      </xdr:nvSpPr>
      <xdr:spPr>
        <a:xfrm>
          <a:off x="20199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573" name="n_3mainValue【認定こども園・幼稚園・保育所】&#10;一人当たり面積"/>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5" name="直線コネクタ 5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6" name="テキスト ボックス 5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7" name="直線コネクタ 5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8" name="テキスト ボックス 5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9" name="直線コネクタ 5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0" name="テキスト ボックス 5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1" name="直線コネクタ 5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2" name="テキスト ボックス 5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96" name="直線コネクタ 595"/>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97"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98" name="直線コネクタ 597"/>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99"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600" name="直線コネクタ 599"/>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65803</xdr:rowOff>
    </xdr:from>
    <xdr:ext cx="405111" cy="259045"/>
    <xdr:sp macro="" textlink="">
      <xdr:nvSpPr>
        <xdr:cNvPr id="601" name="【学校施設】&#10;有形固定資産減価償却率平均値テキスト"/>
        <xdr:cNvSpPr txBox="1"/>
      </xdr:nvSpPr>
      <xdr:spPr>
        <a:xfrm>
          <a:off x="163576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602" name="フローチャート: 判断 601"/>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03" name="フローチャート: 判断 602"/>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4" name="フローチャート: 判断 60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05" name="フローチャート: 判断 60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606" name="フローチャート: 判断 605"/>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612" name="楕円 611"/>
        <xdr:cNvSpPr/>
      </xdr:nvSpPr>
      <xdr:spPr>
        <a:xfrm>
          <a:off x="16268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613" name="【学校施設】&#10;有形固定資産減価償却率該当値テキスト"/>
        <xdr:cNvSpPr txBox="1"/>
      </xdr:nvSpPr>
      <xdr:spPr>
        <a:xfrm>
          <a:off x="16357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614" name="楕円 613"/>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157734</xdr:rowOff>
    </xdr:to>
    <xdr:cxnSp macro="">
      <xdr:nvCxnSpPr>
        <xdr:cNvPr id="615" name="直線コネクタ 614"/>
        <xdr:cNvCxnSpPr/>
      </xdr:nvCxnSpPr>
      <xdr:spPr>
        <a:xfrm>
          <a:off x="15481300" y="105384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47498</xdr:rowOff>
    </xdr:from>
    <xdr:to>
      <xdr:col>76</xdr:col>
      <xdr:colOff>165100</xdr:colOff>
      <xdr:row>61</xdr:row>
      <xdr:rowOff>149098</xdr:rowOff>
    </xdr:to>
    <xdr:sp macro="" textlink="">
      <xdr:nvSpPr>
        <xdr:cNvPr id="616" name="楕円 615"/>
        <xdr:cNvSpPr/>
      </xdr:nvSpPr>
      <xdr:spPr>
        <a:xfrm>
          <a:off x="14541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98298</xdr:rowOff>
    </xdr:to>
    <xdr:cxnSp macro="">
      <xdr:nvCxnSpPr>
        <xdr:cNvPr id="617" name="直線コネクタ 616"/>
        <xdr:cNvCxnSpPr/>
      </xdr:nvCxnSpPr>
      <xdr:spPr>
        <a:xfrm flipV="1">
          <a:off x="14592300" y="10538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xdr:rowOff>
    </xdr:from>
    <xdr:to>
      <xdr:col>72</xdr:col>
      <xdr:colOff>38100</xdr:colOff>
      <xdr:row>61</xdr:row>
      <xdr:rowOff>112522</xdr:rowOff>
    </xdr:to>
    <xdr:sp macro="" textlink="">
      <xdr:nvSpPr>
        <xdr:cNvPr id="618" name="楕円 617"/>
        <xdr:cNvSpPr/>
      </xdr:nvSpPr>
      <xdr:spPr>
        <a:xfrm>
          <a:off x="13652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61722</xdr:rowOff>
    </xdr:from>
    <xdr:to>
      <xdr:col>76</xdr:col>
      <xdr:colOff>114300</xdr:colOff>
      <xdr:row>61</xdr:row>
      <xdr:rowOff>98298</xdr:rowOff>
    </xdr:to>
    <xdr:cxnSp macro="">
      <xdr:nvCxnSpPr>
        <xdr:cNvPr id="619" name="直線コネクタ 618"/>
        <xdr:cNvCxnSpPr/>
      </xdr:nvCxnSpPr>
      <xdr:spPr>
        <a:xfrm>
          <a:off x="13703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620"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1"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22"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623" name="n_4ave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624"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625" name="n_2mainValue【学校施設】&#10;有形固定資産減価償却率"/>
        <xdr:cNvSpPr txBox="1"/>
      </xdr:nvSpPr>
      <xdr:spPr>
        <a:xfrm>
          <a:off x="14389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103649</xdr:rowOff>
    </xdr:from>
    <xdr:ext cx="405111" cy="259045"/>
    <xdr:sp macro="" textlink="">
      <xdr:nvSpPr>
        <xdr:cNvPr id="626" name="n_3mainValue【学校施設】&#10;有形固定資産減価償却率"/>
        <xdr:cNvSpPr txBox="1"/>
      </xdr:nvSpPr>
      <xdr:spPr>
        <a:xfrm>
          <a:off x="13500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38" name="直線コネクタ 63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39" name="テキスト ボックス 63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40" name="直線コネクタ 63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1" name="テキスト ボックス 64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42" name="直線コネクタ 64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43" name="テキスト ボックス 64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46" name="直線コネクタ 64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47" name="テキスト ボックス 64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8" name="直線コネクタ 64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9" name="テキスト ボックス 64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50" name="直線コネクタ 64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51" name="テキスト ボックス 65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655" name="直線コネクタ 654"/>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56"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57" name="直線コネクタ 656"/>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58"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59" name="直線コネクタ 658"/>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660"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61" name="フローチャート: 判断 660"/>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62" name="フローチャート: 判断 661"/>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63" name="フローチャート: 判断 662"/>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64" name="フローチャート: 判断 663"/>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665" name="フローチャート: 判断 664"/>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150654</xdr:rowOff>
    </xdr:from>
    <xdr:to>
      <xdr:col>116</xdr:col>
      <xdr:colOff>114300</xdr:colOff>
      <xdr:row>60</xdr:row>
      <xdr:rowOff>80804</xdr:rowOff>
    </xdr:to>
    <xdr:sp macro="" textlink="">
      <xdr:nvSpPr>
        <xdr:cNvPr id="671" name="楕円 670"/>
        <xdr:cNvSpPr/>
      </xdr:nvSpPr>
      <xdr:spPr>
        <a:xfrm>
          <a:off x="22110700" y="10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2081</xdr:rowOff>
    </xdr:from>
    <xdr:ext cx="469744" cy="259045"/>
    <xdr:sp macro="" textlink="">
      <xdr:nvSpPr>
        <xdr:cNvPr id="672" name="【学校施設】&#10;一人当たり面積該当値テキスト"/>
        <xdr:cNvSpPr txBox="1"/>
      </xdr:nvSpPr>
      <xdr:spPr>
        <a:xfrm>
          <a:off x="22199600"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44926</xdr:rowOff>
    </xdr:from>
    <xdr:to>
      <xdr:col>112</xdr:col>
      <xdr:colOff>38100</xdr:colOff>
      <xdr:row>60</xdr:row>
      <xdr:rowOff>146526</xdr:rowOff>
    </xdr:to>
    <xdr:sp macro="" textlink="">
      <xdr:nvSpPr>
        <xdr:cNvPr id="673" name="楕円 672"/>
        <xdr:cNvSpPr/>
      </xdr:nvSpPr>
      <xdr:spPr>
        <a:xfrm>
          <a:off x="212725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30004</xdr:rowOff>
    </xdr:from>
    <xdr:to>
      <xdr:col>116</xdr:col>
      <xdr:colOff>63500</xdr:colOff>
      <xdr:row>60</xdr:row>
      <xdr:rowOff>95726</xdr:rowOff>
    </xdr:to>
    <xdr:cxnSp macro="">
      <xdr:nvCxnSpPr>
        <xdr:cNvPr id="674" name="直線コネクタ 673"/>
        <xdr:cNvCxnSpPr/>
      </xdr:nvCxnSpPr>
      <xdr:spPr>
        <a:xfrm flipV="1">
          <a:off x="21323300" y="10317004"/>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79216</xdr:rowOff>
    </xdr:from>
    <xdr:to>
      <xdr:col>107</xdr:col>
      <xdr:colOff>101600</xdr:colOff>
      <xdr:row>61</xdr:row>
      <xdr:rowOff>9366</xdr:rowOff>
    </xdr:to>
    <xdr:sp macro="" textlink="">
      <xdr:nvSpPr>
        <xdr:cNvPr id="675" name="楕円 674"/>
        <xdr:cNvSpPr/>
      </xdr:nvSpPr>
      <xdr:spPr>
        <a:xfrm>
          <a:off x="20383500" y="103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95726</xdr:rowOff>
    </xdr:from>
    <xdr:to>
      <xdr:col>111</xdr:col>
      <xdr:colOff>177800</xdr:colOff>
      <xdr:row>60</xdr:row>
      <xdr:rowOff>130016</xdr:rowOff>
    </xdr:to>
    <xdr:cxnSp macro="">
      <xdr:nvCxnSpPr>
        <xdr:cNvPr id="676" name="直線コネクタ 675"/>
        <xdr:cNvCxnSpPr/>
      </xdr:nvCxnSpPr>
      <xdr:spPr>
        <a:xfrm flipV="1">
          <a:off x="20434300" y="10382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93504</xdr:rowOff>
    </xdr:from>
    <xdr:to>
      <xdr:col>102</xdr:col>
      <xdr:colOff>165100</xdr:colOff>
      <xdr:row>61</xdr:row>
      <xdr:rowOff>23654</xdr:rowOff>
    </xdr:to>
    <xdr:sp macro="" textlink="">
      <xdr:nvSpPr>
        <xdr:cNvPr id="677" name="楕円 676"/>
        <xdr:cNvSpPr/>
      </xdr:nvSpPr>
      <xdr:spPr>
        <a:xfrm>
          <a:off x="19494500" y="10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130016</xdr:rowOff>
    </xdr:from>
    <xdr:to>
      <xdr:col>107</xdr:col>
      <xdr:colOff>50800</xdr:colOff>
      <xdr:row>60</xdr:row>
      <xdr:rowOff>144304</xdr:rowOff>
    </xdr:to>
    <xdr:cxnSp macro="">
      <xdr:nvCxnSpPr>
        <xdr:cNvPr id="678" name="直線コネクタ 677"/>
        <xdr:cNvCxnSpPr/>
      </xdr:nvCxnSpPr>
      <xdr:spPr>
        <a:xfrm flipV="1">
          <a:off x="19545300" y="1041701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679"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680"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681"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682" name="n_4aveValue【学校施設】&#10;一人当たり面積"/>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163053</xdr:rowOff>
    </xdr:from>
    <xdr:ext cx="469744" cy="259045"/>
    <xdr:sp macro="" textlink="">
      <xdr:nvSpPr>
        <xdr:cNvPr id="683" name="n_1mainValue【学校施設】&#10;一人当たり面積"/>
        <xdr:cNvSpPr txBox="1"/>
      </xdr:nvSpPr>
      <xdr:spPr>
        <a:xfrm>
          <a:off x="21075727" y="10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25893</xdr:rowOff>
    </xdr:from>
    <xdr:ext cx="469744" cy="259045"/>
    <xdr:sp macro="" textlink="">
      <xdr:nvSpPr>
        <xdr:cNvPr id="684" name="n_2mainValue【学校施設】&#10;一人当たり面積"/>
        <xdr:cNvSpPr txBox="1"/>
      </xdr:nvSpPr>
      <xdr:spPr>
        <a:xfrm>
          <a:off x="20199427" y="1014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40181</xdr:rowOff>
    </xdr:from>
    <xdr:ext cx="469744" cy="259045"/>
    <xdr:sp macro="" textlink="">
      <xdr:nvSpPr>
        <xdr:cNvPr id="685" name="n_3mainValue【学校施設】&#10;一人当たり面積"/>
        <xdr:cNvSpPr txBox="1"/>
      </xdr:nvSpPr>
      <xdr:spPr>
        <a:xfrm>
          <a:off x="19310427" y="10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7" name="直線コネクタ 6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8" name="テキスト ボックス 69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9" name="直線コネクタ 6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0" name="テキスト ボックス 6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1" name="直線コネクタ 7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2" name="テキスト ボックス 7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3" name="直線コネクタ 7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4" name="テキスト ボックス 7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6" name="テキスト ボックス 7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708" name="直線コネクタ 707"/>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0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10" name="直線コネクタ 70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11"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12" name="直線コネクタ 711"/>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133621</xdr:rowOff>
    </xdr:from>
    <xdr:ext cx="405111" cy="259045"/>
    <xdr:sp macro="" textlink="">
      <xdr:nvSpPr>
        <xdr:cNvPr id="713" name="【児童館】&#10;有形固定資産減価償却率平均値テキスト"/>
        <xdr:cNvSpPr txBox="1"/>
      </xdr:nvSpPr>
      <xdr:spPr>
        <a:xfrm>
          <a:off x="16357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714" name="フローチャート: 判断 713"/>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715" name="フローチャート: 判断 714"/>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716" name="フローチャート: 判断 715"/>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717" name="フローチャート: 判断 716"/>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718" name="フローチャート: 判断 717"/>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76454</xdr:rowOff>
    </xdr:from>
    <xdr:to>
      <xdr:col>85</xdr:col>
      <xdr:colOff>177800</xdr:colOff>
      <xdr:row>84</xdr:row>
      <xdr:rowOff>6604</xdr:rowOff>
    </xdr:to>
    <xdr:sp macro="" textlink="">
      <xdr:nvSpPr>
        <xdr:cNvPr id="724" name="楕円 723"/>
        <xdr:cNvSpPr/>
      </xdr:nvSpPr>
      <xdr:spPr>
        <a:xfrm>
          <a:off x="16268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54881</xdr:rowOff>
    </xdr:from>
    <xdr:ext cx="405111" cy="259045"/>
    <xdr:sp macro="" textlink="">
      <xdr:nvSpPr>
        <xdr:cNvPr id="725" name="【児童館】&#10;有形固定資産減価償却率該当値テキスト"/>
        <xdr:cNvSpPr txBox="1"/>
      </xdr:nvSpPr>
      <xdr:spPr>
        <a:xfrm>
          <a:off x="16357600"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119887</xdr:rowOff>
    </xdr:from>
    <xdr:to>
      <xdr:col>81</xdr:col>
      <xdr:colOff>101600</xdr:colOff>
      <xdr:row>84</xdr:row>
      <xdr:rowOff>50037</xdr:rowOff>
    </xdr:to>
    <xdr:sp macro="" textlink="">
      <xdr:nvSpPr>
        <xdr:cNvPr id="726" name="楕円 725"/>
        <xdr:cNvSpPr/>
      </xdr:nvSpPr>
      <xdr:spPr>
        <a:xfrm>
          <a:off x="15430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127254</xdr:rowOff>
    </xdr:from>
    <xdr:to>
      <xdr:col>85</xdr:col>
      <xdr:colOff>127000</xdr:colOff>
      <xdr:row>83</xdr:row>
      <xdr:rowOff>170687</xdr:rowOff>
    </xdr:to>
    <xdr:cxnSp macro="">
      <xdr:nvCxnSpPr>
        <xdr:cNvPr id="727" name="直線コネクタ 726"/>
        <xdr:cNvCxnSpPr/>
      </xdr:nvCxnSpPr>
      <xdr:spPr>
        <a:xfrm flipV="1">
          <a:off x="15481300" y="14357604"/>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103887</xdr:rowOff>
    </xdr:from>
    <xdr:to>
      <xdr:col>76</xdr:col>
      <xdr:colOff>165100</xdr:colOff>
      <xdr:row>84</xdr:row>
      <xdr:rowOff>34037</xdr:rowOff>
    </xdr:to>
    <xdr:sp macro="" textlink="">
      <xdr:nvSpPr>
        <xdr:cNvPr id="728" name="楕円 727"/>
        <xdr:cNvSpPr/>
      </xdr:nvSpPr>
      <xdr:spPr>
        <a:xfrm>
          <a:off x="14541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154687</xdr:rowOff>
    </xdr:from>
    <xdr:to>
      <xdr:col>81</xdr:col>
      <xdr:colOff>50800</xdr:colOff>
      <xdr:row>83</xdr:row>
      <xdr:rowOff>170687</xdr:rowOff>
    </xdr:to>
    <xdr:cxnSp macro="">
      <xdr:nvCxnSpPr>
        <xdr:cNvPr id="729" name="直線コネクタ 728"/>
        <xdr:cNvCxnSpPr/>
      </xdr:nvCxnSpPr>
      <xdr:spPr>
        <a:xfrm>
          <a:off x="14592300" y="1438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30" name="楕円 729"/>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83</xdr:row>
      <xdr:rowOff>154687</xdr:rowOff>
    </xdr:to>
    <xdr:cxnSp macro="">
      <xdr:nvCxnSpPr>
        <xdr:cNvPr id="731" name="直線コネクタ 730"/>
        <xdr:cNvCxnSpPr/>
      </xdr:nvCxnSpPr>
      <xdr:spPr>
        <a:xfrm>
          <a:off x="13703300" y="143713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732"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733"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734"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735" name="n_4ave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41164</xdr:rowOff>
    </xdr:from>
    <xdr:ext cx="405111" cy="259045"/>
    <xdr:sp macro="" textlink="">
      <xdr:nvSpPr>
        <xdr:cNvPr id="736" name="n_1mainValue【児童館】&#10;有形固定資産減価償却率"/>
        <xdr:cNvSpPr txBox="1"/>
      </xdr:nvSpPr>
      <xdr:spPr>
        <a:xfrm>
          <a:off x="152660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25164</xdr:rowOff>
    </xdr:from>
    <xdr:ext cx="405111" cy="259045"/>
    <xdr:sp macro="" textlink="">
      <xdr:nvSpPr>
        <xdr:cNvPr id="737" name="n_2mainValue【児童館】&#10;有形固定資産減価償却率"/>
        <xdr:cNvSpPr txBox="1"/>
      </xdr:nvSpPr>
      <xdr:spPr>
        <a:xfrm>
          <a:off x="14389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38" name="n_3mainValue【児童館】&#10;有形固定資産減価償却率"/>
        <xdr:cNvSpPr txBox="1"/>
      </xdr:nvSpPr>
      <xdr:spPr>
        <a:xfrm>
          <a:off x="13500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62" name="直線コネクタ 76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6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64" name="直線コネクタ 76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6" name="直線コネクタ 76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67"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68" name="フローチャート: 判断 76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69" name="フローチャート: 判断 76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70" name="フローチャート: 判断 76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71" name="フローチャート: 判断 770"/>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2" name="フローチャート: 判断 771"/>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78" name="楕円 77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7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80" name="楕円 77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81" name="直線コネクタ 78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82" name="楕円 78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83" name="直線コネクタ 78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84" name="楕円 78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85" name="直線コネクタ 78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86"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87"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8"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9"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9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9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92"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05" name="テキスト ボックス 80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15" name="テキスト ボックス 81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7" name="テキスト ボックス 8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819" name="直線コネクタ 818"/>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820"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821" name="直線コネクタ 820"/>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822"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823" name="直線コネクタ 822"/>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824" name="【公民館】&#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825" name="フローチャート: 判断 824"/>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826" name="フローチャート: 判断 825"/>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827" name="フローチャート: 判断 8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828" name="フローチャート: 判断 827"/>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829" name="フローチャート: 判断 828"/>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835" name="楕円 834"/>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836" name="【公民館】&#10;有形固定資産減価償却率該当値テキスト"/>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37" name="楕円 836"/>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45176</xdr:rowOff>
    </xdr:from>
    <xdr:to>
      <xdr:col>85</xdr:col>
      <xdr:colOff>127000</xdr:colOff>
      <xdr:row>106</xdr:row>
      <xdr:rowOff>50074</xdr:rowOff>
    </xdr:to>
    <xdr:cxnSp macro="">
      <xdr:nvCxnSpPr>
        <xdr:cNvPr id="838" name="直線コネクタ 837"/>
        <xdr:cNvCxnSpPr/>
      </xdr:nvCxnSpPr>
      <xdr:spPr>
        <a:xfrm flipV="1">
          <a:off x="15481300" y="1804742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839" name="楕円 838"/>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50074</xdr:rowOff>
    </xdr:to>
    <xdr:cxnSp macro="">
      <xdr:nvCxnSpPr>
        <xdr:cNvPr id="840" name="直線コネクタ 839"/>
        <xdr:cNvCxnSpPr/>
      </xdr:nvCxnSpPr>
      <xdr:spPr>
        <a:xfrm>
          <a:off x="14592300" y="181911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841" name="楕円 840"/>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53339</xdr:rowOff>
    </xdr:to>
    <xdr:cxnSp macro="">
      <xdr:nvCxnSpPr>
        <xdr:cNvPr id="842" name="直線コネクタ 841"/>
        <xdr:cNvCxnSpPr/>
      </xdr:nvCxnSpPr>
      <xdr:spPr>
        <a:xfrm flipV="1">
          <a:off x="13703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843" name="n_1ave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844" name="n_2aveValue【公民館】&#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845" name="n_3aveValue【公民館】&#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846" name="n_4ave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47" name="n_1mainValue【公民館】&#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848" name="n_2mainValue【公民館】&#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849" name="n_3mainValue【公民館】&#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871" name="直線コネクタ 870"/>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7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73" name="直線コネクタ 87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874"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875" name="直線コネクタ 874"/>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876"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77" name="フローチャート: 判断 876"/>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78" name="フローチャート: 判断 87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879" name="フローチャート: 判断 878"/>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80" name="フローチャート: 判断 879"/>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81" name="フローチャート: 判断 880"/>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87" name="楕円 886"/>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88" name="【公民館】&#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89" name="楕円 888"/>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53339</xdr:rowOff>
    </xdr:to>
    <xdr:cxnSp macro="">
      <xdr:nvCxnSpPr>
        <xdr:cNvPr id="890" name="直線コネクタ 889"/>
        <xdr:cNvCxnSpPr/>
      </xdr:nvCxnSpPr>
      <xdr:spPr>
        <a:xfrm>
          <a:off x="21323300" y="182133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91" name="楕円 890"/>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106</xdr:row>
      <xdr:rowOff>39624</xdr:rowOff>
    </xdr:to>
    <xdr:cxnSp macro="">
      <xdr:nvCxnSpPr>
        <xdr:cNvPr id="892" name="直線コネクタ 891"/>
        <xdr:cNvCxnSpPr/>
      </xdr:nvCxnSpPr>
      <xdr:spPr>
        <a:xfrm>
          <a:off x="20434300" y="1815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93" name="楕円 892"/>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156211</xdr:rowOff>
    </xdr:to>
    <xdr:cxnSp macro="">
      <xdr:nvCxnSpPr>
        <xdr:cNvPr id="894" name="直線コネクタ 893"/>
        <xdr:cNvCxnSpPr/>
      </xdr:nvCxnSpPr>
      <xdr:spPr>
        <a:xfrm flipV="1">
          <a:off x="19545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95"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96" name="n_2ave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97" name="n_3ave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98"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99" name="n_1mainValue【公民館】&#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00" name="n_2main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main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以外の</a:t>
          </a:r>
          <a:r>
            <a:rPr kumimoji="1" lang="ja-JP" altLang="ja-JP" sz="1100">
              <a:solidFill>
                <a:schemeClr val="dk1"/>
              </a:solidFill>
              <a:effectLst/>
              <a:latin typeface="+mn-lt"/>
              <a:ea typeface="+mn-ea"/>
              <a:cs typeface="+mn-cs"/>
            </a:rPr>
            <a:t>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目に見えるような形で投資を行っていないため、有形固定資産減価償却率が微増となっている。</a:t>
          </a:r>
          <a:endParaRPr lang="ja-JP" altLang="ja-JP" sz="1400">
            <a:effectLst/>
          </a:endParaRPr>
        </a:p>
        <a:p>
          <a:r>
            <a:rPr kumimoji="1" lang="ja-JP" altLang="ja-JP" sz="1100">
              <a:solidFill>
                <a:schemeClr val="dk1"/>
              </a:solidFill>
              <a:effectLst/>
              <a:latin typeface="+mn-lt"/>
              <a:ea typeface="+mn-ea"/>
              <a:cs typeface="+mn-cs"/>
            </a:rPr>
            <a:t>同様に、一人当たりの有形固定資産額、延長、面積についても、ほとんどの施設について新増設されていないことから人口減少の影響もあり、微増となっている。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及び児童館</a:t>
          </a:r>
          <a:r>
            <a:rPr kumimoji="1" lang="ja-JP" altLang="ja-JP" sz="1100">
              <a:solidFill>
                <a:schemeClr val="dk1"/>
              </a:solidFill>
              <a:effectLst/>
              <a:latin typeface="+mn-lt"/>
              <a:ea typeface="+mn-ea"/>
              <a:cs typeface="+mn-cs"/>
            </a:rPr>
            <a:t>の有形固定資産減価償却率の微減は、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春日保育園移転改築事業</a:t>
          </a:r>
          <a:r>
            <a:rPr kumimoji="1" lang="ja-JP" altLang="en-US" sz="1100">
              <a:solidFill>
                <a:schemeClr val="dk1"/>
              </a:solidFill>
              <a:effectLst/>
              <a:latin typeface="+mn-lt"/>
              <a:ea typeface="+mn-ea"/>
              <a:cs typeface="+mn-cs"/>
            </a:rPr>
            <a:t>、児童センター外周整備事業等</a:t>
          </a:r>
          <a:r>
            <a:rPr kumimoji="1" lang="ja-JP" altLang="ja-JP" sz="1100">
              <a:solidFill>
                <a:schemeClr val="dk1"/>
              </a:solidFill>
              <a:effectLst/>
              <a:latin typeface="+mn-lt"/>
              <a:ea typeface="+mn-ea"/>
              <a:cs typeface="+mn-cs"/>
            </a:rPr>
            <a:t>によるもの</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有形固定資産減価償却率の微減</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主に三雲・天白公民館移転事業における旧館の解体によるものである。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学校施設については、報告に誤りがあったため表示では有形固定資産減価償却率が増加しているが、実際は、鎌田中学校校舎改築、北部学校給食センター建設、小中学校空調整備により、</a:t>
          </a:r>
          <a:r>
            <a:rPr kumimoji="1" lang="en-US" altLang="ja-JP" sz="1100">
              <a:solidFill>
                <a:schemeClr val="dk1"/>
              </a:solidFill>
              <a:effectLst/>
              <a:latin typeface="+mn-lt"/>
              <a:ea typeface="+mn-ea"/>
              <a:cs typeface="+mn-cs"/>
            </a:rPr>
            <a:t>67.0</a:t>
          </a:r>
          <a:r>
            <a:rPr kumimoji="1" lang="ja-JP" altLang="en-US" sz="1100">
              <a:solidFill>
                <a:schemeClr val="dk1"/>
              </a:solidFill>
              <a:effectLst/>
              <a:latin typeface="+mn-lt"/>
              <a:ea typeface="+mn-ea"/>
              <a:cs typeface="+mn-cs"/>
            </a:rPr>
            <a:t>％に減少している。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24782</xdr:rowOff>
    </xdr:from>
    <xdr:ext cx="405111" cy="259045"/>
    <xdr:sp macro="" textlink="">
      <xdr:nvSpPr>
        <xdr:cNvPr id="61" name="【図書館】&#10;有形固定資産減価償却率平均値テキスト"/>
        <xdr:cNvSpPr txBox="1"/>
      </xdr:nvSpPr>
      <xdr:spPr>
        <a:xfrm>
          <a:off x="46736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72" name="楕円 71"/>
        <xdr:cNvSpPr/>
      </xdr:nvSpPr>
      <xdr:spPr>
        <a:xfrm>
          <a:off x="4584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55897</xdr:rowOff>
    </xdr:from>
    <xdr:ext cx="405111" cy="259045"/>
    <xdr:sp macro="" textlink="">
      <xdr:nvSpPr>
        <xdr:cNvPr id="73" name="【図書館】&#10;有形固定資産減価償却率該当値テキスト"/>
        <xdr:cNvSpPr txBox="1"/>
      </xdr:nvSpPr>
      <xdr:spPr>
        <a:xfrm>
          <a:off x="4673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4" name="楕円 73"/>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83820</xdr:rowOff>
    </xdr:to>
    <xdr:cxnSp macro="">
      <xdr:nvCxnSpPr>
        <xdr:cNvPr id="75" name="直線コネクタ 74"/>
        <xdr:cNvCxnSpPr/>
      </xdr:nvCxnSpPr>
      <xdr:spPr>
        <a:xfrm>
          <a:off x="3797300" y="6217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124460</xdr:rowOff>
    </xdr:from>
    <xdr:to>
      <xdr:col>15</xdr:col>
      <xdr:colOff>101600</xdr:colOff>
      <xdr:row>36</xdr:row>
      <xdr:rowOff>54610</xdr:rowOff>
    </xdr:to>
    <xdr:sp macro="" textlink="">
      <xdr:nvSpPr>
        <xdr:cNvPr id="76" name="楕円 75"/>
        <xdr:cNvSpPr/>
      </xdr:nvSpPr>
      <xdr:spPr>
        <a:xfrm>
          <a:off x="2857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xdr:rowOff>
    </xdr:from>
    <xdr:to>
      <xdr:col>19</xdr:col>
      <xdr:colOff>177800</xdr:colOff>
      <xdr:row>36</xdr:row>
      <xdr:rowOff>45720</xdr:rowOff>
    </xdr:to>
    <xdr:cxnSp macro="">
      <xdr:nvCxnSpPr>
        <xdr:cNvPr id="77" name="直線コネクタ 76"/>
        <xdr:cNvCxnSpPr/>
      </xdr:nvCxnSpPr>
      <xdr:spPr>
        <a:xfrm>
          <a:off x="2908300" y="6176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8" name="楕円 77"/>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xdr:rowOff>
    </xdr:from>
    <xdr:to>
      <xdr:col>15</xdr:col>
      <xdr:colOff>50800</xdr:colOff>
      <xdr:row>38</xdr:row>
      <xdr:rowOff>112395</xdr:rowOff>
    </xdr:to>
    <xdr:cxnSp macro="">
      <xdr:nvCxnSpPr>
        <xdr:cNvPr id="79" name="直線コネクタ 78"/>
        <xdr:cNvCxnSpPr/>
      </xdr:nvCxnSpPr>
      <xdr:spPr>
        <a:xfrm flipV="1">
          <a:off x="2019300" y="617601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0" name="n_1aveValue【図書館】&#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1" name="n_2aveValue【図書館】&#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4" name="n_1main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71137</xdr:rowOff>
    </xdr:from>
    <xdr:ext cx="405111" cy="259045"/>
    <xdr:sp macro="" textlink="">
      <xdr:nvSpPr>
        <xdr:cNvPr id="85" name="n_2mainValue【図書館】&#10;有形固定資産減価償却率"/>
        <xdr:cNvSpPr txBox="1"/>
      </xdr:nvSpPr>
      <xdr:spPr>
        <a:xfrm>
          <a:off x="2705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6" name="n_3mainValue【図書館】&#10;有形固定資産減価償却率"/>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3"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4" name="楕円 123"/>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5"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6" name="楕円 125"/>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7" name="直線コネクタ 126"/>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8" name="楕円 127"/>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29" name="直線コネクタ 128"/>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0" name="楕円 129"/>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41910</xdr:rowOff>
    </xdr:to>
    <xdr:cxnSp macro="">
      <xdr:nvCxnSpPr>
        <xdr:cNvPr id="131" name="直線コネクタ 130"/>
        <xdr:cNvCxnSpPr/>
      </xdr:nvCxnSpPr>
      <xdr:spPr>
        <a:xfrm flipV="1">
          <a:off x="7861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33" name="n_2ave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main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9" name="楕円 178"/>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0" name="【体育館・プール】&#10;有形固定資産減価償却率該当値テキスト"/>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1" name="楕円 180"/>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125730</xdr:rowOff>
    </xdr:to>
    <xdr:cxnSp macro="">
      <xdr:nvCxnSpPr>
        <xdr:cNvPr id="182" name="直線コネクタ 181"/>
        <xdr:cNvCxnSpPr/>
      </xdr:nvCxnSpPr>
      <xdr:spPr>
        <a:xfrm flipV="1">
          <a:off x="3797300" y="10410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83" name="楕円 182"/>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129540</xdr:rowOff>
    </xdr:to>
    <xdr:cxnSp macro="">
      <xdr:nvCxnSpPr>
        <xdr:cNvPr id="184" name="直線コネクタ 183"/>
        <xdr:cNvCxnSpPr/>
      </xdr:nvCxnSpPr>
      <xdr:spPr>
        <a:xfrm flipV="1">
          <a:off x="2908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85" name="楕円 184"/>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129540</xdr:rowOff>
    </xdr:to>
    <xdr:cxnSp macro="">
      <xdr:nvCxnSpPr>
        <xdr:cNvPr id="186" name="直線コネクタ 185"/>
        <xdr:cNvCxnSpPr/>
      </xdr:nvCxnSpPr>
      <xdr:spPr>
        <a:xfrm>
          <a:off x="2019300" y="1038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91" name="n_1mainValue【体育館・プー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92" name="n_2mainValue【体育館・プー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193" name="n_3mainValue【体育館・プール】&#10;有形固定資産減価償却率"/>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0" name="【体育館・プール】&#10;一人当たり面積平均値テキスト"/>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31" name="楕円 230"/>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48785</xdr:rowOff>
    </xdr:from>
    <xdr:ext cx="469744" cy="259045"/>
    <xdr:sp macro="" textlink="">
      <xdr:nvSpPr>
        <xdr:cNvPr id="232" name="【体育館・プール】&#10;一人当たり面積該当値テキスト"/>
        <xdr:cNvSpPr txBox="1"/>
      </xdr:nvSpPr>
      <xdr:spPr>
        <a:xfrm>
          <a:off x="10515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33" name="楕円 232"/>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34" name="直線コネクタ 233"/>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楕円 234"/>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125730</xdr:rowOff>
    </xdr:to>
    <xdr:cxnSp macro="">
      <xdr:nvCxnSpPr>
        <xdr:cNvPr id="236" name="直線コネクタ 235"/>
        <xdr:cNvCxnSpPr/>
      </xdr:nvCxnSpPr>
      <xdr:spPr>
        <a:xfrm flipV="1">
          <a:off x="8750300" y="1057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楕円 236"/>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125730</xdr:rowOff>
    </xdr:to>
    <xdr:cxnSp macro="">
      <xdr:nvCxnSpPr>
        <xdr:cNvPr id="238" name="直線コネクタ 237"/>
        <xdr:cNvCxnSpPr/>
      </xdr:nvCxnSpPr>
      <xdr:spPr>
        <a:xfrm>
          <a:off x="7861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49039</xdr:rowOff>
    </xdr:from>
    <xdr:ext cx="469744" cy="259045"/>
    <xdr:sp macro="" textlink="">
      <xdr:nvSpPr>
        <xdr:cNvPr id="239" name="n_1ave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4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41" name="n_3ave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163085</xdr:rowOff>
    </xdr:from>
    <xdr:ext cx="469744" cy="259045"/>
    <xdr:sp macro="" textlink="">
      <xdr:nvSpPr>
        <xdr:cNvPr id="243" name="n_1main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44" name="n_2main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45" name="n_3main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150603</xdr:rowOff>
    </xdr:from>
    <xdr:ext cx="405111" cy="259045"/>
    <xdr:sp macro="" textlink="">
      <xdr:nvSpPr>
        <xdr:cNvPr id="277" name="【福祉施設】&#10;有形固定資産減価償却率平均値テキスト"/>
        <xdr:cNvSpPr txBox="1"/>
      </xdr:nvSpPr>
      <xdr:spPr>
        <a:xfrm>
          <a:off x="4673600" y="1369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82" name="フローチャート: 判断 281"/>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288" name="楕円 287"/>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289" name="【福祉施設】&#10;有形固定資産減価償却率該当値テキスト"/>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90" name="楕円 289"/>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70757</xdr:rowOff>
    </xdr:to>
    <xdr:cxnSp macro="">
      <xdr:nvCxnSpPr>
        <xdr:cNvPr id="291" name="直線コネクタ 290"/>
        <xdr:cNvCxnSpPr/>
      </xdr:nvCxnSpPr>
      <xdr:spPr>
        <a:xfrm>
          <a:off x="3797300" y="144170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92" name="楕円 291"/>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15239</xdr:rowOff>
    </xdr:to>
    <xdr:cxnSp macro="">
      <xdr:nvCxnSpPr>
        <xdr:cNvPr id="293" name="直線コネクタ 292"/>
        <xdr:cNvCxnSpPr/>
      </xdr:nvCxnSpPr>
      <xdr:spPr>
        <a:xfrm>
          <a:off x="2908300" y="14348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4"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95" name="n_2ave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96" name="n_3aveValue【福祉施設】&#10;有形固定資産減価償却率"/>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97" name="n_4aveValue【福祉施設】&#10;有形固定資産減価償却率"/>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98" name="n_1main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99" name="n_2mainValue【福祉施設】&#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0" name="直線コネクタ 30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1" name="テキスト ボックス 31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4" name="直線コネクタ 31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5" name="テキスト ボックス 31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8" name="直線コネクタ 31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9" name="テキスト ボックス 31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2" name="直線コネクタ 32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3" name="テキスト ボックス 32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7" name="直線コネクタ 326"/>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8"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9" name="直線コネクタ 32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1" name="直線コネクタ 33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2"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3" name="フローチャート: 判断 332"/>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4" name="フローチャート: 判断 333"/>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5" name="フローチャート: 判断 334"/>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6" name="フローチャート: 判断 335"/>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37" name="フローチャート: 判断 336"/>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43" name="楕円 342"/>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44"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45" name="楕円 344"/>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19050</xdr:rowOff>
    </xdr:to>
    <xdr:cxnSp macro="">
      <xdr:nvCxnSpPr>
        <xdr:cNvPr id="346" name="直線コネクタ 345"/>
        <xdr:cNvCxnSpPr/>
      </xdr:nvCxnSpPr>
      <xdr:spPr>
        <a:xfrm>
          <a:off x="9639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149225</xdr:rowOff>
    </xdr:from>
    <xdr:to>
      <xdr:col>46</xdr:col>
      <xdr:colOff>38100</xdr:colOff>
      <xdr:row>86</xdr:row>
      <xdr:rowOff>79375</xdr:rowOff>
    </xdr:to>
    <xdr:sp macro="" textlink="">
      <xdr:nvSpPr>
        <xdr:cNvPr id="347" name="楕円 346"/>
        <xdr:cNvSpPr/>
      </xdr:nvSpPr>
      <xdr:spPr>
        <a:xfrm>
          <a:off x="8699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28575</xdr:rowOff>
    </xdr:to>
    <xdr:cxnSp macro="">
      <xdr:nvCxnSpPr>
        <xdr:cNvPr id="348" name="直線コネクタ 347"/>
        <xdr:cNvCxnSpPr/>
      </xdr:nvCxnSpPr>
      <xdr:spPr>
        <a:xfrm flipV="1">
          <a:off x="8750300" y="1476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134002</xdr:rowOff>
    </xdr:from>
    <xdr:ext cx="469744" cy="259045"/>
    <xdr:sp macro="" textlink="">
      <xdr:nvSpPr>
        <xdr:cNvPr id="349" name="n_1aveValue【福祉施設】&#10;一人当たり面積"/>
        <xdr:cNvSpPr txBox="1"/>
      </xdr:nvSpPr>
      <xdr:spPr>
        <a:xfrm>
          <a:off x="9391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50"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51" name="n_3ave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52" name="n_4aveValue【福祉施設】&#10;一人当たり面積"/>
        <xdr:cNvSpPr txBox="1"/>
      </xdr:nvSpPr>
      <xdr:spPr>
        <a:xfrm>
          <a:off x="6737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53"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70502</xdr:rowOff>
    </xdr:from>
    <xdr:ext cx="469744" cy="259045"/>
    <xdr:sp macro="" textlink="">
      <xdr:nvSpPr>
        <xdr:cNvPr id="354" name="n_2mainValue【福祉施設】&#10;一人当たり面積"/>
        <xdr:cNvSpPr txBox="1"/>
      </xdr:nvSpPr>
      <xdr:spPr>
        <a:xfrm>
          <a:off x="8515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0" name="直線コネクタ 379"/>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1"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2" name="直線コネクタ 381"/>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3"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84" name="直線コネクタ 383"/>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85"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86" name="フローチャート: 判断 385"/>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87" name="フローチャート: 判断 386"/>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8" name="フローチャート: 判断 387"/>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89" name="フローチャート: 判断 38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90" name="フローチャート: 判断 389"/>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396" name="楕円 395"/>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397" name="【市民会館】&#10;有形固定資産減価償却率該当値テキスト"/>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98" name="楕円 397"/>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50074</xdr:rowOff>
    </xdr:to>
    <xdr:cxnSp macro="">
      <xdr:nvCxnSpPr>
        <xdr:cNvPr id="399" name="直線コネクタ 398"/>
        <xdr:cNvCxnSpPr/>
      </xdr:nvCxnSpPr>
      <xdr:spPr>
        <a:xfrm>
          <a:off x="3797300" y="180229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00" name="楕円 399"/>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20682</xdr:rowOff>
    </xdr:to>
    <xdr:cxnSp macro="">
      <xdr:nvCxnSpPr>
        <xdr:cNvPr id="401" name="直線コネクタ 400"/>
        <xdr:cNvCxnSpPr/>
      </xdr:nvCxnSpPr>
      <xdr:spPr>
        <a:xfrm>
          <a:off x="2908300" y="179870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02" name="楕円 401"/>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156211</xdr:rowOff>
    </xdr:to>
    <xdr:cxnSp macro="">
      <xdr:nvCxnSpPr>
        <xdr:cNvPr id="403" name="直線コネクタ 402"/>
        <xdr:cNvCxnSpPr/>
      </xdr:nvCxnSpPr>
      <xdr:spPr>
        <a:xfrm>
          <a:off x="2019300" y="1795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04"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05"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06"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07"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08" name="n_1main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409" name="n_2mainValue【市民会館】&#10;有形固定資産減価償却率"/>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10" name="n_3mainValue【市民会館】&#10;有形固定資産減価償却率"/>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34" name="直線コネクタ 433"/>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35"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36" name="直線コネクタ 435"/>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37"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38" name="直線コネクタ 437"/>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9"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0" name="フローチャート: 判断 43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1" name="フローチャート: 判断 440"/>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2" name="フローチャート: 判断 44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3" name="フローチャート: 判断 442"/>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44" name="フローチャート: 判断 443"/>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50" name="楕円 44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5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52" name="楕円 451"/>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53" name="直線コネクタ 452"/>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54" name="楕円 453"/>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55" name="直線コネクタ 454"/>
        <xdr:cNvCxnSpPr/>
      </xdr:nvCxnSpPr>
      <xdr:spPr>
        <a:xfrm>
          <a:off x="8750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macro="" textlink="">
      <xdr:nvSpPr>
        <xdr:cNvPr id="456" name="楕円 455"/>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106</xdr:row>
      <xdr:rowOff>0</xdr:rowOff>
    </xdr:to>
    <xdr:cxnSp macro="">
      <xdr:nvCxnSpPr>
        <xdr:cNvPr id="457" name="直線コネクタ 456"/>
        <xdr:cNvCxnSpPr/>
      </xdr:nvCxnSpPr>
      <xdr:spPr>
        <a:xfrm flipV="1">
          <a:off x="7861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60"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61"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62"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63" name="n_2main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464" name="n_3mainValue【市民会館】&#10;一人当たり面積"/>
        <xdr:cNvSpPr txBox="1"/>
      </xdr:nvSpPr>
      <xdr:spPr>
        <a:xfrm>
          <a:off x="7626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81099</xdr:rowOff>
    </xdr:from>
    <xdr:to>
      <xdr:col>85</xdr:col>
      <xdr:colOff>126364</xdr:colOff>
      <xdr:row>42</xdr:row>
      <xdr:rowOff>37012</xdr:rowOff>
    </xdr:to>
    <xdr:cxnSp macro="">
      <xdr:nvCxnSpPr>
        <xdr:cNvPr id="490" name="直線コネクタ 489"/>
        <xdr:cNvCxnSpPr/>
      </xdr:nvCxnSpPr>
      <xdr:spPr>
        <a:xfrm flipV="1">
          <a:off x="16318864" y="6253299"/>
          <a:ext cx="0" cy="984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40839</xdr:rowOff>
    </xdr:from>
    <xdr:ext cx="405111" cy="259045"/>
    <xdr:sp macro="" textlink="">
      <xdr:nvSpPr>
        <xdr:cNvPr id="491" name="【一般廃棄物処理施設】&#10;有形固定資産減価償却率最小値テキスト"/>
        <xdr:cNvSpPr txBox="1"/>
      </xdr:nvSpPr>
      <xdr:spPr>
        <a:xfrm>
          <a:off x="16357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37012</xdr:rowOff>
    </xdr:from>
    <xdr:to>
      <xdr:col>86</xdr:col>
      <xdr:colOff>25400</xdr:colOff>
      <xdr:row>42</xdr:row>
      <xdr:rowOff>37012</xdr:rowOff>
    </xdr:to>
    <xdr:cxnSp macro="">
      <xdr:nvCxnSpPr>
        <xdr:cNvPr id="492" name="直線コネクタ 491"/>
        <xdr:cNvCxnSpPr/>
      </xdr:nvCxnSpPr>
      <xdr:spPr>
        <a:xfrm>
          <a:off x="16230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27776</xdr:rowOff>
    </xdr:from>
    <xdr:ext cx="405111" cy="259045"/>
    <xdr:sp macro="" textlink="">
      <xdr:nvSpPr>
        <xdr:cNvPr id="493" name="【一般廃棄物処理施設】&#10;有形固定資産減価償却率最大値テキスト"/>
        <xdr:cNvSpPr txBox="1"/>
      </xdr:nvSpPr>
      <xdr:spPr>
        <a:xfrm>
          <a:off x="16357600" y="602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81099</xdr:rowOff>
    </xdr:from>
    <xdr:to>
      <xdr:col>86</xdr:col>
      <xdr:colOff>25400</xdr:colOff>
      <xdr:row>36</xdr:row>
      <xdr:rowOff>81099</xdr:rowOff>
    </xdr:to>
    <xdr:cxnSp macro="">
      <xdr:nvCxnSpPr>
        <xdr:cNvPr id="494" name="直線コネクタ 493"/>
        <xdr:cNvCxnSpPr/>
      </xdr:nvCxnSpPr>
      <xdr:spPr>
        <a:xfrm>
          <a:off x="16230600" y="6253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170378</xdr:rowOff>
    </xdr:from>
    <xdr:ext cx="405111" cy="259045"/>
    <xdr:sp macro="" textlink="">
      <xdr:nvSpPr>
        <xdr:cNvPr id="495" name="【一般廃棄物処理施設】&#10;有形固定資産減価償却率平均値テキスト"/>
        <xdr:cNvSpPr txBox="1"/>
      </xdr:nvSpPr>
      <xdr:spPr>
        <a:xfrm>
          <a:off x="16357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496" name="フローチャート: 判断 495"/>
        <xdr:cNvSpPr/>
      </xdr:nvSpPr>
      <xdr:spPr>
        <a:xfrm>
          <a:off x="16268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97" name="フローチャート: 判断 496"/>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498" name="フローチャート: 判断 497"/>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110308</xdr:rowOff>
    </xdr:from>
    <xdr:to>
      <xdr:col>72</xdr:col>
      <xdr:colOff>38100</xdr:colOff>
      <xdr:row>38</xdr:row>
      <xdr:rowOff>40458</xdr:rowOff>
    </xdr:to>
    <xdr:sp macro="" textlink="">
      <xdr:nvSpPr>
        <xdr:cNvPr id="499" name="フローチャート: 判断 498"/>
        <xdr:cNvSpPr/>
      </xdr:nvSpPr>
      <xdr:spPr>
        <a:xfrm>
          <a:off x="13652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500" name="フローチャート: 判断 499"/>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30299</xdr:rowOff>
    </xdr:from>
    <xdr:to>
      <xdr:col>85</xdr:col>
      <xdr:colOff>177800</xdr:colOff>
      <xdr:row>36</xdr:row>
      <xdr:rowOff>131899</xdr:rowOff>
    </xdr:to>
    <xdr:sp macro="" textlink="">
      <xdr:nvSpPr>
        <xdr:cNvPr id="506" name="楕円 505"/>
        <xdr:cNvSpPr/>
      </xdr:nvSpPr>
      <xdr:spPr>
        <a:xfrm>
          <a:off x="162687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154776</xdr:rowOff>
    </xdr:from>
    <xdr:ext cx="405111" cy="259045"/>
    <xdr:sp macro="" textlink="">
      <xdr:nvSpPr>
        <xdr:cNvPr id="507" name="【一般廃棄物処理施設】&#10;有形固定資産減価償却率該当値テキスト"/>
        <xdr:cNvSpPr txBox="1"/>
      </xdr:nvSpPr>
      <xdr:spPr>
        <a:xfrm>
          <a:off x="16357600" y="615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508" name="楕円 507"/>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59872</xdr:rowOff>
    </xdr:from>
    <xdr:to>
      <xdr:col>85</xdr:col>
      <xdr:colOff>127000</xdr:colOff>
      <xdr:row>36</xdr:row>
      <xdr:rowOff>81099</xdr:rowOff>
    </xdr:to>
    <xdr:cxnSp macro="">
      <xdr:nvCxnSpPr>
        <xdr:cNvPr id="509" name="直線コネクタ 508"/>
        <xdr:cNvCxnSpPr/>
      </xdr:nvCxnSpPr>
      <xdr:spPr>
        <a:xfrm>
          <a:off x="15481300" y="62320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510" name="楕円 509"/>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59872</xdr:rowOff>
    </xdr:to>
    <xdr:cxnSp macro="">
      <xdr:nvCxnSpPr>
        <xdr:cNvPr id="511" name="直線コネクタ 510"/>
        <xdr:cNvCxnSpPr/>
      </xdr:nvCxnSpPr>
      <xdr:spPr>
        <a:xfrm>
          <a:off x="14592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66222</xdr:rowOff>
    </xdr:from>
    <xdr:to>
      <xdr:col>72</xdr:col>
      <xdr:colOff>38100</xdr:colOff>
      <xdr:row>33</xdr:row>
      <xdr:rowOff>167822</xdr:rowOff>
    </xdr:to>
    <xdr:sp macro="" textlink="">
      <xdr:nvSpPr>
        <xdr:cNvPr id="512" name="楕円 511"/>
        <xdr:cNvSpPr/>
      </xdr:nvSpPr>
      <xdr:spPr>
        <a:xfrm>
          <a:off x="13652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117022</xdr:rowOff>
    </xdr:from>
    <xdr:to>
      <xdr:col>76</xdr:col>
      <xdr:colOff>114300</xdr:colOff>
      <xdr:row>36</xdr:row>
      <xdr:rowOff>27214</xdr:rowOff>
    </xdr:to>
    <xdr:cxnSp macro="">
      <xdr:nvCxnSpPr>
        <xdr:cNvPr id="513" name="直線コネクタ 512"/>
        <xdr:cNvCxnSpPr/>
      </xdr:nvCxnSpPr>
      <xdr:spPr>
        <a:xfrm>
          <a:off x="13703300" y="57748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514" name="n_1aveValue【一般廃棄物処理施設】&#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15"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31586</xdr:rowOff>
    </xdr:from>
    <xdr:ext cx="405111" cy="259045"/>
    <xdr:sp macro="" textlink="">
      <xdr:nvSpPr>
        <xdr:cNvPr id="516" name="n_3aveValue【一般廃棄物処理施設】&#10;有形固定資産減価償却率"/>
        <xdr:cNvSpPr txBox="1"/>
      </xdr:nvSpPr>
      <xdr:spPr>
        <a:xfrm>
          <a:off x="13500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517" name="n_4aveValue【一般廃棄物処理施設】&#10;有形固定資産減価償却率"/>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518" name="n_1mainValue【一般廃棄物処理施設】&#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19" name="n_2mainValue【一般廃棄物処理施設】&#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12899</xdr:rowOff>
    </xdr:from>
    <xdr:ext cx="340478" cy="259045"/>
    <xdr:sp macro="" textlink="">
      <xdr:nvSpPr>
        <xdr:cNvPr id="520" name="n_3mainValue【一般廃棄物処理施設】&#10;有形固定資産減価償却率"/>
        <xdr:cNvSpPr txBox="1"/>
      </xdr:nvSpPr>
      <xdr:spPr>
        <a:xfrm>
          <a:off x="13533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6" name="テキスト ボックス 53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38" name="テキスト ボックス 53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4" name="直線コネクタ 543"/>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45"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46" name="直線コネクタ 545"/>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47"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48" name="直線コネクタ 547"/>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136948</xdr:rowOff>
    </xdr:from>
    <xdr:ext cx="534377" cy="259045"/>
    <xdr:sp macro="" textlink="">
      <xdr:nvSpPr>
        <xdr:cNvPr id="549" name="【一般廃棄物処理施設】&#10;一人当たり有形固定資産（償却資産）額平均値テキスト"/>
        <xdr:cNvSpPr txBox="1"/>
      </xdr:nvSpPr>
      <xdr:spPr>
        <a:xfrm>
          <a:off x="22199600" y="613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0" name="フローチャート: 判断 549"/>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1" name="フローチャート: 判断 550"/>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2" name="フローチャート: 判断 551"/>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3" name="フローチャート: 判断 552"/>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54" name="フローチャート: 判断 553"/>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148006</xdr:rowOff>
    </xdr:from>
    <xdr:to>
      <xdr:col>116</xdr:col>
      <xdr:colOff>114300</xdr:colOff>
      <xdr:row>37</xdr:row>
      <xdr:rowOff>78156</xdr:rowOff>
    </xdr:to>
    <xdr:sp macro="" textlink="">
      <xdr:nvSpPr>
        <xdr:cNvPr id="560" name="楕円 559"/>
        <xdr:cNvSpPr/>
      </xdr:nvSpPr>
      <xdr:spPr>
        <a:xfrm>
          <a:off x="22110700" y="63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126433</xdr:rowOff>
    </xdr:from>
    <xdr:ext cx="534377" cy="259045"/>
    <xdr:sp macro="" textlink="">
      <xdr:nvSpPr>
        <xdr:cNvPr id="561" name="【一般廃棄物処理施設】&#10;一人当たり有形固定資産（償却資産）額該当値テキスト"/>
        <xdr:cNvSpPr txBox="1"/>
      </xdr:nvSpPr>
      <xdr:spPr>
        <a:xfrm>
          <a:off x="22199600" y="62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6591</xdr:rowOff>
    </xdr:from>
    <xdr:to>
      <xdr:col>112</xdr:col>
      <xdr:colOff>38100</xdr:colOff>
      <xdr:row>37</xdr:row>
      <xdr:rowOff>108191</xdr:rowOff>
    </xdr:to>
    <xdr:sp macro="" textlink="">
      <xdr:nvSpPr>
        <xdr:cNvPr id="562" name="楕円 561"/>
        <xdr:cNvSpPr/>
      </xdr:nvSpPr>
      <xdr:spPr>
        <a:xfrm>
          <a:off x="21272500" y="63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27356</xdr:rowOff>
    </xdr:from>
    <xdr:to>
      <xdr:col>116</xdr:col>
      <xdr:colOff>63500</xdr:colOff>
      <xdr:row>37</xdr:row>
      <xdr:rowOff>57391</xdr:rowOff>
    </xdr:to>
    <xdr:cxnSp macro="">
      <xdr:nvCxnSpPr>
        <xdr:cNvPr id="563" name="直線コネクタ 562"/>
        <xdr:cNvCxnSpPr/>
      </xdr:nvCxnSpPr>
      <xdr:spPr>
        <a:xfrm flipV="1">
          <a:off x="21323300" y="6371006"/>
          <a:ext cx="8382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xdr:rowOff>
    </xdr:from>
    <xdr:to>
      <xdr:col>107</xdr:col>
      <xdr:colOff>101600</xdr:colOff>
      <xdr:row>37</xdr:row>
      <xdr:rowOff>111379</xdr:rowOff>
    </xdr:to>
    <xdr:sp macro="" textlink="">
      <xdr:nvSpPr>
        <xdr:cNvPr id="564" name="楕円 563"/>
        <xdr:cNvSpPr/>
      </xdr:nvSpPr>
      <xdr:spPr>
        <a:xfrm>
          <a:off x="203835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57391</xdr:rowOff>
    </xdr:from>
    <xdr:to>
      <xdr:col>111</xdr:col>
      <xdr:colOff>177800</xdr:colOff>
      <xdr:row>37</xdr:row>
      <xdr:rowOff>60579</xdr:rowOff>
    </xdr:to>
    <xdr:cxnSp macro="">
      <xdr:nvCxnSpPr>
        <xdr:cNvPr id="565" name="直線コネクタ 564"/>
        <xdr:cNvCxnSpPr/>
      </xdr:nvCxnSpPr>
      <xdr:spPr>
        <a:xfrm flipV="1">
          <a:off x="20434300" y="6401041"/>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138316</xdr:rowOff>
    </xdr:from>
    <xdr:to>
      <xdr:col>102</xdr:col>
      <xdr:colOff>165100</xdr:colOff>
      <xdr:row>39</xdr:row>
      <xdr:rowOff>68466</xdr:rowOff>
    </xdr:to>
    <xdr:sp macro="" textlink="">
      <xdr:nvSpPr>
        <xdr:cNvPr id="566" name="楕円 565"/>
        <xdr:cNvSpPr/>
      </xdr:nvSpPr>
      <xdr:spPr>
        <a:xfrm>
          <a:off x="19494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60579</xdr:rowOff>
    </xdr:from>
    <xdr:to>
      <xdr:col>107</xdr:col>
      <xdr:colOff>50800</xdr:colOff>
      <xdr:row>39</xdr:row>
      <xdr:rowOff>17666</xdr:rowOff>
    </xdr:to>
    <xdr:cxnSp macro="">
      <xdr:nvCxnSpPr>
        <xdr:cNvPr id="567" name="直線コネクタ 566"/>
        <xdr:cNvCxnSpPr/>
      </xdr:nvCxnSpPr>
      <xdr:spPr>
        <a:xfrm flipV="1">
          <a:off x="19545300" y="6404229"/>
          <a:ext cx="889000" cy="29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11180</xdr:rowOff>
    </xdr:from>
    <xdr:ext cx="534377" cy="259045"/>
    <xdr:sp macro="" textlink="">
      <xdr:nvSpPr>
        <xdr:cNvPr id="568" name="n_1aveValue【一般廃棄物処理施設】&#10;一人当たり有形固定資産（償却資産）額"/>
        <xdr:cNvSpPr txBox="1"/>
      </xdr:nvSpPr>
      <xdr:spPr>
        <a:xfrm>
          <a:off x="21043411" y="60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46156</xdr:rowOff>
    </xdr:from>
    <xdr:ext cx="534377" cy="259045"/>
    <xdr:sp macro="" textlink="">
      <xdr:nvSpPr>
        <xdr:cNvPr id="569" name="n_2aveValue【一般廃棄物処理施設】&#10;一人当たり有形固定資産（償却資産）額"/>
        <xdr:cNvSpPr txBox="1"/>
      </xdr:nvSpPr>
      <xdr:spPr>
        <a:xfrm>
          <a:off x="201671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570" name="n_3aveValue【一般廃棄物処理施設】&#10;一人当たり有形固定資産（償却資産）額"/>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571" name="n_4aveValue【一般廃棄物処理施設】&#10;一人当たり有形固定資産（償却資産）額"/>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99318</xdr:rowOff>
    </xdr:from>
    <xdr:ext cx="534377" cy="259045"/>
    <xdr:sp macro="" textlink="">
      <xdr:nvSpPr>
        <xdr:cNvPr id="572" name="n_1mainValue【一般廃棄物処理施設】&#10;一人当たり有形固定資産（償却資産）額"/>
        <xdr:cNvSpPr txBox="1"/>
      </xdr:nvSpPr>
      <xdr:spPr>
        <a:xfrm>
          <a:off x="21043411" y="64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102506</xdr:rowOff>
    </xdr:from>
    <xdr:ext cx="534377" cy="259045"/>
    <xdr:sp macro="" textlink="">
      <xdr:nvSpPr>
        <xdr:cNvPr id="573" name="n_2mainValue【一般廃棄物処理施設】&#10;一人当たり有形固定資産（償却資産）額"/>
        <xdr:cNvSpPr txBox="1"/>
      </xdr:nvSpPr>
      <xdr:spPr>
        <a:xfrm>
          <a:off x="20167111" y="64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59593</xdr:rowOff>
    </xdr:from>
    <xdr:ext cx="534377" cy="259045"/>
    <xdr:sp macro="" textlink="">
      <xdr:nvSpPr>
        <xdr:cNvPr id="574" name="n_3mainValue【一般廃棄物処理施設】&#10;一人当たり有形固定資産（償却資産）額"/>
        <xdr:cNvSpPr txBox="1"/>
      </xdr:nvSpPr>
      <xdr:spPr>
        <a:xfrm>
          <a:off x="19278111" y="67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7" name="テキスト ボックス 58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5" name="テキスト ボックス 5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7" name="テキスト ボックス 59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599" name="直線コネクタ 598"/>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0"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1" name="直線コネクタ 600"/>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2"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3" name="直線コネクタ 602"/>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142892</xdr:rowOff>
    </xdr:from>
    <xdr:ext cx="405111" cy="259045"/>
    <xdr:sp macro="" textlink="">
      <xdr:nvSpPr>
        <xdr:cNvPr id="604" name="【保健センター・保健所】&#10;有形固定資産減価償却率平均値テキスト"/>
        <xdr:cNvSpPr txBox="1"/>
      </xdr:nvSpPr>
      <xdr:spPr>
        <a:xfrm>
          <a:off x="16357600" y="991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05" name="フローチャート: 判断 604"/>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06" name="フローチャート: 判断 605"/>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07" name="フローチャート: 判断 606"/>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08" name="フローチャート: 判断 607"/>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09" name="フローチャート: 判断 608"/>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50165</xdr:rowOff>
    </xdr:from>
    <xdr:to>
      <xdr:col>85</xdr:col>
      <xdr:colOff>177800</xdr:colOff>
      <xdr:row>56</xdr:row>
      <xdr:rowOff>151765</xdr:rowOff>
    </xdr:to>
    <xdr:sp macro="" textlink="">
      <xdr:nvSpPr>
        <xdr:cNvPr id="615" name="楕円 614"/>
        <xdr:cNvSpPr/>
      </xdr:nvSpPr>
      <xdr:spPr>
        <a:xfrm>
          <a:off x="16268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73042</xdr:rowOff>
    </xdr:from>
    <xdr:ext cx="405111" cy="259045"/>
    <xdr:sp macro="" textlink="">
      <xdr:nvSpPr>
        <xdr:cNvPr id="616" name="【保健センター・保健所】&#10;有形固定資産減価償却率該当値テキスト"/>
        <xdr:cNvSpPr txBox="1"/>
      </xdr:nvSpPr>
      <xdr:spPr>
        <a:xfrm>
          <a:off x="16357600"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71120</xdr:rowOff>
    </xdr:from>
    <xdr:to>
      <xdr:col>81</xdr:col>
      <xdr:colOff>101600</xdr:colOff>
      <xdr:row>56</xdr:row>
      <xdr:rowOff>1270</xdr:rowOff>
    </xdr:to>
    <xdr:sp macro="" textlink="">
      <xdr:nvSpPr>
        <xdr:cNvPr id="617" name="楕円 616"/>
        <xdr:cNvSpPr/>
      </xdr:nvSpPr>
      <xdr:spPr>
        <a:xfrm>
          <a:off x="15430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121920</xdr:rowOff>
    </xdr:from>
    <xdr:to>
      <xdr:col>85</xdr:col>
      <xdr:colOff>127000</xdr:colOff>
      <xdr:row>56</xdr:row>
      <xdr:rowOff>100965</xdr:rowOff>
    </xdr:to>
    <xdr:cxnSp macro="">
      <xdr:nvCxnSpPr>
        <xdr:cNvPr id="618" name="直線コネクタ 617"/>
        <xdr:cNvCxnSpPr/>
      </xdr:nvCxnSpPr>
      <xdr:spPr>
        <a:xfrm>
          <a:off x="15481300" y="9551670"/>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31115</xdr:rowOff>
    </xdr:from>
    <xdr:to>
      <xdr:col>76</xdr:col>
      <xdr:colOff>165100</xdr:colOff>
      <xdr:row>55</xdr:row>
      <xdr:rowOff>132715</xdr:rowOff>
    </xdr:to>
    <xdr:sp macro="" textlink="">
      <xdr:nvSpPr>
        <xdr:cNvPr id="619" name="楕円 618"/>
        <xdr:cNvSpPr/>
      </xdr:nvSpPr>
      <xdr:spPr>
        <a:xfrm>
          <a:off x="14541500" y="9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81915</xdr:rowOff>
    </xdr:from>
    <xdr:to>
      <xdr:col>81</xdr:col>
      <xdr:colOff>50800</xdr:colOff>
      <xdr:row>55</xdr:row>
      <xdr:rowOff>121920</xdr:rowOff>
    </xdr:to>
    <xdr:cxnSp macro="">
      <xdr:nvCxnSpPr>
        <xdr:cNvPr id="620" name="直線コネクタ 619"/>
        <xdr:cNvCxnSpPr/>
      </xdr:nvCxnSpPr>
      <xdr:spPr>
        <a:xfrm>
          <a:off x="14592300" y="95116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156845</xdr:rowOff>
    </xdr:from>
    <xdr:to>
      <xdr:col>72</xdr:col>
      <xdr:colOff>38100</xdr:colOff>
      <xdr:row>55</xdr:row>
      <xdr:rowOff>86995</xdr:rowOff>
    </xdr:to>
    <xdr:sp macro="" textlink="">
      <xdr:nvSpPr>
        <xdr:cNvPr id="621" name="楕円 620"/>
        <xdr:cNvSpPr/>
      </xdr:nvSpPr>
      <xdr:spPr>
        <a:xfrm>
          <a:off x="13652500" y="94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36195</xdr:rowOff>
    </xdr:from>
    <xdr:to>
      <xdr:col>76</xdr:col>
      <xdr:colOff>114300</xdr:colOff>
      <xdr:row>55</xdr:row>
      <xdr:rowOff>81915</xdr:rowOff>
    </xdr:to>
    <xdr:cxnSp macro="">
      <xdr:nvCxnSpPr>
        <xdr:cNvPr id="622" name="直線コネクタ 621"/>
        <xdr:cNvCxnSpPr/>
      </xdr:nvCxnSpPr>
      <xdr:spPr>
        <a:xfrm>
          <a:off x="13703300" y="94659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114317</xdr:rowOff>
    </xdr:from>
    <xdr:ext cx="405111" cy="259045"/>
    <xdr:sp macro="" textlink="">
      <xdr:nvSpPr>
        <xdr:cNvPr id="623" name="n_1aveValue【保健センター・保健所】&#10;有形固定資産減価償却率"/>
        <xdr:cNvSpPr txBox="1"/>
      </xdr:nvSpPr>
      <xdr:spPr>
        <a:xfrm>
          <a:off x="15266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74312</xdr:rowOff>
    </xdr:from>
    <xdr:ext cx="405111" cy="259045"/>
    <xdr:sp macro="" textlink="">
      <xdr:nvSpPr>
        <xdr:cNvPr id="624" name="n_2aveValue【保健センター・保健所】&#10;有形固定資産減価償却率"/>
        <xdr:cNvSpPr txBox="1"/>
      </xdr:nvSpPr>
      <xdr:spPr>
        <a:xfrm>
          <a:off x="14389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25" name="n_3ave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26"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17797</xdr:rowOff>
    </xdr:from>
    <xdr:ext cx="405111" cy="259045"/>
    <xdr:sp macro="" textlink="">
      <xdr:nvSpPr>
        <xdr:cNvPr id="627" name="n_1mainValue【保健センター・保健所】&#10;有形固定資産減価償却率"/>
        <xdr:cNvSpPr txBox="1"/>
      </xdr:nvSpPr>
      <xdr:spPr>
        <a:xfrm>
          <a:off x="152660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149242</xdr:rowOff>
    </xdr:from>
    <xdr:ext cx="405111" cy="259045"/>
    <xdr:sp macro="" textlink="">
      <xdr:nvSpPr>
        <xdr:cNvPr id="628" name="n_2mainValue【保健センター・保健所】&#10;有形固定資産減価償却率"/>
        <xdr:cNvSpPr txBox="1"/>
      </xdr:nvSpPr>
      <xdr:spPr>
        <a:xfrm>
          <a:off x="1438974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103522</xdr:rowOff>
    </xdr:from>
    <xdr:ext cx="405111" cy="259045"/>
    <xdr:sp macro="" textlink="">
      <xdr:nvSpPr>
        <xdr:cNvPr id="629" name="n_3mainValue【保健センター・保健所】&#10;有形固定資産減価償却率"/>
        <xdr:cNvSpPr txBox="1"/>
      </xdr:nvSpPr>
      <xdr:spPr>
        <a:xfrm>
          <a:off x="13500744" y="919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0" name="直線コネクタ 6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1" name="テキスト ボックス 6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2" name="直線コネクタ 6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3" name="テキスト ボックス 6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4" name="直線コネクタ 6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5" name="テキスト ボックス 6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6" name="直線コネクタ 6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7" name="テキスト ボックス 6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8" name="直線コネクタ 6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9" name="テキスト ボックス 6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0" name="直線コネクタ 6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1" name="テキスト ボックス 6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55" name="直線コネクタ 654"/>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6"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57" name="直線コネクタ 656"/>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58"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59" name="直線コネクタ 658"/>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60"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1" name="フローチャート: 判断 660"/>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2" name="フローチャート: 判断 661"/>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3" name="フローチャート: 判断 662"/>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4" name="フローチャート: 判断 663"/>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65" name="フローチャート: 判断 664"/>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671" name="楕円 670"/>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97262</xdr:rowOff>
    </xdr:from>
    <xdr:ext cx="469744" cy="259045"/>
    <xdr:sp macro="" textlink="">
      <xdr:nvSpPr>
        <xdr:cNvPr id="672" name="【保健センター・保健所】&#10;一人当たり面積該当値テキスト"/>
        <xdr:cNvSpPr txBox="1"/>
      </xdr:nvSpPr>
      <xdr:spPr>
        <a:xfrm>
          <a:off x="22199600"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673" name="楕円 672"/>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136072</xdr:rowOff>
    </xdr:to>
    <xdr:cxnSp macro="">
      <xdr:nvCxnSpPr>
        <xdr:cNvPr id="674" name="直線コネクタ 673"/>
        <xdr:cNvCxnSpPr/>
      </xdr:nvCxnSpPr>
      <xdr:spPr>
        <a:xfrm flipV="1">
          <a:off x="21323300" y="107550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85272</xdr:rowOff>
    </xdr:from>
    <xdr:to>
      <xdr:col>107</xdr:col>
      <xdr:colOff>101600</xdr:colOff>
      <xdr:row>63</xdr:row>
      <xdr:rowOff>15422</xdr:rowOff>
    </xdr:to>
    <xdr:sp macro="" textlink="">
      <xdr:nvSpPr>
        <xdr:cNvPr id="675" name="楕円 674"/>
        <xdr:cNvSpPr/>
      </xdr:nvSpPr>
      <xdr:spPr>
        <a:xfrm>
          <a:off x="20383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136072</xdr:rowOff>
    </xdr:from>
    <xdr:to>
      <xdr:col>111</xdr:col>
      <xdr:colOff>177800</xdr:colOff>
      <xdr:row>62</xdr:row>
      <xdr:rowOff>136072</xdr:rowOff>
    </xdr:to>
    <xdr:cxnSp macro="">
      <xdr:nvCxnSpPr>
        <xdr:cNvPr id="676" name="直線コネクタ 675"/>
        <xdr:cNvCxnSpPr/>
      </xdr:nvCxnSpPr>
      <xdr:spPr>
        <a:xfrm>
          <a:off x="20434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677" name="楕円 676"/>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136072</xdr:rowOff>
    </xdr:from>
    <xdr:to>
      <xdr:col>107</xdr:col>
      <xdr:colOff>50800</xdr:colOff>
      <xdr:row>63</xdr:row>
      <xdr:rowOff>138793</xdr:rowOff>
    </xdr:to>
    <xdr:cxnSp macro="">
      <xdr:nvCxnSpPr>
        <xdr:cNvPr id="678" name="直線コネクタ 677"/>
        <xdr:cNvCxnSpPr/>
      </xdr:nvCxnSpPr>
      <xdr:spPr>
        <a:xfrm flipV="1">
          <a:off x="19545300" y="107659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50092</xdr:rowOff>
    </xdr:from>
    <xdr:ext cx="469744" cy="259045"/>
    <xdr:sp macro="" textlink="">
      <xdr:nvSpPr>
        <xdr:cNvPr id="679" name="n_1ave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80"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681" name="n_3aveValue【保健センター・保健所】&#10;一人当たり面積"/>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82"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31949</xdr:rowOff>
    </xdr:from>
    <xdr:ext cx="469744" cy="259045"/>
    <xdr:sp macro="" textlink="">
      <xdr:nvSpPr>
        <xdr:cNvPr id="683" name="n_1mainValue【保健センター・保健所】&#10;一人当たり面積"/>
        <xdr:cNvSpPr txBox="1"/>
      </xdr:nvSpPr>
      <xdr:spPr>
        <a:xfrm>
          <a:off x="210757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31949</xdr:rowOff>
    </xdr:from>
    <xdr:ext cx="469744" cy="259045"/>
    <xdr:sp macro="" textlink="">
      <xdr:nvSpPr>
        <xdr:cNvPr id="684" name="n_2mainValue【保健センター・保健所】&#10;一人当たり面積"/>
        <xdr:cNvSpPr txBox="1"/>
      </xdr:nvSpPr>
      <xdr:spPr>
        <a:xfrm>
          <a:off x="20199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685" name="n_3mainValue【保健センター・保健所】&#10;一人当たり面積"/>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7" name="直線コネクタ 6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8" name="テキスト ボックス 6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9" name="直線コネクタ 6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0" name="テキスト ボックス 6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1" name="直線コネクタ 7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2" name="テキスト ボックス 7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3" name="直線コネクタ 7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4" name="テキスト ボックス 7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5" name="直線コネクタ 7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6" name="テキスト ボックス 7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8" name="テキスト ボックス 70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0" name="直線コネクタ 709"/>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1"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2" name="直線コネクタ 71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3"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4" name="直線コネクタ 713"/>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15"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16" name="フローチャート: 判断 715"/>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7" name="フローチャート: 判断 71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18" name="フローチャート: 判断 717"/>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19" name="フローチャート: 判断 71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20" name="フローチャート: 判断 719"/>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6" name="楕円 725"/>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120666</xdr:rowOff>
    </xdr:from>
    <xdr:ext cx="405111" cy="259045"/>
    <xdr:sp macro="" textlink="">
      <xdr:nvSpPr>
        <xdr:cNvPr id="727" name="【消防施設】&#10;有形固定資産減価償却率該当値テキスト"/>
        <xdr:cNvSpPr txBox="1"/>
      </xdr:nvSpPr>
      <xdr:spPr>
        <a:xfrm>
          <a:off x="16357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728" name="楕円 727"/>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163830</xdr:rowOff>
    </xdr:to>
    <xdr:cxnSp macro="">
      <xdr:nvCxnSpPr>
        <xdr:cNvPr id="729" name="直線コネクタ 728"/>
        <xdr:cNvCxnSpPr/>
      </xdr:nvCxnSpPr>
      <xdr:spPr>
        <a:xfrm flipV="1">
          <a:off x="15481300" y="14036039"/>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730" name="楕円 729"/>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82</xdr:row>
      <xdr:rowOff>163830</xdr:rowOff>
    </xdr:to>
    <xdr:cxnSp macro="">
      <xdr:nvCxnSpPr>
        <xdr:cNvPr id="731" name="直線コネクタ 730"/>
        <xdr:cNvCxnSpPr/>
      </xdr:nvCxnSpPr>
      <xdr:spPr>
        <a:xfrm>
          <a:off x="14592300" y="141922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732" name="楕円 731"/>
        <xdr:cNvSpPr/>
      </xdr:nvSpPr>
      <xdr:spPr>
        <a:xfrm>
          <a:off x="1365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99061</xdr:rowOff>
    </xdr:from>
    <xdr:to>
      <xdr:col>76</xdr:col>
      <xdr:colOff>114300</xdr:colOff>
      <xdr:row>82</xdr:row>
      <xdr:rowOff>133350</xdr:rowOff>
    </xdr:to>
    <xdr:cxnSp macro="">
      <xdr:nvCxnSpPr>
        <xdr:cNvPr id="733" name="直線コネクタ 732"/>
        <xdr:cNvCxnSpPr/>
      </xdr:nvCxnSpPr>
      <xdr:spPr>
        <a:xfrm>
          <a:off x="13703300" y="139865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4" name="n_1aveValue【消防施設】&#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35" name="n_2aveValue【消防施設】&#10;有形固定資産減価償却率"/>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36"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37" name="n_4aveValue【消防施設】&#10;有形固定資産減価償却率"/>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738"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3827</xdr:rowOff>
    </xdr:from>
    <xdr:ext cx="405111" cy="259045"/>
    <xdr:sp macro="" textlink="">
      <xdr:nvSpPr>
        <xdr:cNvPr id="739" name="n_2mainValue【消防施設】&#10;有形固定資産減価償却率"/>
        <xdr:cNvSpPr txBox="1"/>
      </xdr:nvSpPr>
      <xdr:spPr>
        <a:xfrm>
          <a:off x="14389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166388</xdr:rowOff>
    </xdr:from>
    <xdr:ext cx="405111" cy="259045"/>
    <xdr:sp macro="" textlink="">
      <xdr:nvSpPr>
        <xdr:cNvPr id="740" name="n_3mainValue【消防施設】&#10;有形固定資産減価償却率"/>
        <xdr:cNvSpPr txBox="1"/>
      </xdr:nvSpPr>
      <xdr:spPr>
        <a:xfrm>
          <a:off x="13500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1" name="直線コネクタ 7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2" name="テキスト ボックス 7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3" name="直線コネクタ 7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4" name="テキスト ボックス 7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5" name="直線コネクタ 7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6" name="テキスト ボックス 7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7" name="直線コネクタ 7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8" name="テキスト ボックス 7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2" name="直線コネクタ 761"/>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3"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4" name="直線コネクタ 763"/>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65"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66" name="直線コネクタ 765"/>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67"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68" name="フローチャート: 判断 767"/>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69" name="フローチャート: 判断 768"/>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0" name="フローチャート: 判断 769"/>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1" name="フローチャート: 判断 770"/>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72" name="フローチャート: 判断 771"/>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78" name="楕円 777"/>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160545</xdr:rowOff>
    </xdr:from>
    <xdr:ext cx="469744" cy="259045"/>
    <xdr:sp macro="" textlink="">
      <xdr:nvSpPr>
        <xdr:cNvPr id="779" name="【消防施設】&#10;一人当たり面積該当値テキスト"/>
        <xdr:cNvSpPr txBox="1"/>
      </xdr:nvSpPr>
      <xdr:spPr>
        <a:xfrm>
          <a:off x="22199600" y="143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80" name="楕円 77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124968</xdr:rowOff>
    </xdr:to>
    <xdr:cxnSp macro="">
      <xdr:nvCxnSpPr>
        <xdr:cNvPr id="781" name="直線コネクタ 780"/>
        <xdr:cNvCxnSpPr/>
      </xdr:nvCxnSpPr>
      <xdr:spPr>
        <a:xfrm>
          <a:off x="21323300" y="14508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82" name="楕円 781"/>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83" name="直線コネクタ 782"/>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84" name="楕円 783"/>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81535</xdr:rowOff>
    </xdr:to>
    <xdr:cxnSp macro="">
      <xdr:nvCxnSpPr>
        <xdr:cNvPr id="785" name="直線コネクタ 784"/>
        <xdr:cNvCxnSpPr/>
      </xdr:nvCxnSpPr>
      <xdr:spPr>
        <a:xfrm flipV="1">
          <a:off x="19545300" y="145084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86"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87"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88"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89"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90"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91"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92" name="n_3mainValue【消防施設】&#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18" name="直線コネクタ 817"/>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19"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0" name="直線コネクタ 819"/>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2" name="直線コネクタ 8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23"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4" name="フローチャート: 判断 823"/>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25" name="フローチャート: 判断 824"/>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26" name="フローチャート: 判断 825"/>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27" name="フローチャート: 判断 826"/>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28" name="フローチャート: 判断 827"/>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834" name="楕円 833"/>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835" name="【庁舎】&#10;有形固定資産減価償却率該当値テキスト"/>
        <xdr:cNvSpPr txBox="1"/>
      </xdr:nvSpPr>
      <xdr:spPr>
        <a:xfrm>
          <a:off x="16357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836" name="楕円 835"/>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25581</xdr:rowOff>
    </xdr:to>
    <xdr:cxnSp macro="">
      <xdr:nvCxnSpPr>
        <xdr:cNvPr id="837" name="直線コネクタ 836"/>
        <xdr:cNvCxnSpPr/>
      </xdr:nvCxnSpPr>
      <xdr:spPr>
        <a:xfrm flipV="1">
          <a:off x="15481300" y="181617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838" name="楕円 837"/>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25581</xdr:rowOff>
    </xdr:to>
    <xdr:cxnSp macro="">
      <xdr:nvCxnSpPr>
        <xdr:cNvPr id="839" name="直線コネクタ 838"/>
        <xdr:cNvCxnSpPr/>
      </xdr:nvCxnSpPr>
      <xdr:spPr>
        <a:xfrm>
          <a:off x="14592300" y="181878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840" name="楕円 839"/>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14151</xdr:rowOff>
    </xdr:to>
    <xdr:cxnSp macro="">
      <xdr:nvCxnSpPr>
        <xdr:cNvPr id="841" name="直線コネクタ 840"/>
        <xdr:cNvCxnSpPr/>
      </xdr:nvCxnSpPr>
      <xdr:spPr>
        <a:xfrm>
          <a:off x="13703300" y="181796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842" name="n_1aveValue【庁舎】&#10;有形固定資産減価償却率"/>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43"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4"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45" name="n_4ave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846" name="n_1mainValue【庁舎】&#10;有形固定資産減価償却率"/>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847" name="n_2mainValue【庁舎】&#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848" name="n_3mainValue【庁舎】&#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2" name="直線コネクタ 871"/>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3"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4" name="直線コネクタ 873"/>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75"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76" name="直線コネクタ 875"/>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877"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78" name="フローチャート: 判断 877"/>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79" name="フローチャート: 判断 878"/>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0" name="フローチャート: 判断 879"/>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1" name="フローチャート: 判断 880"/>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82" name="フローチャート: 判断 881"/>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88" name="楕円 887"/>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89" name="【庁舎】&#10;一人当たり面積該当値テキスト"/>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90" name="楕円 889"/>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7620</xdr:rowOff>
    </xdr:to>
    <xdr:cxnSp macro="">
      <xdr:nvCxnSpPr>
        <xdr:cNvPr id="891" name="直線コネクタ 890"/>
        <xdr:cNvCxnSpPr/>
      </xdr:nvCxnSpPr>
      <xdr:spPr>
        <a:xfrm flipV="1">
          <a:off x="21323300" y="1817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92" name="楕円 891"/>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7620</xdr:rowOff>
    </xdr:to>
    <xdr:cxnSp macro="">
      <xdr:nvCxnSpPr>
        <xdr:cNvPr id="893" name="直線コネクタ 892"/>
        <xdr:cNvCxnSpPr/>
      </xdr:nvCxnSpPr>
      <xdr:spPr>
        <a:xfrm>
          <a:off x="20434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94" name="楕円 893"/>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106</xdr:row>
      <xdr:rowOff>3811</xdr:rowOff>
    </xdr:to>
    <xdr:cxnSp macro="">
      <xdr:nvCxnSpPr>
        <xdr:cNvPr id="895" name="直線コネクタ 894"/>
        <xdr:cNvCxnSpPr/>
      </xdr:nvCxnSpPr>
      <xdr:spPr>
        <a:xfrm>
          <a:off x="19545300" y="18143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896" name="n_1ave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897"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898" name="n_3aveValue【庁舎】&#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899"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900"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01" name="n_2main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02" name="n_3mainValue【庁舎】&#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近年、施設の建て替えや大規模改修を実施したため一般廃棄物処理施設、保健センター、図書館の有形固定資産減価償却率が上位に位置している。</a:t>
          </a:r>
        </a:p>
        <a:p>
          <a:r>
            <a:rPr kumimoji="1" lang="ja-JP" altLang="en-US" sz="1300">
              <a:latin typeface="ＭＳ Ｐゴシック" panose="020B0600070205080204" pitchFamily="50" charset="-128"/>
              <a:ea typeface="ＭＳ Ｐゴシック" panose="020B0600070205080204" pitchFamily="50" charset="-128"/>
            </a:rPr>
            <a:t>庁舎については空調設備の更新をしたため有形固定資産減価償却率の改善が見られる。</a:t>
          </a:r>
        </a:p>
        <a:p>
          <a:r>
            <a:rPr kumimoji="1" lang="ja-JP" altLang="en-US" sz="1300">
              <a:latin typeface="ＭＳ Ｐゴシック" panose="020B0600070205080204" pitchFamily="50" charset="-128"/>
              <a:ea typeface="ＭＳ Ｐゴシック" panose="020B0600070205080204" pitchFamily="50" charset="-128"/>
            </a:rPr>
            <a:t>また、消防施設の有形固定資産減価償却率が改善しているのは、防火水槽の更新を行ったことによる影響であると思われる。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当市経年比較において、数値はほぼ横ばいに推移していたが、単年度指標においては過去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0.604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0.574</a:t>
          </a:r>
          <a:r>
            <a:rPr kumimoji="1" lang="ja-JP" altLang="ja-JP" sz="1100">
              <a:solidFill>
                <a:schemeClr val="dk1"/>
              </a:solidFill>
              <a:effectLst/>
              <a:latin typeface="+mn-lt"/>
              <a:ea typeface="+mn-ea"/>
              <a:cs typeface="+mn-cs"/>
            </a:rPr>
            <a:t>と下がっている。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年度から令和元年度までを合併特例事業債を財源とし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集中投資期間とし、投資的経費が伸びるとともに、同時にその市債の償還を極短期間に償還を実施する短期償還を借入翌年から実施している。令和元年度は短期償還実施の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年目となることから一時的に財政力指数は悪化</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が、短期償還終了後は過去の数値付近に回帰すると思われる。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4" name="直線コネクタ 73"/>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7" name="直線コネクタ 76"/>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令和元年度は、分子においては主に公債費　</a:t>
          </a:r>
          <a:r>
            <a:rPr kumimoji="1" lang="en-US" altLang="ja-JP" sz="1000" b="0" i="0" baseline="0">
              <a:solidFill>
                <a:schemeClr val="dk1"/>
              </a:solidFill>
              <a:effectLst/>
              <a:latin typeface="+mn-lt"/>
              <a:ea typeface="+mn-ea"/>
              <a:cs typeface="+mn-cs"/>
            </a:rPr>
            <a:t>1,125,027</a:t>
          </a:r>
          <a:r>
            <a:rPr kumimoji="1" lang="ja-JP" altLang="ja-JP" sz="1000" b="0" i="0" baseline="0">
              <a:solidFill>
                <a:schemeClr val="dk1"/>
              </a:solidFill>
              <a:effectLst/>
              <a:latin typeface="+mn-lt"/>
              <a:ea typeface="+mn-ea"/>
              <a:cs typeface="+mn-cs"/>
            </a:rPr>
            <a:t>千円減、物件費　</a:t>
          </a:r>
          <a:r>
            <a:rPr kumimoji="1" lang="en-US" altLang="ja-JP" sz="1000" b="0" i="0" baseline="0">
              <a:solidFill>
                <a:schemeClr val="dk1"/>
              </a:solidFill>
              <a:effectLst/>
              <a:latin typeface="+mn-lt"/>
              <a:ea typeface="+mn-ea"/>
              <a:cs typeface="+mn-cs"/>
            </a:rPr>
            <a:t>511,348</a:t>
          </a:r>
          <a:r>
            <a:rPr kumimoji="1" lang="ja-JP" altLang="ja-JP" sz="1000" b="0" i="0" baseline="0">
              <a:solidFill>
                <a:schemeClr val="dk1"/>
              </a:solidFill>
              <a:effectLst/>
              <a:latin typeface="+mn-lt"/>
              <a:ea typeface="+mn-ea"/>
              <a:cs typeface="+mn-cs"/>
            </a:rPr>
            <a:t>千円増、扶助費　</a:t>
          </a:r>
          <a:r>
            <a:rPr kumimoji="1" lang="en-US" altLang="ja-JP" sz="1000" b="0" i="0" baseline="0">
              <a:solidFill>
                <a:schemeClr val="dk1"/>
              </a:solidFill>
              <a:effectLst/>
              <a:latin typeface="+mn-lt"/>
              <a:ea typeface="+mn-ea"/>
              <a:cs typeface="+mn-cs"/>
            </a:rPr>
            <a:t>320,786</a:t>
          </a:r>
          <a:r>
            <a:rPr kumimoji="1" lang="ja-JP" altLang="ja-JP" sz="1000" b="0" i="0" baseline="0">
              <a:solidFill>
                <a:schemeClr val="dk1"/>
              </a:solidFill>
              <a:effectLst/>
              <a:latin typeface="+mn-lt"/>
              <a:ea typeface="+mn-ea"/>
              <a:cs typeface="+mn-cs"/>
            </a:rPr>
            <a:t>千円増、人件費　</a:t>
          </a:r>
          <a:r>
            <a:rPr kumimoji="1" lang="en-US" altLang="ja-JP" sz="1000" b="0" i="0" baseline="0">
              <a:solidFill>
                <a:schemeClr val="dk1"/>
              </a:solidFill>
              <a:effectLst/>
              <a:latin typeface="+mn-lt"/>
              <a:ea typeface="+mn-ea"/>
              <a:cs typeface="+mn-cs"/>
            </a:rPr>
            <a:t>208,402</a:t>
          </a:r>
          <a:r>
            <a:rPr kumimoji="1" lang="ja-JP" altLang="ja-JP" sz="1000" b="0" i="0" baseline="0">
              <a:solidFill>
                <a:schemeClr val="dk1"/>
              </a:solidFill>
              <a:effectLst/>
              <a:latin typeface="+mn-lt"/>
              <a:ea typeface="+mn-ea"/>
              <a:cs typeface="+mn-cs"/>
            </a:rPr>
            <a:t>千円増、維持補修費　</a:t>
          </a:r>
          <a:r>
            <a:rPr kumimoji="1" lang="en-US" altLang="ja-JP" sz="1000" b="0" i="0" baseline="0">
              <a:solidFill>
                <a:schemeClr val="dk1"/>
              </a:solidFill>
              <a:effectLst/>
              <a:latin typeface="+mn-lt"/>
              <a:ea typeface="+mn-ea"/>
              <a:cs typeface="+mn-cs"/>
            </a:rPr>
            <a:t>20,722</a:t>
          </a:r>
          <a:r>
            <a:rPr kumimoji="1" lang="ja-JP" altLang="ja-JP" sz="1000" b="0" i="0" baseline="0">
              <a:solidFill>
                <a:schemeClr val="dk1"/>
              </a:solidFill>
              <a:effectLst/>
              <a:latin typeface="+mn-lt"/>
              <a:ea typeface="+mn-ea"/>
              <a:cs typeface="+mn-cs"/>
            </a:rPr>
            <a:t>千円減等。分母では地方交付税　</a:t>
          </a:r>
          <a:r>
            <a:rPr kumimoji="1" lang="en-US" altLang="ja-JP" sz="1000" b="0" i="0" baseline="0">
              <a:solidFill>
                <a:schemeClr val="dk1"/>
              </a:solidFill>
              <a:effectLst/>
              <a:latin typeface="+mn-lt"/>
              <a:ea typeface="+mn-ea"/>
              <a:cs typeface="+mn-cs"/>
            </a:rPr>
            <a:t>1,179,841</a:t>
          </a:r>
          <a:r>
            <a:rPr kumimoji="1" lang="ja-JP" altLang="ja-JP" sz="1000" b="0" i="0" baseline="0">
              <a:solidFill>
                <a:schemeClr val="dk1"/>
              </a:solidFill>
              <a:effectLst/>
              <a:latin typeface="+mn-lt"/>
              <a:ea typeface="+mn-ea"/>
              <a:cs typeface="+mn-cs"/>
            </a:rPr>
            <a:t>千円増、地方特例交付金　</a:t>
          </a:r>
          <a:r>
            <a:rPr kumimoji="1" lang="en-US" altLang="ja-JP" sz="1000" b="0" i="0" baseline="0">
              <a:solidFill>
                <a:schemeClr val="dk1"/>
              </a:solidFill>
              <a:effectLst/>
              <a:latin typeface="+mn-lt"/>
              <a:ea typeface="+mn-ea"/>
              <a:cs typeface="+mn-cs"/>
            </a:rPr>
            <a:t>372,562</a:t>
          </a:r>
          <a:r>
            <a:rPr kumimoji="1" lang="ja-JP" altLang="ja-JP" sz="1000" b="0" i="0" baseline="0">
              <a:solidFill>
                <a:schemeClr val="dk1"/>
              </a:solidFill>
              <a:effectLst/>
              <a:latin typeface="+mn-lt"/>
              <a:ea typeface="+mn-ea"/>
              <a:cs typeface="+mn-cs"/>
            </a:rPr>
            <a:t>千円増、軽油引取税・自動車取得税交付金　</a:t>
          </a:r>
          <a:r>
            <a:rPr kumimoji="1" lang="en-US" altLang="ja-JP" sz="1000" b="0" i="0" baseline="0">
              <a:solidFill>
                <a:schemeClr val="dk1"/>
              </a:solidFill>
              <a:effectLst/>
              <a:latin typeface="+mn-lt"/>
              <a:ea typeface="+mn-ea"/>
              <a:cs typeface="+mn-cs"/>
            </a:rPr>
            <a:t>93,186</a:t>
          </a:r>
          <a:r>
            <a:rPr kumimoji="1" lang="ja-JP" altLang="ja-JP" sz="1000" b="0" i="0" baseline="0">
              <a:solidFill>
                <a:schemeClr val="dk1"/>
              </a:solidFill>
              <a:effectLst/>
              <a:latin typeface="+mn-lt"/>
              <a:ea typeface="+mn-ea"/>
              <a:cs typeface="+mn-cs"/>
            </a:rPr>
            <a:t>千円増、地方消費税交付金　</a:t>
          </a:r>
          <a:r>
            <a:rPr kumimoji="1" lang="en-US" altLang="ja-JP" sz="1000" b="0" i="0" baseline="0">
              <a:solidFill>
                <a:schemeClr val="dk1"/>
              </a:solidFill>
              <a:effectLst/>
              <a:latin typeface="+mn-lt"/>
              <a:ea typeface="+mn-ea"/>
              <a:cs typeface="+mn-cs"/>
            </a:rPr>
            <a:t>78,431</a:t>
          </a:r>
          <a:r>
            <a:rPr kumimoji="1" lang="ja-JP" altLang="ja-JP" sz="1000" b="0" i="0" baseline="0">
              <a:solidFill>
                <a:schemeClr val="dk1"/>
              </a:solidFill>
              <a:effectLst/>
              <a:latin typeface="+mn-lt"/>
              <a:ea typeface="+mn-ea"/>
              <a:cs typeface="+mn-cs"/>
            </a:rPr>
            <a:t>千円減、地方税　</a:t>
          </a:r>
          <a:r>
            <a:rPr kumimoji="1" lang="en-US" altLang="ja-JP" sz="1000" b="0" i="0" baseline="0">
              <a:solidFill>
                <a:schemeClr val="dk1"/>
              </a:solidFill>
              <a:effectLst/>
              <a:latin typeface="+mn-lt"/>
              <a:ea typeface="+mn-ea"/>
              <a:cs typeface="+mn-cs"/>
            </a:rPr>
            <a:t>52,052</a:t>
          </a:r>
          <a:r>
            <a:rPr kumimoji="1" lang="ja-JP" altLang="ja-JP" sz="1000" b="0" i="0" baseline="0">
              <a:solidFill>
                <a:schemeClr val="dk1"/>
              </a:solidFill>
              <a:effectLst/>
              <a:latin typeface="+mn-lt"/>
              <a:ea typeface="+mn-ea"/>
              <a:cs typeface="+mn-cs"/>
            </a:rPr>
            <a:t>千円増等による。令和元年度の数値は大きく変動しているが、これは公債費において、合併特例事業債の短期償還分は臨時的なもので経常的な経費から除外していることによる。この傾向は短期償還実施予定の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年度まで続くものの、終了後は短期償還以前の状況に戻るものと想定している。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63</xdr:row>
      <xdr:rowOff>41910</xdr:rowOff>
    </xdr:to>
    <xdr:cxnSp macro="">
      <xdr:nvCxnSpPr>
        <xdr:cNvPr id="134" name="直線コネクタ 133"/>
        <xdr:cNvCxnSpPr/>
      </xdr:nvCxnSpPr>
      <xdr:spPr>
        <a:xfrm flipV="1">
          <a:off x="4114800" y="10473267"/>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41910</xdr:rowOff>
    </xdr:to>
    <xdr:cxnSp macro="">
      <xdr:nvCxnSpPr>
        <xdr:cNvPr id="137" name="直線コネクタ 136"/>
        <xdr:cNvCxnSpPr/>
      </xdr:nvCxnSpPr>
      <xdr:spPr>
        <a:xfrm>
          <a:off x="3225800" y="1072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149013</xdr:rowOff>
    </xdr:to>
    <xdr:cxnSp macro="">
      <xdr:nvCxnSpPr>
        <xdr:cNvPr id="140" name="直線コネクタ 139"/>
        <xdr:cNvCxnSpPr/>
      </xdr:nvCxnSpPr>
      <xdr:spPr>
        <a:xfrm flipV="1">
          <a:off x="2336800" y="1072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2" name="テキスト ボックス 141"/>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62</xdr:row>
      <xdr:rowOff>149013</xdr:rowOff>
    </xdr:to>
    <xdr:cxnSp macro="">
      <xdr:nvCxnSpPr>
        <xdr:cNvPr id="143" name="直線コネクタ 142"/>
        <xdr:cNvCxnSpPr/>
      </xdr:nvCxnSpPr>
      <xdr:spPr>
        <a:xfrm>
          <a:off x="1447800" y="1076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3" name="楕円 152"/>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4"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5" name="楕円 154"/>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6" name="テキスト ボックス 15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7" name="楕円 156"/>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8" name="テキスト ボックス 157"/>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60" name="テキスト ボックス 159"/>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1" name="楕円 160"/>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2" name="テキスト ボックス 161"/>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令和元年度の人件費は、三重県知事選挙、参議院議員選挙及び市長選挙の選挙の実施に伴い時間外勤務手当等の支給が増加したことや、一般職の期末勤勉手当の支給月数が</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月分増となったこと等により、全体として増額となった。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物件費では保育士の代替職員賃金や指定管理者制度の新規導入に加えて、老朽化施設の解体事業費やふるさと応援寄付金に関する返礼品の増等もあり、大きく増となっている。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46878</xdr:rowOff>
    </xdr:from>
    <xdr:to>
      <xdr:col>23</xdr:col>
      <xdr:colOff>133350</xdr:colOff>
      <xdr:row>85</xdr:row>
      <xdr:rowOff>18841</xdr:rowOff>
    </xdr:to>
    <xdr:cxnSp macro="">
      <xdr:nvCxnSpPr>
        <xdr:cNvPr id="197" name="直線コネクタ 196"/>
        <xdr:cNvCxnSpPr/>
      </xdr:nvCxnSpPr>
      <xdr:spPr>
        <a:xfrm>
          <a:off x="4114800" y="14448678"/>
          <a:ext cx="838200" cy="1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163974</xdr:rowOff>
    </xdr:from>
    <xdr:to>
      <xdr:col>19</xdr:col>
      <xdr:colOff>133350</xdr:colOff>
      <xdr:row>84</xdr:row>
      <xdr:rowOff>46878</xdr:rowOff>
    </xdr:to>
    <xdr:cxnSp macro="">
      <xdr:nvCxnSpPr>
        <xdr:cNvPr id="200" name="直線コネクタ 199"/>
        <xdr:cNvCxnSpPr/>
      </xdr:nvCxnSpPr>
      <xdr:spPr>
        <a:xfrm>
          <a:off x="3225800" y="14394324"/>
          <a:ext cx="8890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110024</xdr:rowOff>
    </xdr:from>
    <xdr:to>
      <xdr:col>15</xdr:col>
      <xdr:colOff>82550</xdr:colOff>
      <xdr:row>83</xdr:row>
      <xdr:rowOff>163974</xdr:rowOff>
    </xdr:to>
    <xdr:cxnSp macro="">
      <xdr:nvCxnSpPr>
        <xdr:cNvPr id="203" name="直線コネクタ 202"/>
        <xdr:cNvCxnSpPr/>
      </xdr:nvCxnSpPr>
      <xdr:spPr>
        <a:xfrm>
          <a:off x="2336800" y="1434037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110024</xdr:rowOff>
    </xdr:from>
    <xdr:to>
      <xdr:col>11</xdr:col>
      <xdr:colOff>31750</xdr:colOff>
      <xdr:row>83</xdr:row>
      <xdr:rowOff>112136</xdr:rowOff>
    </xdr:to>
    <xdr:cxnSp macro="">
      <xdr:nvCxnSpPr>
        <xdr:cNvPr id="206" name="直線コネクタ 205"/>
        <xdr:cNvCxnSpPr/>
      </xdr:nvCxnSpPr>
      <xdr:spPr>
        <a:xfrm flipV="1">
          <a:off x="1447800" y="14340374"/>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139491</xdr:rowOff>
    </xdr:from>
    <xdr:to>
      <xdr:col>23</xdr:col>
      <xdr:colOff>184150</xdr:colOff>
      <xdr:row>85</xdr:row>
      <xdr:rowOff>69641</xdr:rowOff>
    </xdr:to>
    <xdr:sp macro="" textlink="">
      <xdr:nvSpPr>
        <xdr:cNvPr id="216" name="楕円 215"/>
        <xdr:cNvSpPr/>
      </xdr:nvSpPr>
      <xdr:spPr>
        <a:xfrm>
          <a:off x="4902200" y="14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111568</xdr:rowOff>
    </xdr:from>
    <xdr:ext cx="762000" cy="259045"/>
    <xdr:sp macro="" textlink="">
      <xdr:nvSpPr>
        <xdr:cNvPr id="217" name="人件費・物件費等の状況該当値テキスト"/>
        <xdr:cNvSpPr txBox="1"/>
      </xdr:nvSpPr>
      <xdr:spPr>
        <a:xfrm>
          <a:off x="5041900" y="1451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167528</xdr:rowOff>
    </xdr:from>
    <xdr:to>
      <xdr:col>19</xdr:col>
      <xdr:colOff>184150</xdr:colOff>
      <xdr:row>84</xdr:row>
      <xdr:rowOff>97678</xdr:rowOff>
    </xdr:to>
    <xdr:sp macro="" textlink="">
      <xdr:nvSpPr>
        <xdr:cNvPr id="218" name="楕円 217"/>
        <xdr:cNvSpPr/>
      </xdr:nvSpPr>
      <xdr:spPr>
        <a:xfrm>
          <a:off x="4064000" y="14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82455</xdr:rowOff>
    </xdr:from>
    <xdr:ext cx="736600" cy="259045"/>
    <xdr:sp macro="" textlink="">
      <xdr:nvSpPr>
        <xdr:cNvPr id="219" name="テキスト ボックス 218"/>
        <xdr:cNvSpPr txBox="1"/>
      </xdr:nvSpPr>
      <xdr:spPr>
        <a:xfrm>
          <a:off x="3733800" y="1448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113174</xdr:rowOff>
    </xdr:from>
    <xdr:to>
      <xdr:col>15</xdr:col>
      <xdr:colOff>133350</xdr:colOff>
      <xdr:row>84</xdr:row>
      <xdr:rowOff>43324</xdr:rowOff>
    </xdr:to>
    <xdr:sp macro="" textlink="">
      <xdr:nvSpPr>
        <xdr:cNvPr id="220" name="楕円 219"/>
        <xdr:cNvSpPr/>
      </xdr:nvSpPr>
      <xdr:spPr>
        <a:xfrm>
          <a:off x="3175000" y="143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53501</xdr:rowOff>
    </xdr:from>
    <xdr:ext cx="762000" cy="259045"/>
    <xdr:sp macro="" textlink="">
      <xdr:nvSpPr>
        <xdr:cNvPr id="221" name="テキスト ボックス 220"/>
        <xdr:cNvSpPr txBox="1"/>
      </xdr:nvSpPr>
      <xdr:spPr>
        <a:xfrm>
          <a:off x="2844800" y="141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59224</xdr:rowOff>
    </xdr:from>
    <xdr:to>
      <xdr:col>11</xdr:col>
      <xdr:colOff>82550</xdr:colOff>
      <xdr:row>83</xdr:row>
      <xdr:rowOff>160824</xdr:rowOff>
    </xdr:to>
    <xdr:sp macro="" textlink="">
      <xdr:nvSpPr>
        <xdr:cNvPr id="222" name="楕円 221"/>
        <xdr:cNvSpPr/>
      </xdr:nvSpPr>
      <xdr:spPr>
        <a:xfrm>
          <a:off x="2286000" y="142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171001</xdr:rowOff>
    </xdr:from>
    <xdr:ext cx="762000" cy="259045"/>
    <xdr:sp macro="" textlink="">
      <xdr:nvSpPr>
        <xdr:cNvPr id="223" name="テキスト ボックス 222"/>
        <xdr:cNvSpPr txBox="1"/>
      </xdr:nvSpPr>
      <xdr:spPr>
        <a:xfrm>
          <a:off x="1955800" y="1405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61336</xdr:rowOff>
    </xdr:from>
    <xdr:to>
      <xdr:col>7</xdr:col>
      <xdr:colOff>31750</xdr:colOff>
      <xdr:row>83</xdr:row>
      <xdr:rowOff>162936</xdr:rowOff>
    </xdr:to>
    <xdr:sp macro="" textlink="">
      <xdr:nvSpPr>
        <xdr:cNvPr id="224" name="楕円 223"/>
        <xdr:cNvSpPr/>
      </xdr:nvSpPr>
      <xdr:spPr>
        <a:xfrm>
          <a:off x="1397000" y="142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1663</xdr:rowOff>
    </xdr:from>
    <xdr:ext cx="762000" cy="259045"/>
    <xdr:sp macro="" textlink="">
      <xdr:nvSpPr>
        <xdr:cNvPr id="225" name="テキスト ボックス 224"/>
        <xdr:cNvSpPr txBox="1"/>
      </xdr:nvSpPr>
      <xdr:spPr>
        <a:xfrm>
          <a:off x="1066800" y="1406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類似団体平均を下回っており、水準として高いものではない。</a:t>
          </a:r>
          <a:endParaRPr lang="ja-JP" altLang="ja-JP" sz="1400">
            <a:effectLst/>
          </a:endParaRPr>
        </a:p>
        <a:p>
          <a:r>
            <a:rPr kumimoji="1" lang="ja-JP" altLang="ja-JP" sz="1100">
              <a:solidFill>
                <a:schemeClr val="dk1"/>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52916</xdr:rowOff>
    </xdr:to>
    <xdr:cxnSp macro="">
      <xdr:nvCxnSpPr>
        <xdr:cNvPr id="259" name="直線コネクタ 258"/>
        <xdr:cNvCxnSpPr/>
      </xdr:nvCxnSpPr>
      <xdr:spPr>
        <a:xfrm>
          <a:off x="16179800" y="142631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32809</xdr:rowOff>
    </xdr:from>
    <xdr:to>
      <xdr:col>77</xdr:col>
      <xdr:colOff>44450</xdr:colOff>
      <xdr:row>83</xdr:row>
      <xdr:rowOff>113241</xdr:rowOff>
    </xdr:to>
    <xdr:cxnSp macro="">
      <xdr:nvCxnSpPr>
        <xdr:cNvPr id="262" name="直線コネクタ 261"/>
        <xdr:cNvCxnSpPr/>
      </xdr:nvCxnSpPr>
      <xdr:spPr>
        <a:xfrm flipV="1">
          <a:off x="15290800" y="142631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113241</xdr:rowOff>
    </xdr:to>
    <xdr:cxnSp macro="">
      <xdr:nvCxnSpPr>
        <xdr:cNvPr id="265" name="直線コネクタ 264"/>
        <xdr:cNvCxnSpPr/>
      </xdr:nvCxnSpPr>
      <xdr:spPr>
        <a:xfrm>
          <a:off x="14401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2116</xdr:rowOff>
    </xdr:to>
    <xdr:cxnSp macro="">
      <xdr:nvCxnSpPr>
        <xdr:cNvPr id="268" name="直線コネクタ 267"/>
        <xdr:cNvCxnSpPr/>
      </xdr:nvCxnSpPr>
      <xdr:spPr>
        <a:xfrm flipV="1">
          <a:off x="13512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70" name="テキスト ボックス 26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72" name="テキスト ボックス 271"/>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8" name="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80" name="楕円 279"/>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1" name="テキスト ボックス 280"/>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2" name="楕円 281"/>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3" name="テキスト ボックス 282"/>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4" name="楕円 283"/>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5" name="テキスト ボックス 284"/>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6" name="楕円 285"/>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7" name="テキスト ボックス 286"/>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他の類似団体と比較して面積が広く、人口密度も低いため、効率的でない業務を抱えざるを得ない現状があるが、平成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effectLst/>
          </a:endParaRPr>
        </a:p>
        <a:p>
          <a:r>
            <a:rPr kumimoji="1" lang="ja-JP" altLang="ja-JP" sz="1100">
              <a:solidFill>
                <a:schemeClr val="dk1"/>
              </a:solidFill>
              <a:effectLst/>
              <a:latin typeface="+mn-lt"/>
              <a:ea typeface="+mn-ea"/>
              <a:cs typeface="+mn-cs"/>
            </a:rPr>
            <a:t>　具体的には、令和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年度以降の定員管理の適正なあり方を示した「松阪市定員適正化方針」（令和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月策定）に基づき、取組を進めていく予定である。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147828</xdr:rowOff>
    </xdr:from>
    <xdr:to>
      <xdr:col>81</xdr:col>
      <xdr:colOff>44450</xdr:colOff>
      <xdr:row>66</xdr:row>
      <xdr:rowOff>14986</xdr:rowOff>
    </xdr:to>
    <xdr:cxnSp macro="">
      <xdr:nvCxnSpPr>
        <xdr:cNvPr id="320" name="直線コネクタ 319"/>
        <xdr:cNvCxnSpPr/>
      </xdr:nvCxnSpPr>
      <xdr:spPr>
        <a:xfrm>
          <a:off x="16179800" y="112920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94742</xdr:rowOff>
    </xdr:from>
    <xdr:to>
      <xdr:col>77</xdr:col>
      <xdr:colOff>44450</xdr:colOff>
      <xdr:row>65</xdr:row>
      <xdr:rowOff>147828</xdr:rowOff>
    </xdr:to>
    <xdr:cxnSp macro="">
      <xdr:nvCxnSpPr>
        <xdr:cNvPr id="323" name="直線コネクタ 322"/>
        <xdr:cNvCxnSpPr/>
      </xdr:nvCxnSpPr>
      <xdr:spPr>
        <a:xfrm>
          <a:off x="15290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94742</xdr:rowOff>
    </xdr:to>
    <xdr:cxnSp macro="">
      <xdr:nvCxnSpPr>
        <xdr:cNvPr id="326" name="直線コネクタ 325"/>
        <xdr:cNvCxnSpPr/>
      </xdr:nvCxnSpPr>
      <xdr:spPr>
        <a:xfrm>
          <a:off x="14401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46482</xdr:rowOff>
    </xdr:from>
    <xdr:to>
      <xdr:col>68</xdr:col>
      <xdr:colOff>152400</xdr:colOff>
      <xdr:row>65</xdr:row>
      <xdr:rowOff>60960</xdr:rowOff>
    </xdr:to>
    <xdr:cxnSp macro="">
      <xdr:nvCxnSpPr>
        <xdr:cNvPr id="329" name="直線コネクタ 328"/>
        <xdr:cNvCxnSpPr/>
      </xdr:nvCxnSpPr>
      <xdr:spPr>
        <a:xfrm>
          <a:off x="13512800" y="1119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3" name="テキスト ボックス 332"/>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135636</xdr:rowOff>
    </xdr:from>
    <xdr:to>
      <xdr:col>81</xdr:col>
      <xdr:colOff>95250</xdr:colOff>
      <xdr:row>66</xdr:row>
      <xdr:rowOff>65786</xdr:rowOff>
    </xdr:to>
    <xdr:sp macro="" textlink="">
      <xdr:nvSpPr>
        <xdr:cNvPr id="339" name="楕円 338"/>
        <xdr:cNvSpPr/>
      </xdr:nvSpPr>
      <xdr:spPr>
        <a:xfrm>
          <a:off x="16967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31513</xdr:rowOff>
    </xdr:from>
    <xdr:ext cx="762000" cy="259045"/>
    <xdr:sp macro="" textlink="">
      <xdr:nvSpPr>
        <xdr:cNvPr id="340" name="定員管理の状況該当値テキスト"/>
        <xdr:cNvSpPr txBox="1"/>
      </xdr:nvSpPr>
      <xdr:spPr>
        <a:xfrm>
          <a:off x="17106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97028</xdr:rowOff>
    </xdr:from>
    <xdr:to>
      <xdr:col>77</xdr:col>
      <xdr:colOff>95250</xdr:colOff>
      <xdr:row>66</xdr:row>
      <xdr:rowOff>27178</xdr:rowOff>
    </xdr:to>
    <xdr:sp macro="" textlink="">
      <xdr:nvSpPr>
        <xdr:cNvPr id="341" name="楕円 340"/>
        <xdr:cNvSpPr/>
      </xdr:nvSpPr>
      <xdr:spPr>
        <a:xfrm>
          <a:off x="16129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11955</xdr:rowOff>
    </xdr:from>
    <xdr:ext cx="736600" cy="259045"/>
    <xdr:sp macro="" textlink="">
      <xdr:nvSpPr>
        <xdr:cNvPr id="342" name="テキスト ボックス 341"/>
        <xdr:cNvSpPr txBox="1"/>
      </xdr:nvSpPr>
      <xdr:spPr>
        <a:xfrm>
          <a:off x="15798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43942</xdr:rowOff>
    </xdr:from>
    <xdr:to>
      <xdr:col>73</xdr:col>
      <xdr:colOff>44450</xdr:colOff>
      <xdr:row>65</xdr:row>
      <xdr:rowOff>145542</xdr:rowOff>
    </xdr:to>
    <xdr:sp macro="" textlink="">
      <xdr:nvSpPr>
        <xdr:cNvPr id="343" name="楕円 342"/>
        <xdr:cNvSpPr/>
      </xdr:nvSpPr>
      <xdr:spPr>
        <a:xfrm>
          <a:off x="15240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130319</xdr:rowOff>
    </xdr:from>
    <xdr:ext cx="762000" cy="259045"/>
    <xdr:sp macro="" textlink="">
      <xdr:nvSpPr>
        <xdr:cNvPr id="344" name="テキスト ボックス 343"/>
        <xdr:cNvSpPr txBox="1"/>
      </xdr:nvSpPr>
      <xdr:spPr>
        <a:xfrm>
          <a:off x="14909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5" name="楕円 344"/>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46" name="テキスト ボックス 345"/>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167132</xdr:rowOff>
    </xdr:from>
    <xdr:to>
      <xdr:col>64</xdr:col>
      <xdr:colOff>152400</xdr:colOff>
      <xdr:row>65</xdr:row>
      <xdr:rowOff>97282</xdr:rowOff>
    </xdr:to>
    <xdr:sp macro="" textlink="">
      <xdr:nvSpPr>
        <xdr:cNvPr id="347" name="楕円 346"/>
        <xdr:cNvSpPr/>
      </xdr:nvSpPr>
      <xdr:spPr>
        <a:xfrm>
          <a:off x="13462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82059</xdr:rowOff>
    </xdr:from>
    <xdr:ext cx="762000" cy="259045"/>
    <xdr:sp macro="" textlink="">
      <xdr:nvSpPr>
        <xdr:cNvPr id="348" name="テキスト ボックス 347"/>
        <xdr:cNvSpPr txBox="1"/>
      </xdr:nvSpPr>
      <xdr:spPr>
        <a:xfrm>
          <a:off x="13131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と</a:t>
          </a:r>
          <a:r>
            <a:rPr lang="ja-JP" altLang="ja-JP" sz="1000" b="0" i="0" baseline="0">
              <a:solidFill>
                <a:schemeClr val="dk1"/>
              </a:solidFill>
              <a:effectLst/>
              <a:latin typeface="+mn-lt"/>
              <a:ea typeface="+mn-ea"/>
              <a:cs typeface="+mn-cs"/>
            </a:rPr>
            <a:t>令和元年度の指数の違いは、平成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年度と令和元年度の単年度実質公債費比率の差に由来する。主に、元利償還金の大幅な増（＋</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億円）、交付税算入公債費の額の増（＋</a:t>
          </a:r>
          <a:r>
            <a:rPr lang="en-US" altLang="ja-JP" sz="1000" b="0" i="0" baseline="0">
              <a:solidFill>
                <a:schemeClr val="dk1"/>
              </a:solidFill>
              <a:effectLst/>
              <a:latin typeface="+mn-lt"/>
              <a:ea typeface="+mn-ea"/>
              <a:cs typeface="+mn-cs"/>
            </a:rPr>
            <a:t>21.5</a:t>
          </a:r>
          <a:r>
            <a:rPr lang="ja-JP" altLang="ja-JP" sz="1000" b="0" i="0" baseline="0">
              <a:solidFill>
                <a:schemeClr val="dk1"/>
              </a:solidFill>
              <a:effectLst/>
              <a:latin typeface="+mn-lt"/>
              <a:ea typeface="+mn-ea"/>
              <a:cs typeface="+mn-cs"/>
            </a:rPr>
            <a:t>億円）といった分母の減となる要因で単年度指標が上昇している。</a:t>
          </a:r>
          <a:endParaRPr lang="en-US" altLang="ja-JP" sz="1000" b="0" i="0" baseline="0">
            <a:solidFill>
              <a:schemeClr val="dk1"/>
            </a:solidFill>
            <a:effectLst/>
            <a:latin typeface="+mn-lt"/>
            <a:ea typeface="+mn-ea"/>
            <a:cs typeface="+mn-cs"/>
          </a:endParaRPr>
        </a:p>
        <a:p>
          <a:pPr algn="l" rtl="1"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これまで</a:t>
          </a:r>
          <a:r>
            <a:rPr kumimoji="1" lang="ja-JP" altLang="ja-JP" sz="1000" b="0" i="0" baseline="0">
              <a:solidFill>
                <a:schemeClr val="dk1"/>
              </a:solidFill>
              <a:effectLst/>
              <a:latin typeface="+mn-lt"/>
              <a:ea typeface="+mn-ea"/>
              <a:cs typeface="+mn-cs"/>
            </a:rPr>
            <a:t>元利償還金は平成</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年より臨時財政対策債の限度額以下で借入し、抑制に努めていることもあり、元利償還金等は年々減少して</a:t>
          </a:r>
          <a:r>
            <a:rPr kumimoji="1" lang="ja-JP" altLang="en-US" sz="1000" b="0" i="0" baseline="0">
              <a:solidFill>
                <a:schemeClr val="dk1"/>
              </a:solidFill>
              <a:effectLst/>
              <a:latin typeface="+mn-lt"/>
              <a:ea typeface="+mn-ea"/>
              <a:cs typeface="+mn-cs"/>
            </a:rPr>
            <a:t>いた。しかし</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年度より集中投資期間に係る短期償還の実施により、令和元年度は元利償還金の増により悪化（</a:t>
          </a:r>
          <a:r>
            <a:rPr kumimoji="1" lang="en-US" altLang="ja-JP" sz="1000" b="0" i="0" baseline="0">
              <a:solidFill>
                <a:schemeClr val="dk1"/>
              </a:solidFill>
              <a:effectLst/>
              <a:latin typeface="+mn-lt"/>
              <a:ea typeface="+mn-ea"/>
              <a:cs typeface="+mn-cs"/>
            </a:rPr>
            <a:t>2.7→5.2</a:t>
          </a:r>
          <a:r>
            <a:rPr kumimoji="1" lang="ja-JP" altLang="ja-JP" sz="1000" b="0" i="0" baseline="0">
              <a:solidFill>
                <a:schemeClr val="dk1"/>
              </a:solidFill>
              <a:effectLst/>
              <a:latin typeface="+mn-lt"/>
              <a:ea typeface="+mn-ea"/>
              <a:cs typeface="+mn-cs"/>
            </a:rPr>
            <a:t>）した。短期償還の期間においては、数値の上昇が確実である。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145627</xdr:rowOff>
    </xdr:to>
    <xdr:cxnSp macro="">
      <xdr:nvCxnSpPr>
        <xdr:cNvPr id="381" name="直線コネクタ 380"/>
        <xdr:cNvCxnSpPr/>
      </xdr:nvCxnSpPr>
      <xdr:spPr>
        <a:xfrm>
          <a:off x="16179800" y="67597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84" name="直線コネクタ 383"/>
        <xdr:cNvCxnSpPr/>
      </xdr:nvCxnSpPr>
      <xdr:spPr>
        <a:xfrm flipV="1">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145627</xdr:rowOff>
    </xdr:to>
    <xdr:cxnSp macro="">
      <xdr:nvCxnSpPr>
        <xdr:cNvPr id="387" name="直線コネクタ 386"/>
        <xdr:cNvCxnSpPr/>
      </xdr:nvCxnSpPr>
      <xdr:spPr>
        <a:xfrm flipV="1">
          <a:off x="14401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46567</xdr:rowOff>
    </xdr:to>
    <xdr:cxnSp macro="">
      <xdr:nvCxnSpPr>
        <xdr:cNvPr id="390" name="直線コネクタ 389"/>
        <xdr:cNvCxnSpPr/>
      </xdr:nvCxnSpPr>
      <xdr:spPr>
        <a:xfrm flipV="1">
          <a:off x="13512800" y="68321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4" name="テキスト ボックス 393"/>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2" name="楕円 401"/>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3" name="テキスト ボックス 402"/>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4" name="楕円 403"/>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5" name="テキスト ボックス 404"/>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6" name="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令和元年度は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年度に引き続き算定されなかった。地方債残高が対前年度比△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億円となったことや</a:t>
          </a:r>
          <a:r>
            <a:rPr kumimoji="1" lang="ja-JP" altLang="ja-JP" sz="1100" b="0" i="0" baseline="0">
              <a:solidFill>
                <a:schemeClr val="dk1"/>
              </a:solidFill>
              <a:effectLst/>
              <a:latin typeface="+mn-lt"/>
              <a:ea typeface="+mn-ea"/>
              <a:cs typeface="+mn-cs"/>
            </a:rPr>
            <a:t>充当可能財源（基金等）のこれまでの蓄積</a:t>
          </a:r>
          <a:r>
            <a:rPr lang="ja-JP" altLang="ja-JP" sz="1100" b="0" i="0" baseline="0">
              <a:solidFill>
                <a:schemeClr val="dk1"/>
              </a:solidFill>
              <a:effectLst/>
              <a:latin typeface="+mn-lt"/>
              <a:ea typeface="+mn-ea"/>
              <a:cs typeface="+mn-cs"/>
            </a:rPr>
            <a:t>により、分子がマイナスとなった模様である。</a:t>
          </a:r>
          <a:endParaRPr lang="ja-JP" altLang="ja-JP" sz="1400">
            <a:effectLst/>
          </a:endParaRPr>
        </a:p>
        <a:p>
          <a:pPr algn="l" rtl="1" eaLnBrk="1" fontAlgn="auto" latinLnBrk="0" hangingPunct="1"/>
          <a:r>
            <a:rPr kumimoji="1" lang="ja-JP" altLang="ja-JP" sz="1100" b="0" i="0" baseline="0">
              <a:solidFill>
                <a:schemeClr val="dk1"/>
              </a:solidFill>
              <a:effectLst/>
              <a:latin typeface="+mn-lt"/>
              <a:ea typeface="+mn-ea"/>
              <a:cs typeface="+mn-cs"/>
            </a:rPr>
            <a:t>　合併特例事業債を活用した大型事業に着手したことから市債発行が大幅に増加することとなり、今後数年間は</a:t>
          </a:r>
          <a:r>
            <a:rPr kumimoji="1" lang="ja-JP" altLang="en-US" sz="1100" b="0" i="0" baseline="0">
              <a:solidFill>
                <a:schemeClr val="dk1"/>
              </a:solidFill>
              <a:effectLst/>
              <a:latin typeface="+mn-lt"/>
              <a:ea typeface="+mn-ea"/>
              <a:cs typeface="+mn-cs"/>
            </a:rPr>
            <a:t>プラス</a:t>
          </a:r>
          <a:r>
            <a:rPr kumimoji="1" lang="ja-JP" altLang="ja-JP" sz="1100" b="0" i="0" baseline="0">
              <a:solidFill>
                <a:schemeClr val="dk1"/>
              </a:solidFill>
              <a:effectLst/>
              <a:latin typeface="+mn-lt"/>
              <a:ea typeface="+mn-ea"/>
              <a:cs typeface="+mn-cs"/>
            </a:rPr>
            <a:t>数値に移行すると思われる。同時に起債残高抑制のために財政調整基金等を利用し、短期償還などの方策に着手している。</a:t>
          </a:r>
          <a:endParaRPr lang="ja-JP" altLang="ja-JP" sz="1400">
            <a:effectLst/>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3"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4" name="フローチャート: 判断 443"/>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5" name="フローチャート: 判断 444"/>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6" name="テキスト ボックス 445"/>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7" name="フローチャート: 判断 446"/>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8" name="テキスト ボックス 447"/>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49" name="フローチャート: 判断 448"/>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0" name="テキスト ボックス 449"/>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1" name="フローチャート: 判断 450"/>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2" name="テキスト ボックス 451"/>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令和元年度においては、</a:t>
          </a:r>
          <a:r>
            <a:rPr kumimoji="1" lang="ja-JP" altLang="en-US" sz="1100">
              <a:solidFill>
                <a:schemeClr val="dk1"/>
              </a:solidFill>
              <a:effectLst/>
              <a:latin typeface="+mn-lt"/>
              <a:ea typeface="+mn-ea"/>
              <a:cs typeface="+mn-cs"/>
            </a:rPr>
            <a:t>短期償還に伴う公債費の増額により</a:t>
          </a:r>
          <a:r>
            <a:rPr kumimoji="1" lang="ja-JP" altLang="ja-JP" sz="1100">
              <a:solidFill>
                <a:schemeClr val="dk1"/>
              </a:solidFill>
              <a:effectLst/>
              <a:latin typeface="+mn-lt"/>
              <a:ea typeface="+mn-ea"/>
              <a:cs typeface="+mn-cs"/>
            </a:rPr>
            <a:t>歳出規模が膨らんだことから、人件費の歳出総額に占める割合は相対的に低下した。</a:t>
          </a:r>
          <a:endParaRPr lang="ja-JP" altLang="ja-JP" sz="1400">
            <a:effectLst/>
          </a:endParaRPr>
        </a:p>
        <a:p>
          <a:r>
            <a:rPr kumimoji="1" lang="ja-JP" altLang="ja-JP" sz="1100">
              <a:solidFill>
                <a:schemeClr val="dk1"/>
              </a:solidFill>
              <a:effectLst/>
              <a:latin typeface="+mn-lt"/>
              <a:ea typeface="+mn-ea"/>
              <a:cs typeface="+mn-cs"/>
            </a:rPr>
            <a:t>　類似団体平均と比べやや低い水準にあり、今後も諸手当の見直し、時間外勤務の抑制を図りつつ、同時に効率的な運営に向けて取り組んでいく。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0</xdr:rowOff>
    </xdr:from>
    <xdr:to>
      <xdr:col>24</xdr:col>
      <xdr:colOff>25400</xdr:colOff>
      <xdr:row>36</xdr:row>
      <xdr:rowOff>76200</xdr:rowOff>
    </xdr:to>
    <xdr:cxnSp macro="">
      <xdr:nvCxnSpPr>
        <xdr:cNvPr id="66" name="直線コネクタ 65"/>
        <xdr:cNvCxnSpPr/>
      </xdr:nvCxnSpPr>
      <xdr:spPr>
        <a:xfrm flipV="1">
          <a:off x="3987800" y="617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88900</xdr:rowOff>
    </xdr:to>
    <xdr:cxnSp macro="">
      <xdr:nvCxnSpPr>
        <xdr:cNvPr id="69" name="直線コネクタ 68"/>
        <xdr:cNvCxnSpPr/>
      </xdr:nvCxnSpPr>
      <xdr:spPr>
        <a:xfrm flipV="1">
          <a:off x="3098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88900</xdr:rowOff>
    </xdr:to>
    <xdr:cxnSp macro="">
      <xdr:nvCxnSpPr>
        <xdr:cNvPr id="72" name="直線コネクタ 71"/>
        <xdr:cNvCxnSpPr/>
      </xdr:nvCxnSpPr>
      <xdr:spPr>
        <a:xfrm>
          <a:off x="2209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139700</xdr:rowOff>
    </xdr:to>
    <xdr:cxnSp macro="">
      <xdr:nvCxnSpPr>
        <xdr:cNvPr id="75" name="直線コネクタ 74"/>
        <xdr:cNvCxnSpPr/>
      </xdr:nvCxnSpPr>
      <xdr:spPr>
        <a:xfrm flipV="1">
          <a:off x="1320800" y="624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93" name="楕円 92"/>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94" name="テキスト ボックス 93"/>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ja-JP" sz="1100" b="0" i="0" baseline="0">
              <a:solidFill>
                <a:schemeClr val="dk1"/>
              </a:solidFill>
              <a:effectLst/>
              <a:latin typeface="+mn-lt"/>
              <a:ea typeface="+mn-ea"/>
              <a:cs typeface="+mn-cs"/>
            </a:rPr>
            <a:t>　令和元年度は、保育士の代替職員賃金の増加、豪商のまち松阪観光・文化施設への指定管理者制度導入による指定管理料の新規計上の他、老朽化した施設の解体事業費の計上やふるさと応援寄付金に関する返礼品の増加等もあり、大きく増となっている。</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施設の見直しを中心に、引き続き物件費の抑制に努める。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107950</xdr:rowOff>
    </xdr:to>
    <xdr:cxnSp macro="">
      <xdr:nvCxnSpPr>
        <xdr:cNvPr id="127" name="直線コネクタ 126"/>
        <xdr:cNvCxnSpPr/>
      </xdr:nvCxnSpPr>
      <xdr:spPr>
        <a:xfrm>
          <a:off x="15671800" y="258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12700</xdr:rowOff>
    </xdr:to>
    <xdr:cxnSp macro="">
      <xdr:nvCxnSpPr>
        <xdr:cNvPr id="130" name="直線コネクタ 129"/>
        <xdr:cNvCxnSpPr/>
      </xdr:nvCxnSpPr>
      <xdr:spPr>
        <a:xfrm>
          <a:off x="14782800" y="258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88900</xdr:rowOff>
    </xdr:to>
    <xdr:cxnSp macro="">
      <xdr:nvCxnSpPr>
        <xdr:cNvPr id="133" name="直線コネクタ 132"/>
        <xdr:cNvCxnSpPr/>
      </xdr:nvCxnSpPr>
      <xdr:spPr>
        <a:xfrm flipV="1">
          <a:off x="13893800" y="258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15</xdr:row>
      <xdr:rowOff>88900</xdr:rowOff>
    </xdr:to>
    <xdr:cxnSp macro="">
      <xdr:nvCxnSpPr>
        <xdr:cNvPr id="136" name="直線コネクタ 135"/>
        <xdr:cNvCxnSpPr/>
      </xdr:nvCxnSpPr>
      <xdr:spPr>
        <a:xfrm>
          <a:off x="13004800" y="262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8" name="楕円 147"/>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9" name="テキスト ボックス 148"/>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0" name="楕円 149"/>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1" name="テキスト ボックス 150"/>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2" name="楕円 151"/>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3" name="テキスト ボックス 152"/>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0</xdr:rowOff>
    </xdr:from>
    <xdr:to>
      <xdr:col>65</xdr:col>
      <xdr:colOff>53975</xdr:colOff>
      <xdr:row>15</xdr:row>
      <xdr:rowOff>101600</xdr:rowOff>
    </xdr:to>
    <xdr:sp macro="" textlink="">
      <xdr:nvSpPr>
        <xdr:cNvPr id="154" name="楕円 153"/>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111777</xdr:rowOff>
    </xdr:from>
    <xdr:ext cx="762000" cy="259045"/>
    <xdr:sp macro="" textlink="">
      <xdr:nvSpPr>
        <xdr:cNvPr id="155" name="テキスト ボックス 154"/>
        <xdr:cNvSpPr txBox="1"/>
      </xdr:nvSpPr>
      <xdr:spPr>
        <a:xfrm>
          <a:off x="12623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令和元年度の経常的な扶助費は、平成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年度と比較すると若干の上昇となった（</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ポイント増）。これは従来、扶助費の拡大の要因であった生活保護関連経費はほぼ横ばいであったが、障害者総合支援関連経費が増加傾向にあることによるものと思われる。</a:t>
          </a:r>
          <a:endParaRPr lang="en-US" altLang="ja-JP" sz="1400" b="0" i="0" baseline="0">
            <a:solidFill>
              <a:schemeClr val="dk1"/>
            </a:solidFill>
            <a:effectLst/>
            <a:latin typeface="+mn-lt"/>
            <a:ea typeface="+mn-ea"/>
            <a:cs typeface="+mn-cs"/>
          </a:endParaRPr>
        </a:p>
        <a:p>
          <a:pPr algn="l" rtl="1" eaLnBrk="1" fontAlgn="auto" latinLnBrk="0" hangingPunct="1"/>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今後も注視していく必要がある。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167822</xdr:rowOff>
    </xdr:to>
    <xdr:cxnSp macro="">
      <xdr:nvCxnSpPr>
        <xdr:cNvPr id="190" name="直線コネクタ 189"/>
        <xdr:cNvCxnSpPr/>
      </xdr:nvCxnSpPr>
      <xdr:spPr>
        <a:xfrm>
          <a:off x="3987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60</xdr:row>
      <xdr:rowOff>45357</xdr:rowOff>
    </xdr:to>
    <xdr:cxnSp macro="">
      <xdr:nvCxnSpPr>
        <xdr:cNvPr id="193" name="直線コネクタ 192"/>
        <xdr:cNvCxnSpPr/>
      </xdr:nvCxnSpPr>
      <xdr:spPr>
        <a:xfrm flipV="1">
          <a:off x="3098800" y="98751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60</xdr:row>
      <xdr:rowOff>45357</xdr:rowOff>
    </xdr:to>
    <xdr:cxnSp macro="">
      <xdr:nvCxnSpPr>
        <xdr:cNvPr id="196" name="直線コネクタ 195"/>
        <xdr:cNvCxnSpPr/>
      </xdr:nvCxnSpPr>
      <xdr:spPr>
        <a:xfrm>
          <a:off x="2209800" y="99731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199" name="直線コネクタ 198"/>
        <xdr:cNvCxnSpPr/>
      </xdr:nvCxnSpPr>
      <xdr:spPr>
        <a:xfrm flipV="1">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9" name="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133549</xdr:rowOff>
    </xdr:from>
    <xdr:ext cx="762000" cy="259045"/>
    <xdr:sp macro="" textlink="">
      <xdr:nvSpPr>
        <xdr:cNvPr id="210" name="扶助費該当値テキスト"/>
        <xdr:cNvSpPr txBox="1"/>
      </xdr:nvSpPr>
      <xdr:spPr>
        <a:xfrm>
          <a:off x="4914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3" name="楕円 212"/>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4" name="テキスト ボックス 213"/>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7" name="楕円 216"/>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8" name="テキスト ボックス 217"/>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超高齢社会への移行を反映し、経常経費充当一般財源額において、後期高齢者医療事業及び介護保険事業への繰出金の増額が顕著である。令和元年度も平成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年度に比べ、合わせて</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億円程度増加している。</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後期高齢者医療事業及び特に介護保険事業への繰出金の増額は今後も避けられないと考えられることから、他の経常経費の抑制に努める。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58</xdr:row>
      <xdr:rowOff>5080</xdr:rowOff>
    </xdr:to>
    <xdr:cxnSp macro="">
      <xdr:nvCxnSpPr>
        <xdr:cNvPr id="249" name="直線コネクタ 248"/>
        <xdr:cNvCxnSpPr/>
      </xdr:nvCxnSpPr>
      <xdr:spPr>
        <a:xfrm flipV="1">
          <a:off x="15671800" y="9857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0"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35560</xdr:rowOff>
    </xdr:to>
    <xdr:cxnSp macro="">
      <xdr:nvCxnSpPr>
        <xdr:cNvPr id="252" name="直線コネクタ 251"/>
        <xdr:cNvCxnSpPr/>
      </xdr:nvCxnSpPr>
      <xdr:spPr>
        <a:xfrm flipV="1">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4" name="テキスト ボックス 253"/>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96520</xdr:rowOff>
    </xdr:to>
    <xdr:cxnSp macro="">
      <xdr:nvCxnSpPr>
        <xdr:cNvPr id="255" name="直線コネクタ 254"/>
        <xdr:cNvCxnSpPr/>
      </xdr:nvCxnSpPr>
      <xdr:spPr>
        <a:xfrm flipV="1">
          <a:off x="13893800" y="997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7" name="テキスト ボックス 256"/>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96520</xdr:rowOff>
    </xdr:to>
    <xdr:cxnSp macro="">
      <xdr:nvCxnSpPr>
        <xdr:cNvPr id="258" name="直線コネクタ 257"/>
        <xdr:cNvCxnSpPr/>
      </xdr:nvCxnSpPr>
      <xdr:spPr>
        <a:xfrm>
          <a:off x="13004800" y="9888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60" name="テキスト ボックス 259"/>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2" name="テキスト ボックス 261"/>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4" name="楕円 273"/>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5" name="テキスト ボックス 274"/>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6" name="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松阪市は、し尿処理・常備消防業務等を一部事務組合で行っているため、類似団体平均値に比べ、経常収支比率が高い。</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令和元年度は前年度に比べ公共下水道事業会計繰出金等で増となったが、数値は全体構成の中で若干の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9978</xdr:rowOff>
    </xdr:from>
    <xdr:to>
      <xdr:col>82</xdr:col>
      <xdr:colOff>107950</xdr:colOff>
      <xdr:row>39</xdr:row>
      <xdr:rowOff>86178</xdr:rowOff>
    </xdr:to>
    <xdr:cxnSp macro="">
      <xdr:nvCxnSpPr>
        <xdr:cNvPr id="312" name="直線コネクタ 311"/>
        <xdr:cNvCxnSpPr/>
      </xdr:nvCxnSpPr>
      <xdr:spPr>
        <a:xfrm flipV="1">
          <a:off x="15671800" y="6696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39</xdr:row>
      <xdr:rowOff>86178</xdr:rowOff>
    </xdr:to>
    <xdr:cxnSp macro="">
      <xdr:nvCxnSpPr>
        <xdr:cNvPr id="315" name="直線コネクタ 314"/>
        <xdr:cNvCxnSpPr/>
      </xdr:nvCxnSpPr>
      <xdr:spPr>
        <a:xfrm>
          <a:off x="14782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7" name="テキスト ボックス 31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20865</xdr:rowOff>
    </xdr:to>
    <xdr:cxnSp macro="">
      <xdr:nvCxnSpPr>
        <xdr:cNvPr id="318" name="直線コネクタ 317"/>
        <xdr:cNvCxnSpPr/>
      </xdr:nvCxnSpPr>
      <xdr:spPr>
        <a:xfrm flipV="1">
          <a:off x="13893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20865</xdr:rowOff>
    </xdr:from>
    <xdr:to>
      <xdr:col>69</xdr:col>
      <xdr:colOff>92075</xdr:colOff>
      <xdr:row>39</xdr:row>
      <xdr:rowOff>42635</xdr:rowOff>
    </xdr:to>
    <xdr:cxnSp macro="">
      <xdr:nvCxnSpPr>
        <xdr:cNvPr id="321" name="直線コネクタ 320"/>
        <xdr:cNvCxnSpPr/>
      </xdr:nvCxnSpPr>
      <xdr:spPr>
        <a:xfrm flipV="1">
          <a:off x="13004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130628</xdr:rowOff>
    </xdr:from>
    <xdr:to>
      <xdr:col>82</xdr:col>
      <xdr:colOff>158750</xdr:colOff>
      <xdr:row>39</xdr:row>
      <xdr:rowOff>60778</xdr:rowOff>
    </xdr:to>
    <xdr:sp macro="" textlink="">
      <xdr:nvSpPr>
        <xdr:cNvPr id="331" name="楕円 330"/>
        <xdr:cNvSpPr/>
      </xdr:nvSpPr>
      <xdr:spPr>
        <a:xfrm>
          <a:off x="16459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102705</xdr:rowOff>
    </xdr:from>
    <xdr:ext cx="762000" cy="259045"/>
    <xdr:sp macro="" textlink="">
      <xdr:nvSpPr>
        <xdr:cNvPr id="332" name="補助費等該当値テキスト"/>
        <xdr:cNvSpPr txBox="1"/>
      </xdr:nvSpPr>
      <xdr:spPr>
        <a:xfrm>
          <a:off x="16598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3" name="楕円 332"/>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4" name="テキスト ボックス 333"/>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5" name="楕円 334"/>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36" name="テキスト ボックス 335"/>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141515</xdr:rowOff>
    </xdr:from>
    <xdr:to>
      <xdr:col>69</xdr:col>
      <xdr:colOff>142875</xdr:colOff>
      <xdr:row>39</xdr:row>
      <xdr:rowOff>71665</xdr:rowOff>
    </xdr:to>
    <xdr:sp macro="" textlink="">
      <xdr:nvSpPr>
        <xdr:cNvPr id="337" name="楕円 336"/>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56442</xdr:rowOff>
    </xdr:from>
    <xdr:ext cx="762000" cy="259045"/>
    <xdr:sp macro="" textlink="">
      <xdr:nvSpPr>
        <xdr:cNvPr id="338" name="テキスト ボックス 337"/>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163285</xdr:rowOff>
    </xdr:from>
    <xdr:to>
      <xdr:col>65</xdr:col>
      <xdr:colOff>53975</xdr:colOff>
      <xdr:row>39</xdr:row>
      <xdr:rowOff>93435</xdr:rowOff>
    </xdr:to>
    <xdr:sp macro="" textlink="">
      <xdr:nvSpPr>
        <xdr:cNvPr id="339" name="楕円 338"/>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78212</xdr:rowOff>
    </xdr:from>
    <xdr:ext cx="762000" cy="259045"/>
    <xdr:sp macro="" textlink="">
      <xdr:nvSpPr>
        <xdr:cNvPr id="340" name="テキスト ボックス 339"/>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令和元年度の数値は大きく</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したが、これは合併特例事業債の短期償還分は臨時的なものであることから経常的な経費から除外していることによる。この傾向は短期償還実施予定の令和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年度まで続くものの、終了後は短期償還以前の状況に戻るものと想定している。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77</xdr:row>
      <xdr:rowOff>24130</xdr:rowOff>
    </xdr:to>
    <xdr:cxnSp macro="">
      <xdr:nvCxnSpPr>
        <xdr:cNvPr id="373" name="直線コネクタ 372"/>
        <xdr:cNvCxnSpPr/>
      </xdr:nvCxnSpPr>
      <xdr:spPr>
        <a:xfrm flipV="1">
          <a:off x="3987800" y="129667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77</xdr:row>
      <xdr:rowOff>24130</xdr:rowOff>
    </xdr:to>
    <xdr:cxnSp macro="">
      <xdr:nvCxnSpPr>
        <xdr:cNvPr id="376" name="直線コネクタ 375"/>
        <xdr:cNvCxnSpPr/>
      </xdr:nvCxnSpPr>
      <xdr:spPr>
        <a:xfrm>
          <a:off x="3098800" y="13065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81280</xdr:rowOff>
    </xdr:to>
    <xdr:cxnSp macro="">
      <xdr:nvCxnSpPr>
        <xdr:cNvPr id="379" name="直線コネクタ 378"/>
        <xdr:cNvCxnSpPr/>
      </xdr:nvCxnSpPr>
      <xdr:spPr>
        <a:xfrm flipV="1">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96520</xdr:rowOff>
    </xdr:to>
    <xdr:cxnSp macro="">
      <xdr:nvCxnSpPr>
        <xdr:cNvPr id="382" name="直線コネクタ 381"/>
        <xdr:cNvCxnSpPr/>
      </xdr:nvCxnSpPr>
      <xdr:spPr>
        <a:xfrm flipV="1">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6" name="楕円 39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7" name="テキスト ボックス 39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8" name="楕円 39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9" name="テキスト ボックス 39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公債費以外の開きの主な要因であった扶助費が類似団体内平均値を若干ではあるものの下回ったこと</a:t>
          </a:r>
          <a:r>
            <a:rPr lang="ja-JP" altLang="en-US" sz="1100" b="0" i="0" baseline="0">
              <a:solidFill>
                <a:schemeClr val="dk1"/>
              </a:solidFill>
              <a:effectLst/>
              <a:latin typeface="+mn-lt"/>
              <a:ea typeface="+mn-ea"/>
              <a:cs typeface="+mn-cs"/>
            </a:rPr>
            <a:t>と人件費、補助費及び繰出金等の数値が減少したこと</a:t>
          </a:r>
          <a:r>
            <a:rPr lang="ja-JP" altLang="ja-JP" sz="1100" b="0" i="0" baseline="0">
              <a:solidFill>
                <a:schemeClr val="dk1"/>
              </a:solidFill>
              <a:effectLst/>
              <a:latin typeface="+mn-lt"/>
              <a:ea typeface="+mn-ea"/>
              <a:cs typeface="+mn-cs"/>
            </a:rPr>
            <a:t>により、令和元年度は</a:t>
          </a:r>
          <a:r>
            <a:rPr lang="ja-JP" altLang="en-US" sz="1100" b="0" i="0" baseline="0">
              <a:solidFill>
                <a:schemeClr val="dk1"/>
              </a:solidFill>
              <a:effectLst/>
              <a:latin typeface="+mn-lt"/>
              <a:ea typeface="+mn-ea"/>
              <a:cs typeface="+mn-cs"/>
            </a:rPr>
            <a:t>類似団体内平均値との差</a:t>
          </a:r>
          <a:r>
            <a:rPr lang="ja-JP" altLang="ja-JP" sz="1100" b="0" i="0" baseline="0">
              <a:solidFill>
                <a:schemeClr val="dk1"/>
              </a:solidFill>
              <a:effectLst/>
              <a:latin typeface="+mn-lt"/>
              <a:ea typeface="+mn-ea"/>
              <a:cs typeface="+mn-cs"/>
            </a:rPr>
            <a:t>が縮小</a:t>
          </a:r>
          <a:r>
            <a:rPr lang="ja-JP" altLang="en-US" sz="1100" b="0" i="0" baseline="0">
              <a:solidFill>
                <a:schemeClr val="dk1"/>
              </a:solidFill>
              <a:effectLst/>
              <a:latin typeface="+mn-lt"/>
              <a:ea typeface="+mn-ea"/>
              <a:cs typeface="+mn-cs"/>
            </a:rPr>
            <a:t>することとなった</a:t>
          </a:r>
          <a:r>
            <a:rPr lang="ja-JP" altLang="ja-JP" sz="1100" b="0" i="0" baseline="0">
              <a:solidFill>
                <a:schemeClr val="dk1"/>
              </a:solidFill>
              <a:effectLst/>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65278</xdr:rowOff>
    </xdr:to>
    <xdr:cxnSp macro="">
      <xdr:nvCxnSpPr>
        <xdr:cNvPr id="432" name="直線コネクタ 431"/>
        <xdr:cNvCxnSpPr/>
      </xdr:nvCxnSpPr>
      <xdr:spPr>
        <a:xfrm flipV="1">
          <a:off x="15671800" y="13500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3" name="公債費以外平均値テキスト"/>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120142</xdr:rowOff>
    </xdr:to>
    <xdr:cxnSp macro="">
      <xdr:nvCxnSpPr>
        <xdr:cNvPr id="435" name="直線コネクタ 434"/>
        <xdr:cNvCxnSpPr/>
      </xdr:nvCxnSpPr>
      <xdr:spPr>
        <a:xfrm flipV="1">
          <a:off x="14782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7" name="テキスト ボックス 436"/>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129287</xdr:rowOff>
    </xdr:to>
    <xdr:cxnSp macro="">
      <xdr:nvCxnSpPr>
        <xdr:cNvPr id="438" name="直線コネクタ 437"/>
        <xdr:cNvCxnSpPr/>
      </xdr:nvCxnSpPr>
      <xdr:spPr>
        <a:xfrm flipV="1">
          <a:off x="13893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129287</xdr:rowOff>
    </xdr:to>
    <xdr:cxnSp macro="">
      <xdr:nvCxnSpPr>
        <xdr:cNvPr id="441" name="直線コネクタ 440"/>
        <xdr:cNvCxnSpPr/>
      </xdr:nvCxnSpPr>
      <xdr:spPr>
        <a:xfrm>
          <a:off x="13004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5" name="テキスト ボックス 444"/>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1" name="楕円 450"/>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2"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3" name="楕円 452"/>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4" name="テキスト ボックス 453"/>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5" name="楕円 454"/>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6" name="テキスト ボックス 455"/>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7" name="楕円 456"/>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8" name="テキスト ボックス 457"/>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9" name="楕円 458"/>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0" name="テキスト ボックス 459"/>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79939</xdr:rowOff>
    </xdr:from>
    <xdr:to>
      <xdr:col>29</xdr:col>
      <xdr:colOff>127000</xdr:colOff>
      <xdr:row>13</xdr:row>
      <xdr:rowOff>47843</xdr:rowOff>
    </xdr:to>
    <xdr:cxnSp macro="">
      <xdr:nvCxnSpPr>
        <xdr:cNvPr id="48" name="直線コネクタ 47"/>
        <xdr:cNvCxnSpPr/>
      </xdr:nvCxnSpPr>
      <xdr:spPr bwMode="auto">
        <a:xfrm flipV="1">
          <a:off x="5003800" y="2184964"/>
          <a:ext cx="647700" cy="13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39705</xdr:rowOff>
    </xdr:from>
    <xdr:to>
      <xdr:col>26</xdr:col>
      <xdr:colOff>50800</xdr:colOff>
      <xdr:row>13</xdr:row>
      <xdr:rowOff>47843</xdr:rowOff>
    </xdr:to>
    <xdr:cxnSp macro="">
      <xdr:nvCxnSpPr>
        <xdr:cNvPr id="51" name="直線コネクタ 50"/>
        <xdr:cNvCxnSpPr/>
      </xdr:nvCxnSpPr>
      <xdr:spPr bwMode="auto">
        <a:xfrm>
          <a:off x="4305300" y="2144730"/>
          <a:ext cx="698500" cy="17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39705</xdr:rowOff>
    </xdr:from>
    <xdr:to>
      <xdr:col>22</xdr:col>
      <xdr:colOff>114300</xdr:colOff>
      <xdr:row>12</xdr:row>
      <xdr:rowOff>144084</xdr:rowOff>
    </xdr:to>
    <xdr:cxnSp macro="">
      <xdr:nvCxnSpPr>
        <xdr:cNvPr id="54" name="直線コネクタ 53"/>
        <xdr:cNvCxnSpPr/>
      </xdr:nvCxnSpPr>
      <xdr:spPr bwMode="auto">
        <a:xfrm flipV="1">
          <a:off x="3606800" y="2144730"/>
          <a:ext cx="698500" cy="10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101793</xdr:rowOff>
    </xdr:from>
    <xdr:to>
      <xdr:col>18</xdr:col>
      <xdr:colOff>177800</xdr:colOff>
      <xdr:row>12</xdr:row>
      <xdr:rowOff>144084</xdr:rowOff>
    </xdr:to>
    <xdr:cxnSp macro="">
      <xdr:nvCxnSpPr>
        <xdr:cNvPr id="57" name="直線コネクタ 56"/>
        <xdr:cNvCxnSpPr/>
      </xdr:nvCxnSpPr>
      <xdr:spPr bwMode="auto">
        <a:xfrm>
          <a:off x="2908300" y="220681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29139</xdr:rowOff>
    </xdr:from>
    <xdr:to>
      <xdr:col>29</xdr:col>
      <xdr:colOff>177800</xdr:colOff>
      <xdr:row>12</xdr:row>
      <xdr:rowOff>130739</xdr:rowOff>
    </xdr:to>
    <xdr:sp macro="" textlink="">
      <xdr:nvSpPr>
        <xdr:cNvPr id="67" name="楕円 66"/>
        <xdr:cNvSpPr/>
      </xdr:nvSpPr>
      <xdr:spPr bwMode="auto">
        <a:xfrm>
          <a:off x="5600700" y="213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147266</xdr:rowOff>
    </xdr:from>
    <xdr:ext cx="762000" cy="259045"/>
    <xdr:sp macro="" textlink="">
      <xdr:nvSpPr>
        <xdr:cNvPr id="68" name="人口1人当たり決算額の推移該当値テキスト130"/>
        <xdr:cNvSpPr txBox="1"/>
      </xdr:nvSpPr>
      <xdr:spPr>
        <a:xfrm>
          <a:off x="5740400" y="20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168493</xdr:rowOff>
    </xdr:from>
    <xdr:to>
      <xdr:col>26</xdr:col>
      <xdr:colOff>101600</xdr:colOff>
      <xdr:row>13</xdr:row>
      <xdr:rowOff>98643</xdr:rowOff>
    </xdr:to>
    <xdr:sp macro="" textlink="">
      <xdr:nvSpPr>
        <xdr:cNvPr id="69" name="楕円 68"/>
        <xdr:cNvSpPr/>
      </xdr:nvSpPr>
      <xdr:spPr bwMode="auto">
        <a:xfrm>
          <a:off x="4953000" y="2273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108820</xdr:rowOff>
    </xdr:from>
    <xdr:ext cx="736600" cy="259045"/>
    <xdr:sp macro="" textlink="">
      <xdr:nvSpPr>
        <xdr:cNvPr id="70" name="テキスト ボックス 69"/>
        <xdr:cNvSpPr txBox="1"/>
      </xdr:nvSpPr>
      <xdr:spPr>
        <a:xfrm>
          <a:off x="4622800" y="2042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160355</xdr:rowOff>
    </xdr:from>
    <xdr:to>
      <xdr:col>22</xdr:col>
      <xdr:colOff>165100</xdr:colOff>
      <xdr:row>12</xdr:row>
      <xdr:rowOff>90505</xdr:rowOff>
    </xdr:to>
    <xdr:sp macro="" textlink="">
      <xdr:nvSpPr>
        <xdr:cNvPr id="71" name="楕円 70"/>
        <xdr:cNvSpPr/>
      </xdr:nvSpPr>
      <xdr:spPr bwMode="auto">
        <a:xfrm>
          <a:off x="4254500" y="209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100682</xdr:rowOff>
    </xdr:from>
    <xdr:ext cx="762000" cy="259045"/>
    <xdr:sp macro="" textlink="">
      <xdr:nvSpPr>
        <xdr:cNvPr id="72" name="テキスト ボックス 71"/>
        <xdr:cNvSpPr txBox="1"/>
      </xdr:nvSpPr>
      <xdr:spPr>
        <a:xfrm>
          <a:off x="3924300" y="186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93284</xdr:rowOff>
    </xdr:from>
    <xdr:to>
      <xdr:col>19</xdr:col>
      <xdr:colOff>38100</xdr:colOff>
      <xdr:row>13</xdr:row>
      <xdr:rowOff>23434</xdr:rowOff>
    </xdr:to>
    <xdr:sp macro="" textlink="">
      <xdr:nvSpPr>
        <xdr:cNvPr id="73" name="楕円 72"/>
        <xdr:cNvSpPr/>
      </xdr:nvSpPr>
      <xdr:spPr bwMode="auto">
        <a:xfrm>
          <a:off x="35560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33611</xdr:rowOff>
    </xdr:from>
    <xdr:ext cx="762000" cy="259045"/>
    <xdr:sp macro="" textlink="">
      <xdr:nvSpPr>
        <xdr:cNvPr id="74" name="テキスト ボックス 73"/>
        <xdr:cNvSpPr txBox="1"/>
      </xdr:nvSpPr>
      <xdr:spPr>
        <a:xfrm>
          <a:off x="3225800" y="19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50993</xdr:rowOff>
    </xdr:from>
    <xdr:to>
      <xdr:col>15</xdr:col>
      <xdr:colOff>101600</xdr:colOff>
      <xdr:row>12</xdr:row>
      <xdr:rowOff>152593</xdr:rowOff>
    </xdr:to>
    <xdr:sp macro="" textlink="">
      <xdr:nvSpPr>
        <xdr:cNvPr id="75" name="楕円 74"/>
        <xdr:cNvSpPr/>
      </xdr:nvSpPr>
      <xdr:spPr bwMode="auto">
        <a:xfrm>
          <a:off x="28575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162770</xdr:rowOff>
    </xdr:from>
    <xdr:ext cx="762000" cy="259045"/>
    <xdr:sp macro="" textlink="">
      <xdr:nvSpPr>
        <xdr:cNvPr id="76" name="テキスト ボックス 75"/>
        <xdr:cNvSpPr txBox="1"/>
      </xdr:nvSpPr>
      <xdr:spPr>
        <a:xfrm>
          <a:off x="2527300" y="19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166395</xdr:rowOff>
    </xdr:from>
    <xdr:to>
      <xdr:col>29</xdr:col>
      <xdr:colOff>127000</xdr:colOff>
      <xdr:row>36</xdr:row>
      <xdr:rowOff>11176</xdr:rowOff>
    </xdr:to>
    <xdr:cxnSp macro="">
      <xdr:nvCxnSpPr>
        <xdr:cNvPr id="109" name="直線コネクタ 108"/>
        <xdr:cNvCxnSpPr/>
      </xdr:nvCxnSpPr>
      <xdr:spPr bwMode="auto">
        <a:xfrm flipV="1">
          <a:off x="5003800" y="6776745"/>
          <a:ext cx="647700" cy="18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151173</xdr:rowOff>
    </xdr:from>
    <xdr:ext cx="762000" cy="259045"/>
    <xdr:sp macro="" textlink="">
      <xdr:nvSpPr>
        <xdr:cNvPr id="110" name="人口1人当たり決算額の推移平均値テキスト445"/>
        <xdr:cNvSpPr txBox="1"/>
      </xdr:nvSpPr>
      <xdr:spPr>
        <a:xfrm>
          <a:off x="5740400" y="67615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11176</xdr:rowOff>
    </xdr:from>
    <xdr:to>
      <xdr:col>26</xdr:col>
      <xdr:colOff>50800</xdr:colOff>
      <xdr:row>36</xdr:row>
      <xdr:rowOff>97930</xdr:rowOff>
    </xdr:to>
    <xdr:cxnSp macro="">
      <xdr:nvCxnSpPr>
        <xdr:cNvPr id="112" name="直線コネクタ 111"/>
        <xdr:cNvCxnSpPr/>
      </xdr:nvCxnSpPr>
      <xdr:spPr bwMode="auto">
        <a:xfrm flipV="1">
          <a:off x="4305300" y="6964426"/>
          <a:ext cx="6985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45123</xdr:rowOff>
    </xdr:from>
    <xdr:to>
      <xdr:col>22</xdr:col>
      <xdr:colOff>114300</xdr:colOff>
      <xdr:row>36</xdr:row>
      <xdr:rowOff>97930</xdr:rowOff>
    </xdr:to>
    <xdr:cxnSp macro="">
      <xdr:nvCxnSpPr>
        <xdr:cNvPr id="115" name="直線コネクタ 114"/>
        <xdr:cNvCxnSpPr/>
      </xdr:nvCxnSpPr>
      <xdr:spPr bwMode="auto">
        <a:xfrm>
          <a:off x="3606800" y="6998373"/>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311900</xdr:rowOff>
    </xdr:from>
    <xdr:to>
      <xdr:col>18</xdr:col>
      <xdr:colOff>177800</xdr:colOff>
      <xdr:row>36</xdr:row>
      <xdr:rowOff>45123</xdr:rowOff>
    </xdr:to>
    <xdr:cxnSp macro="">
      <xdr:nvCxnSpPr>
        <xdr:cNvPr id="118" name="直線コネクタ 117"/>
        <xdr:cNvCxnSpPr/>
      </xdr:nvCxnSpPr>
      <xdr:spPr bwMode="auto">
        <a:xfrm>
          <a:off x="2908300" y="6922250"/>
          <a:ext cx="698500" cy="7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115595</xdr:rowOff>
    </xdr:from>
    <xdr:to>
      <xdr:col>29</xdr:col>
      <xdr:colOff>177800</xdr:colOff>
      <xdr:row>35</xdr:row>
      <xdr:rowOff>217195</xdr:rowOff>
    </xdr:to>
    <xdr:sp macro="" textlink="">
      <xdr:nvSpPr>
        <xdr:cNvPr id="128" name="楕円 127"/>
        <xdr:cNvSpPr/>
      </xdr:nvSpPr>
      <xdr:spPr bwMode="auto">
        <a:xfrm>
          <a:off x="5600700" y="672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303572</xdr:rowOff>
    </xdr:from>
    <xdr:ext cx="762000" cy="259045"/>
    <xdr:sp macro="" textlink="">
      <xdr:nvSpPr>
        <xdr:cNvPr id="129" name="人口1人当たり決算額の推移該当値テキスト445"/>
        <xdr:cNvSpPr txBox="1"/>
      </xdr:nvSpPr>
      <xdr:spPr>
        <a:xfrm>
          <a:off x="5740400" y="657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303276</xdr:rowOff>
    </xdr:from>
    <xdr:to>
      <xdr:col>26</xdr:col>
      <xdr:colOff>101600</xdr:colOff>
      <xdr:row>36</xdr:row>
      <xdr:rowOff>61976</xdr:rowOff>
    </xdr:to>
    <xdr:sp macro="" textlink="">
      <xdr:nvSpPr>
        <xdr:cNvPr id="130" name="楕円 129"/>
        <xdr:cNvSpPr/>
      </xdr:nvSpPr>
      <xdr:spPr bwMode="auto">
        <a:xfrm>
          <a:off x="49530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46753</xdr:rowOff>
    </xdr:from>
    <xdr:ext cx="736600" cy="259045"/>
    <xdr:sp macro="" textlink="">
      <xdr:nvSpPr>
        <xdr:cNvPr id="131" name="テキスト ボックス 130"/>
        <xdr:cNvSpPr txBox="1"/>
      </xdr:nvSpPr>
      <xdr:spPr>
        <a:xfrm>
          <a:off x="4622800" y="700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47130</xdr:rowOff>
    </xdr:from>
    <xdr:to>
      <xdr:col>22</xdr:col>
      <xdr:colOff>165100</xdr:colOff>
      <xdr:row>36</xdr:row>
      <xdr:rowOff>148730</xdr:rowOff>
    </xdr:to>
    <xdr:sp macro="" textlink="">
      <xdr:nvSpPr>
        <xdr:cNvPr id="132" name="楕円 131"/>
        <xdr:cNvSpPr/>
      </xdr:nvSpPr>
      <xdr:spPr bwMode="auto">
        <a:xfrm>
          <a:off x="42545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133507</xdr:rowOff>
    </xdr:from>
    <xdr:ext cx="762000" cy="259045"/>
    <xdr:sp macro="" textlink="">
      <xdr:nvSpPr>
        <xdr:cNvPr id="133" name="テキスト ボックス 132"/>
        <xdr:cNvSpPr txBox="1"/>
      </xdr:nvSpPr>
      <xdr:spPr>
        <a:xfrm>
          <a:off x="3924300" y="70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337223</xdr:rowOff>
    </xdr:from>
    <xdr:to>
      <xdr:col>19</xdr:col>
      <xdr:colOff>38100</xdr:colOff>
      <xdr:row>36</xdr:row>
      <xdr:rowOff>95923</xdr:rowOff>
    </xdr:to>
    <xdr:sp macro="" textlink="">
      <xdr:nvSpPr>
        <xdr:cNvPr id="134" name="楕円 133"/>
        <xdr:cNvSpPr/>
      </xdr:nvSpPr>
      <xdr:spPr bwMode="auto">
        <a:xfrm>
          <a:off x="35560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80700</xdr:rowOff>
    </xdr:from>
    <xdr:ext cx="762000" cy="259045"/>
    <xdr:sp macro="" textlink="">
      <xdr:nvSpPr>
        <xdr:cNvPr id="135" name="テキスト ボックス 134"/>
        <xdr:cNvSpPr txBox="1"/>
      </xdr:nvSpPr>
      <xdr:spPr>
        <a:xfrm>
          <a:off x="32258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261100</xdr:rowOff>
    </xdr:from>
    <xdr:to>
      <xdr:col>15</xdr:col>
      <xdr:colOff>101600</xdr:colOff>
      <xdr:row>36</xdr:row>
      <xdr:rowOff>19800</xdr:rowOff>
    </xdr:to>
    <xdr:sp macro="" textlink="">
      <xdr:nvSpPr>
        <xdr:cNvPr id="136" name="楕円 135"/>
        <xdr:cNvSpPr/>
      </xdr:nvSpPr>
      <xdr:spPr bwMode="auto">
        <a:xfrm>
          <a:off x="2857500" y="687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4577</xdr:rowOff>
    </xdr:from>
    <xdr:ext cx="762000" cy="259045"/>
    <xdr:sp macro="" textlink="">
      <xdr:nvSpPr>
        <xdr:cNvPr id="137" name="テキスト ボックス 136"/>
        <xdr:cNvSpPr txBox="1"/>
      </xdr:nvSpPr>
      <xdr:spPr>
        <a:xfrm>
          <a:off x="2527300" y="695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41173</xdr:rowOff>
    </xdr:from>
    <xdr:to>
      <xdr:col>24</xdr:col>
      <xdr:colOff>63500</xdr:colOff>
      <xdr:row>34</xdr:row>
      <xdr:rowOff>89332</xdr:rowOff>
    </xdr:to>
    <xdr:cxnSp macro="">
      <xdr:nvCxnSpPr>
        <xdr:cNvPr id="61" name="直線コネクタ 60"/>
        <xdr:cNvCxnSpPr/>
      </xdr:nvCxnSpPr>
      <xdr:spPr>
        <a:xfrm flipV="1">
          <a:off x="3797300" y="5870473"/>
          <a:ext cx="8382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89332</xdr:rowOff>
    </xdr:from>
    <xdr:to>
      <xdr:col>19</xdr:col>
      <xdr:colOff>177800</xdr:colOff>
      <xdr:row>34</xdr:row>
      <xdr:rowOff>128765</xdr:rowOff>
    </xdr:to>
    <xdr:cxnSp macro="">
      <xdr:nvCxnSpPr>
        <xdr:cNvPr id="64" name="直線コネクタ 63"/>
        <xdr:cNvCxnSpPr/>
      </xdr:nvCxnSpPr>
      <xdr:spPr>
        <a:xfrm flipV="1">
          <a:off x="2908300" y="59186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128765</xdr:rowOff>
    </xdr:from>
    <xdr:to>
      <xdr:col>15</xdr:col>
      <xdr:colOff>50800</xdr:colOff>
      <xdr:row>35</xdr:row>
      <xdr:rowOff>32106</xdr:rowOff>
    </xdr:to>
    <xdr:cxnSp macro="">
      <xdr:nvCxnSpPr>
        <xdr:cNvPr id="67" name="直線コネクタ 66"/>
        <xdr:cNvCxnSpPr/>
      </xdr:nvCxnSpPr>
      <xdr:spPr>
        <a:xfrm flipV="1">
          <a:off x="2019300" y="595806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101638</xdr:rowOff>
    </xdr:from>
    <xdr:to>
      <xdr:col>10</xdr:col>
      <xdr:colOff>114300</xdr:colOff>
      <xdr:row>35</xdr:row>
      <xdr:rowOff>32106</xdr:rowOff>
    </xdr:to>
    <xdr:cxnSp macro="">
      <xdr:nvCxnSpPr>
        <xdr:cNvPr id="70" name="直線コネクタ 69"/>
        <xdr:cNvCxnSpPr/>
      </xdr:nvCxnSpPr>
      <xdr:spPr>
        <a:xfrm>
          <a:off x="1130300" y="593093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161823</xdr:rowOff>
    </xdr:from>
    <xdr:to>
      <xdr:col>24</xdr:col>
      <xdr:colOff>114300</xdr:colOff>
      <xdr:row>34</xdr:row>
      <xdr:rowOff>91973</xdr:rowOff>
    </xdr:to>
    <xdr:sp macro="" textlink="">
      <xdr:nvSpPr>
        <xdr:cNvPr id="80" name="楕円 79"/>
        <xdr:cNvSpPr/>
      </xdr:nvSpPr>
      <xdr:spPr>
        <a:xfrm>
          <a:off x="4584700" y="5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13250</xdr:rowOff>
    </xdr:from>
    <xdr:ext cx="534377" cy="259045"/>
    <xdr:sp macro="" textlink="">
      <xdr:nvSpPr>
        <xdr:cNvPr id="81" name="人件費該当値テキスト"/>
        <xdr:cNvSpPr txBox="1"/>
      </xdr:nvSpPr>
      <xdr:spPr>
        <a:xfrm>
          <a:off x="4686300" y="56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38532</xdr:rowOff>
    </xdr:from>
    <xdr:to>
      <xdr:col>20</xdr:col>
      <xdr:colOff>38100</xdr:colOff>
      <xdr:row>34</xdr:row>
      <xdr:rowOff>140132</xdr:rowOff>
    </xdr:to>
    <xdr:sp macro="" textlink="">
      <xdr:nvSpPr>
        <xdr:cNvPr id="82" name="楕円 81"/>
        <xdr:cNvSpPr/>
      </xdr:nvSpPr>
      <xdr:spPr>
        <a:xfrm>
          <a:off x="37465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156659</xdr:rowOff>
    </xdr:from>
    <xdr:ext cx="534377" cy="259045"/>
    <xdr:sp macro="" textlink="">
      <xdr:nvSpPr>
        <xdr:cNvPr id="83" name="テキスト ボックス 82"/>
        <xdr:cNvSpPr txBox="1"/>
      </xdr:nvSpPr>
      <xdr:spPr>
        <a:xfrm>
          <a:off x="3530111" y="5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77965</xdr:rowOff>
    </xdr:from>
    <xdr:to>
      <xdr:col>15</xdr:col>
      <xdr:colOff>101600</xdr:colOff>
      <xdr:row>35</xdr:row>
      <xdr:rowOff>8115</xdr:rowOff>
    </xdr:to>
    <xdr:sp macro="" textlink="">
      <xdr:nvSpPr>
        <xdr:cNvPr id="84" name="楕円 83"/>
        <xdr:cNvSpPr/>
      </xdr:nvSpPr>
      <xdr:spPr>
        <a:xfrm>
          <a:off x="28575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24642</xdr:rowOff>
    </xdr:from>
    <xdr:ext cx="534377" cy="259045"/>
    <xdr:sp macro="" textlink="">
      <xdr:nvSpPr>
        <xdr:cNvPr id="85" name="テキスト ボックス 84"/>
        <xdr:cNvSpPr txBox="1"/>
      </xdr:nvSpPr>
      <xdr:spPr>
        <a:xfrm>
          <a:off x="2641111"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152756</xdr:rowOff>
    </xdr:from>
    <xdr:to>
      <xdr:col>10</xdr:col>
      <xdr:colOff>165100</xdr:colOff>
      <xdr:row>35</xdr:row>
      <xdr:rowOff>82906</xdr:rowOff>
    </xdr:to>
    <xdr:sp macro="" textlink="">
      <xdr:nvSpPr>
        <xdr:cNvPr id="86" name="楕円 85"/>
        <xdr:cNvSpPr/>
      </xdr:nvSpPr>
      <xdr:spPr>
        <a:xfrm>
          <a:off x="1968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74033</xdr:rowOff>
    </xdr:from>
    <xdr:ext cx="534377" cy="259045"/>
    <xdr:sp macro="" textlink="">
      <xdr:nvSpPr>
        <xdr:cNvPr id="87" name="テキスト ボックス 86"/>
        <xdr:cNvSpPr txBox="1"/>
      </xdr:nvSpPr>
      <xdr:spPr>
        <a:xfrm>
          <a:off x="1752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50838</xdr:rowOff>
    </xdr:from>
    <xdr:to>
      <xdr:col>6</xdr:col>
      <xdr:colOff>38100</xdr:colOff>
      <xdr:row>34</xdr:row>
      <xdr:rowOff>152438</xdr:rowOff>
    </xdr:to>
    <xdr:sp macro="" textlink="">
      <xdr:nvSpPr>
        <xdr:cNvPr id="88" name="楕円 87"/>
        <xdr:cNvSpPr/>
      </xdr:nvSpPr>
      <xdr:spPr>
        <a:xfrm>
          <a:off x="1079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168965</xdr:rowOff>
    </xdr:from>
    <xdr:ext cx="534377" cy="259045"/>
    <xdr:sp macro="" textlink="">
      <xdr:nvSpPr>
        <xdr:cNvPr id="89" name="テキスト ボックス 88"/>
        <xdr:cNvSpPr txBox="1"/>
      </xdr:nvSpPr>
      <xdr:spPr>
        <a:xfrm>
          <a:off x="863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86893</xdr:rowOff>
    </xdr:from>
    <xdr:to>
      <xdr:col>24</xdr:col>
      <xdr:colOff>63500</xdr:colOff>
      <xdr:row>56</xdr:row>
      <xdr:rowOff>150673</xdr:rowOff>
    </xdr:to>
    <xdr:cxnSp macro="">
      <xdr:nvCxnSpPr>
        <xdr:cNvPr id="119" name="直線コネクタ 118"/>
        <xdr:cNvCxnSpPr/>
      </xdr:nvCxnSpPr>
      <xdr:spPr>
        <a:xfrm flipV="1">
          <a:off x="3797300" y="9516643"/>
          <a:ext cx="8382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150673</xdr:rowOff>
    </xdr:from>
    <xdr:to>
      <xdr:col>19</xdr:col>
      <xdr:colOff>177800</xdr:colOff>
      <xdr:row>57</xdr:row>
      <xdr:rowOff>47307</xdr:rowOff>
    </xdr:to>
    <xdr:cxnSp macro="">
      <xdr:nvCxnSpPr>
        <xdr:cNvPr id="122" name="直線コネクタ 121"/>
        <xdr:cNvCxnSpPr/>
      </xdr:nvCxnSpPr>
      <xdr:spPr>
        <a:xfrm flipV="1">
          <a:off x="2908300" y="9751873"/>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47307</xdr:rowOff>
    </xdr:from>
    <xdr:to>
      <xdr:col>15</xdr:col>
      <xdr:colOff>50800</xdr:colOff>
      <xdr:row>57</xdr:row>
      <xdr:rowOff>82169</xdr:rowOff>
    </xdr:to>
    <xdr:cxnSp macro="">
      <xdr:nvCxnSpPr>
        <xdr:cNvPr id="125" name="直線コネクタ 124"/>
        <xdr:cNvCxnSpPr/>
      </xdr:nvCxnSpPr>
      <xdr:spPr>
        <a:xfrm flipV="1">
          <a:off x="2019300" y="981995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82169</xdr:rowOff>
    </xdr:from>
    <xdr:to>
      <xdr:col>10</xdr:col>
      <xdr:colOff>114300</xdr:colOff>
      <xdr:row>57</xdr:row>
      <xdr:rowOff>139471</xdr:rowOff>
    </xdr:to>
    <xdr:cxnSp macro="">
      <xdr:nvCxnSpPr>
        <xdr:cNvPr id="128" name="直線コネクタ 127"/>
        <xdr:cNvCxnSpPr/>
      </xdr:nvCxnSpPr>
      <xdr:spPr>
        <a:xfrm flipV="1">
          <a:off x="1130300" y="98548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41215</xdr:rowOff>
    </xdr:from>
    <xdr:ext cx="534377" cy="259045"/>
    <xdr:sp macro="" textlink="">
      <xdr:nvSpPr>
        <xdr:cNvPr id="132" name="テキスト ボックス 131"/>
        <xdr:cNvSpPr txBox="1"/>
      </xdr:nvSpPr>
      <xdr:spPr>
        <a:xfrm>
          <a:off x="863111" y="9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36093</xdr:rowOff>
    </xdr:from>
    <xdr:to>
      <xdr:col>24</xdr:col>
      <xdr:colOff>114300</xdr:colOff>
      <xdr:row>55</xdr:row>
      <xdr:rowOff>137693</xdr:rowOff>
    </xdr:to>
    <xdr:sp macro="" textlink="">
      <xdr:nvSpPr>
        <xdr:cNvPr id="138" name="楕円 137"/>
        <xdr:cNvSpPr/>
      </xdr:nvSpPr>
      <xdr:spPr>
        <a:xfrm>
          <a:off x="4584700" y="94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58970</xdr:rowOff>
    </xdr:from>
    <xdr:ext cx="534377" cy="259045"/>
    <xdr:sp macro="" textlink="">
      <xdr:nvSpPr>
        <xdr:cNvPr id="139" name="物件費該当値テキスト"/>
        <xdr:cNvSpPr txBox="1"/>
      </xdr:nvSpPr>
      <xdr:spPr>
        <a:xfrm>
          <a:off x="4686300" y="93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99873</xdr:rowOff>
    </xdr:from>
    <xdr:to>
      <xdr:col>20</xdr:col>
      <xdr:colOff>38100</xdr:colOff>
      <xdr:row>57</xdr:row>
      <xdr:rowOff>30023</xdr:rowOff>
    </xdr:to>
    <xdr:sp macro="" textlink="">
      <xdr:nvSpPr>
        <xdr:cNvPr id="140" name="楕円 139"/>
        <xdr:cNvSpPr/>
      </xdr:nvSpPr>
      <xdr:spPr>
        <a:xfrm>
          <a:off x="3746500" y="97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21150</xdr:rowOff>
    </xdr:from>
    <xdr:ext cx="534377" cy="259045"/>
    <xdr:sp macro="" textlink="">
      <xdr:nvSpPr>
        <xdr:cNvPr id="141" name="テキスト ボックス 140"/>
        <xdr:cNvSpPr txBox="1"/>
      </xdr:nvSpPr>
      <xdr:spPr>
        <a:xfrm>
          <a:off x="3530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167957</xdr:rowOff>
    </xdr:from>
    <xdr:to>
      <xdr:col>15</xdr:col>
      <xdr:colOff>101600</xdr:colOff>
      <xdr:row>57</xdr:row>
      <xdr:rowOff>98107</xdr:rowOff>
    </xdr:to>
    <xdr:sp macro="" textlink="">
      <xdr:nvSpPr>
        <xdr:cNvPr id="142" name="楕円 141"/>
        <xdr:cNvSpPr/>
      </xdr:nvSpPr>
      <xdr:spPr>
        <a:xfrm>
          <a:off x="2857500" y="97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89234</xdr:rowOff>
    </xdr:from>
    <xdr:ext cx="534377" cy="259045"/>
    <xdr:sp macro="" textlink="">
      <xdr:nvSpPr>
        <xdr:cNvPr id="143" name="テキスト ボックス 142"/>
        <xdr:cNvSpPr txBox="1"/>
      </xdr:nvSpPr>
      <xdr:spPr>
        <a:xfrm>
          <a:off x="2641111" y="9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31369</xdr:rowOff>
    </xdr:from>
    <xdr:to>
      <xdr:col>10</xdr:col>
      <xdr:colOff>165100</xdr:colOff>
      <xdr:row>57</xdr:row>
      <xdr:rowOff>132969</xdr:rowOff>
    </xdr:to>
    <xdr:sp macro="" textlink="">
      <xdr:nvSpPr>
        <xdr:cNvPr id="144" name="楕円 143"/>
        <xdr:cNvSpPr/>
      </xdr:nvSpPr>
      <xdr:spPr>
        <a:xfrm>
          <a:off x="1968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124096</xdr:rowOff>
    </xdr:from>
    <xdr:ext cx="534377" cy="259045"/>
    <xdr:sp macro="" textlink="">
      <xdr:nvSpPr>
        <xdr:cNvPr id="145" name="テキスト ボックス 144"/>
        <xdr:cNvSpPr txBox="1"/>
      </xdr:nvSpPr>
      <xdr:spPr>
        <a:xfrm>
          <a:off x="1752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88671</xdr:rowOff>
    </xdr:from>
    <xdr:to>
      <xdr:col>6</xdr:col>
      <xdr:colOff>38100</xdr:colOff>
      <xdr:row>58</xdr:row>
      <xdr:rowOff>18821</xdr:rowOff>
    </xdr:to>
    <xdr:sp macro="" textlink="">
      <xdr:nvSpPr>
        <xdr:cNvPr id="146" name="楕円 145"/>
        <xdr:cNvSpPr/>
      </xdr:nvSpPr>
      <xdr:spPr>
        <a:xfrm>
          <a:off x="1079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9948</xdr:rowOff>
    </xdr:from>
    <xdr:ext cx="534377" cy="259045"/>
    <xdr:sp macro="" textlink="">
      <xdr:nvSpPr>
        <xdr:cNvPr id="147" name="テキスト ボックス 146"/>
        <xdr:cNvSpPr txBox="1"/>
      </xdr:nvSpPr>
      <xdr:spPr>
        <a:xfrm>
          <a:off x="863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119697</xdr:rowOff>
    </xdr:from>
    <xdr:to>
      <xdr:col>24</xdr:col>
      <xdr:colOff>63500</xdr:colOff>
      <xdr:row>73</xdr:row>
      <xdr:rowOff>158179</xdr:rowOff>
    </xdr:to>
    <xdr:cxnSp macro="">
      <xdr:nvCxnSpPr>
        <xdr:cNvPr id="176" name="直線コネクタ 175"/>
        <xdr:cNvCxnSpPr/>
      </xdr:nvCxnSpPr>
      <xdr:spPr>
        <a:xfrm>
          <a:off x="3797300" y="12635547"/>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119697</xdr:rowOff>
    </xdr:from>
    <xdr:to>
      <xdr:col>19</xdr:col>
      <xdr:colOff>177800</xdr:colOff>
      <xdr:row>74</xdr:row>
      <xdr:rowOff>56261</xdr:rowOff>
    </xdr:to>
    <xdr:cxnSp macro="">
      <xdr:nvCxnSpPr>
        <xdr:cNvPr id="179" name="直線コネクタ 178"/>
        <xdr:cNvCxnSpPr/>
      </xdr:nvCxnSpPr>
      <xdr:spPr>
        <a:xfrm flipV="1">
          <a:off x="2908300" y="1263554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56261</xdr:rowOff>
    </xdr:from>
    <xdr:to>
      <xdr:col>15</xdr:col>
      <xdr:colOff>50800</xdr:colOff>
      <xdr:row>74</xdr:row>
      <xdr:rowOff>101981</xdr:rowOff>
    </xdr:to>
    <xdr:cxnSp macro="">
      <xdr:nvCxnSpPr>
        <xdr:cNvPr id="182" name="直線コネクタ 181"/>
        <xdr:cNvCxnSpPr/>
      </xdr:nvCxnSpPr>
      <xdr:spPr>
        <a:xfrm flipV="1">
          <a:off x="2019300" y="1274356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4" name="テキスト ボックス 183"/>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168846</xdr:rowOff>
    </xdr:from>
    <xdr:to>
      <xdr:col>10</xdr:col>
      <xdr:colOff>114300</xdr:colOff>
      <xdr:row>74</xdr:row>
      <xdr:rowOff>101981</xdr:rowOff>
    </xdr:to>
    <xdr:cxnSp macro="">
      <xdr:nvCxnSpPr>
        <xdr:cNvPr id="185" name="直線コネクタ 184"/>
        <xdr:cNvCxnSpPr/>
      </xdr:nvCxnSpPr>
      <xdr:spPr>
        <a:xfrm>
          <a:off x="1130300" y="12684696"/>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107379</xdr:rowOff>
    </xdr:from>
    <xdr:to>
      <xdr:col>24</xdr:col>
      <xdr:colOff>114300</xdr:colOff>
      <xdr:row>74</xdr:row>
      <xdr:rowOff>37529</xdr:rowOff>
    </xdr:to>
    <xdr:sp macro="" textlink="">
      <xdr:nvSpPr>
        <xdr:cNvPr id="195" name="楕円 194"/>
        <xdr:cNvSpPr/>
      </xdr:nvSpPr>
      <xdr:spPr>
        <a:xfrm>
          <a:off x="45847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130256</xdr:rowOff>
    </xdr:from>
    <xdr:ext cx="469744" cy="259045"/>
    <xdr:sp macro="" textlink="">
      <xdr:nvSpPr>
        <xdr:cNvPr id="196" name="維持補修費該当値テキスト"/>
        <xdr:cNvSpPr txBox="1"/>
      </xdr:nvSpPr>
      <xdr:spPr>
        <a:xfrm>
          <a:off x="4686300" y="124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68897</xdr:rowOff>
    </xdr:from>
    <xdr:to>
      <xdr:col>20</xdr:col>
      <xdr:colOff>38100</xdr:colOff>
      <xdr:row>73</xdr:row>
      <xdr:rowOff>170497</xdr:rowOff>
    </xdr:to>
    <xdr:sp macro="" textlink="">
      <xdr:nvSpPr>
        <xdr:cNvPr id="197" name="楕円 196"/>
        <xdr:cNvSpPr/>
      </xdr:nvSpPr>
      <xdr:spPr>
        <a:xfrm>
          <a:off x="3746500" y="125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15574</xdr:rowOff>
    </xdr:from>
    <xdr:ext cx="469744" cy="259045"/>
    <xdr:sp macro="" textlink="">
      <xdr:nvSpPr>
        <xdr:cNvPr id="198" name="テキスト ボックス 197"/>
        <xdr:cNvSpPr txBox="1"/>
      </xdr:nvSpPr>
      <xdr:spPr>
        <a:xfrm>
          <a:off x="3562428" y="123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5461</xdr:rowOff>
    </xdr:from>
    <xdr:to>
      <xdr:col>15</xdr:col>
      <xdr:colOff>101600</xdr:colOff>
      <xdr:row>74</xdr:row>
      <xdr:rowOff>107061</xdr:rowOff>
    </xdr:to>
    <xdr:sp macro="" textlink="">
      <xdr:nvSpPr>
        <xdr:cNvPr id="199" name="楕円 198"/>
        <xdr:cNvSpPr/>
      </xdr:nvSpPr>
      <xdr:spPr>
        <a:xfrm>
          <a:off x="2857500" y="126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123588</xdr:rowOff>
    </xdr:from>
    <xdr:ext cx="469744" cy="259045"/>
    <xdr:sp macro="" textlink="">
      <xdr:nvSpPr>
        <xdr:cNvPr id="200" name="テキスト ボックス 199"/>
        <xdr:cNvSpPr txBox="1"/>
      </xdr:nvSpPr>
      <xdr:spPr>
        <a:xfrm>
          <a:off x="2673428" y="1246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51181</xdr:rowOff>
    </xdr:from>
    <xdr:to>
      <xdr:col>10</xdr:col>
      <xdr:colOff>165100</xdr:colOff>
      <xdr:row>74</xdr:row>
      <xdr:rowOff>152781</xdr:rowOff>
    </xdr:to>
    <xdr:sp macro="" textlink="">
      <xdr:nvSpPr>
        <xdr:cNvPr id="201" name="楕円 200"/>
        <xdr:cNvSpPr/>
      </xdr:nvSpPr>
      <xdr:spPr>
        <a:xfrm>
          <a:off x="1968500" y="12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143908</xdr:rowOff>
    </xdr:from>
    <xdr:ext cx="469744" cy="259045"/>
    <xdr:sp macro="" textlink="">
      <xdr:nvSpPr>
        <xdr:cNvPr id="202" name="テキスト ボックス 201"/>
        <xdr:cNvSpPr txBox="1"/>
      </xdr:nvSpPr>
      <xdr:spPr>
        <a:xfrm>
          <a:off x="1784428" y="128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118046</xdr:rowOff>
    </xdr:from>
    <xdr:to>
      <xdr:col>6</xdr:col>
      <xdr:colOff>38100</xdr:colOff>
      <xdr:row>74</xdr:row>
      <xdr:rowOff>48196</xdr:rowOff>
    </xdr:to>
    <xdr:sp macro="" textlink="">
      <xdr:nvSpPr>
        <xdr:cNvPr id="203" name="楕円 202"/>
        <xdr:cNvSpPr/>
      </xdr:nvSpPr>
      <xdr:spPr>
        <a:xfrm>
          <a:off x="1079500" y="12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64723</xdr:rowOff>
    </xdr:from>
    <xdr:ext cx="469744" cy="259045"/>
    <xdr:sp macro="" textlink="">
      <xdr:nvSpPr>
        <xdr:cNvPr id="204" name="テキスト ボックス 203"/>
        <xdr:cNvSpPr txBox="1"/>
      </xdr:nvSpPr>
      <xdr:spPr>
        <a:xfrm>
          <a:off x="895428" y="124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151168</xdr:rowOff>
    </xdr:from>
    <xdr:to>
      <xdr:col>24</xdr:col>
      <xdr:colOff>63500</xdr:colOff>
      <xdr:row>91</xdr:row>
      <xdr:rowOff>103048</xdr:rowOff>
    </xdr:to>
    <xdr:cxnSp macro="">
      <xdr:nvCxnSpPr>
        <xdr:cNvPr id="234" name="直線コネクタ 233"/>
        <xdr:cNvCxnSpPr/>
      </xdr:nvCxnSpPr>
      <xdr:spPr>
        <a:xfrm flipV="1">
          <a:off x="3797300" y="15581668"/>
          <a:ext cx="8382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31268</xdr:rowOff>
    </xdr:from>
    <xdr:to>
      <xdr:col>19</xdr:col>
      <xdr:colOff>177800</xdr:colOff>
      <xdr:row>91</xdr:row>
      <xdr:rowOff>103048</xdr:rowOff>
    </xdr:to>
    <xdr:cxnSp macro="">
      <xdr:nvCxnSpPr>
        <xdr:cNvPr id="237" name="直線コネクタ 236"/>
        <xdr:cNvCxnSpPr/>
      </xdr:nvCxnSpPr>
      <xdr:spPr>
        <a:xfrm>
          <a:off x="2908300" y="15633218"/>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31268</xdr:rowOff>
    </xdr:from>
    <xdr:to>
      <xdr:col>15</xdr:col>
      <xdr:colOff>50800</xdr:colOff>
      <xdr:row>91</xdr:row>
      <xdr:rowOff>88988</xdr:rowOff>
    </xdr:to>
    <xdr:cxnSp macro="">
      <xdr:nvCxnSpPr>
        <xdr:cNvPr id="240" name="直線コネクタ 239"/>
        <xdr:cNvCxnSpPr/>
      </xdr:nvCxnSpPr>
      <xdr:spPr>
        <a:xfrm flipV="1">
          <a:off x="2019300" y="15633218"/>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88988</xdr:rowOff>
    </xdr:from>
    <xdr:to>
      <xdr:col>10</xdr:col>
      <xdr:colOff>114300</xdr:colOff>
      <xdr:row>92</xdr:row>
      <xdr:rowOff>67653</xdr:rowOff>
    </xdr:to>
    <xdr:cxnSp macro="">
      <xdr:nvCxnSpPr>
        <xdr:cNvPr id="243" name="直線コネクタ 242"/>
        <xdr:cNvCxnSpPr/>
      </xdr:nvCxnSpPr>
      <xdr:spPr>
        <a:xfrm flipV="1">
          <a:off x="1130300" y="15690938"/>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100368</xdr:rowOff>
    </xdr:from>
    <xdr:to>
      <xdr:col>24</xdr:col>
      <xdr:colOff>114300</xdr:colOff>
      <xdr:row>91</xdr:row>
      <xdr:rowOff>30518</xdr:rowOff>
    </xdr:to>
    <xdr:sp macro="" textlink="">
      <xdr:nvSpPr>
        <xdr:cNvPr id="253" name="楕円 252"/>
        <xdr:cNvSpPr/>
      </xdr:nvSpPr>
      <xdr:spPr>
        <a:xfrm>
          <a:off x="4584700" y="155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123245</xdr:rowOff>
    </xdr:from>
    <xdr:ext cx="534377" cy="259045"/>
    <xdr:sp macro="" textlink="">
      <xdr:nvSpPr>
        <xdr:cNvPr id="254" name="扶助費該当値テキスト"/>
        <xdr:cNvSpPr txBox="1"/>
      </xdr:nvSpPr>
      <xdr:spPr>
        <a:xfrm>
          <a:off x="4686300" y="153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52248</xdr:rowOff>
    </xdr:from>
    <xdr:to>
      <xdr:col>20</xdr:col>
      <xdr:colOff>38100</xdr:colOff>
      <xdr:row>91</xdr:row>
      <xdr:rowOff>153848</xdr:rowOff>
    </xdr:to>
    <xdr:sp macro="" textlink="">
      <xdr:nvSpPr>
        <xdr:cNvPr id="255" name="楕円 254"/>
        <xdr:cNvSpPr/>
      </xdr:nvSpPr>
      <xdr:spPr>
        <a:xfrm>
          <a:off x="3746500" y="156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170375</xdr:rowOff>
    </xdr:from>
    <xdr:ext cx="534377" cy="259045"/>
    <xdr:sp macro="" textlink="">
      <xdr:nvSpPr>
        <xdr:cNvPr id="256" name="テキスト ボックス 255"/>
        <xdr:cNvSpPr txBox="1"/>
      </xdr:nvSpPr>
      <xdr:spPr>
        <a:xfrm>
          <a:off x="3530111" y="1542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151918</xdr:rowOff>
    </xdr:from>
    <xdr:to>
      <xdr:col>15</xdr:col>
      <xdr:colOff>101600</xdr:colOff>
      <xdr:row>91</xdr:row>
      <xdr:rowOff>82068</xdr:rowOff>
    </xdr:to>
    <xdr:sp macro="" textlink="">
      <xdr:nvSpPr>
        <xdr:cNvPr id="257" name="楕円 256"/>
        <xdr:cNvSpPr/>
      </xdr:nvSpPr>
      <xdr:spPr>
        <a:xfrm>
          <a:off x="2857500" y="155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98595</xdr:rowOff>
    </xdr:from>
    <xdr:ext cx="534377" cy="259045"/>
    <xdr:sp macro="" textlink="">
      <xdr:nvSpPr>
        <xdr:cNvPr id="258" name="テキスト ボックス 257"/>
        <xdr:cNvSpPr txBox="1"/>
      </xdr:nvSpPr>
      <xdr:spPr>
        <a:xfrm>
          <a:off x="2641111" y="15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38188</xdr:rowOff>
    </xdr:from>
    <xdr:to>
      <xdr:col>10</xdr:col>
      <xdr:colOff>165100</xdr:colOff>
      <xdr:row>91</xdr:row>
      <xdr:rowOff>139788</xdr:rowOff>
    </xdr:to>
    <xdr:sp macro="" textlink="">
      <xdr:nvSpPr>
        <xdr:cNvPr id="259" name="楕円 258"/>
        <xdr:cNvSpPr/>
      </xdr:nvSpPr>
      <xdr:spPr>
        <a:xfrm>
          <a:off x="19685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156315</xdr:rowOff>
    </xdr:from>
    <xdr:ext cx="534377" cy="259045"/>
    <xdr:sp macro="" textlink="">
      <xdr:nvSpPr>
        <xdr:cNvPr id="260" name="テキスト ボックス 259"/>
        <xdr:cNvSpPr txBox="1"/>
      </xdr:nvSpPr>
      <xdr:spPr>
        <a:xfrm>
          <a:off x="1752111" y="154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16853</xdr:rowOff>
    </xdr:from>
    <xdr:to>
      <xdr:col>6</xdr:col>
      <xdr:colOff>38100</xdr:colOff>
      <xdr:row>92</xdr:row>
      <xdr:rowOff>118453</xdr:rowOff>
    </xdr:to>
    <xdr:sp macro="" textlink="">
      <xdr:nvSpPr>
        <xdr:cNvPr id="261" name="楕円 260"/>
        <xdr:cNvSpPr/>
      </xdr:nvSpPr>
      <xdr:spPr>
        <a:xfrm>
          <a:off x="1079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134980</xdr:rowOff>
    </xdr:from>
    <xdr:ext cx="534377" cy="259045"/>
    <xdr:sp macro="" textlink="">
      <xdr:nvSpPr>
        <xdr:cNvPr id="262" name="テキスト ボックス 261"/>
        <xdr:cNvSpPr txBox="1"/>
      </xdr:nvSpPr>
      <xdr:spPr>
        <a:xfrm>
          <a:off x="863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25204</xdr:rowOff>
    </xdr:from>
    <xdr:to>
      <xdr:col>55</xdr:col>
      <xdr:colOff>0</xdr:colOff>
      <xdr:row>32</xdr:row>
      <xdr:rowOff>170920</xdr:rowOff>
    </xdr:to>
    <xdr:cxnSp macro="">
      <xdr:nvCxnSpPr>
        <xdr:cNvPr id="294" name="直線コネクタ 293"/>
        <xdr:cNvCxnSpPr/>
      </xdr:nvCxnSpPr>
      <xdr:spPr>
        <a:xfrm flipV="1">
          <a:off x="9639300" y="5511604"/>
          <a:ext cx="838200" cy="14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170920</xdr:rowOff>
    </xdr:from>
    <xdr:to>
      <xdr:col>50</xdr:col>
      <xdr:colOff>114300</xdr:colOff>
      <xdr:row>33</xdr:row>
      <xdr:rowOff>116220</xdr:rowOff>
    </xdr:to>
    <xdr:cxnSp macro="">
      <xdr:nvCxnSpPr>
        <xdr:cNvPr id="297" name="直線コネクタ 296"/>
        <xdr:cNvCxnSpPr/>
      </xdr:nvCxnSpPr>
      <xdr:spPr>
        <a:xfrm flipV="1">
          <a:off x="8750300" y="5657320"/>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299" name="テキスト ボックス 298"/>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116220</xdr:rowOff>
    </xdr:from>
    <xdr:to>
      <xdr:col>45</xdr:col>
      <xdr:colOff>177800</xdr:colOff>
      <xdr:row>33</xdr:row>
      <xdr:rowOff>163768</xdr:rowOff>
    </xdr:to>
    <xdr:cxnSp macro="">
      <xdr:nvCxnSpPr>
        <xdr:cNvPr id="300" name="直線コネクタ 299"/>
        <xdr:cNvCxnSpPr/>
      </xdr:nvCxnSpPr>
      <xdr:spPr>
        <a:xfrm flipV="1">
          <a:off x="7861300" y="5774070"/>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76051</xdr:rowOff>
    </xdr:from>
    <xdr:to>
      <xdr:col>41</xdr:col>
      <xdr:colOff>50800</xdr:colOff>
      <xdr:row>33</xdr:row>
      <xdr:rowOff>163768</xdr:rowOff>
    </xdr:to>
    <xdr:cxnSp macro="">
      <xdr:nvCxnSpPr>
        <xdr:cNvPr id="303" name="直線コネクタ 302"/>
        <xdr:cNvCxnSpPr/>
      </xdr:nvCxnSpPr>
      <xdr:spPr>
        <a:xfrm>
          <a:off x="6972300" y="5733901"/>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53056</xdr:rowOff>
    </xdr:from>
    <xdr:ext cx="534377" cy="259045"/>
    <xdr:sp macro="" textlink="">
      <xdr:nvSpPr>
        <xdr:cNvPr id="307" name="テキスト ボックス 306"/>
        <xdr:cNvSpPr txBox="1"/>
      </xdr:nvSpPr>
      <xdr:spPr>
        <a:xfrm>
          <a:off x="6705111"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145854</xdr:rowOff>
    </xdr:from>
    <xdr:to>
      <xdr:col>55</xdr:col>
      <xdr:colOff>50800</xdr:colOff>
      <xdr:row>32</xdr:row>
      <xdr:rowOff>76004</xdr:rowOff>
    </xdr:to>
    <xdr:sp macro="" textlink="">
      <xdr:nvSpPr>
        <xdr:cNvPr id="313" name="楕円 312"/>
        <xdr:cNvSpPr/>
      </xdr:nvSpPr>
      <xdr:spPr>
        <a:xfrm>
          <a:off x="10426700" y="54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168731</xdr:rowOff>
    </xdr:from>
    <xdr:ext cx="534377" cy="259045"/>
    <xdr:sp macro="" textlink="">
      <xdr:nvSpPr>
        <xdr:cNvPr id="314" name="補助費等該当値テキスト"/>
        <xdr:cNvSpPr txBox="1"/>
      </xdr:nvSpPr>
      <xdr:spPr>
        <a:xfrm>
          <a:off x="10528300" y="53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120120</xdr:rowOff>
    </xdr:from>
    <xdr:to>
      <xdr:col>50</xdr:col>
      <xdr:colOff>165100</xdr:colOff>
      <xdr:row>33</xdr:row>
      <xdr:rowOff>50270</xdr:rowOff>
    </xdr:to>
    <xdr:sp macro="" textlink="">
      <xdr:nvSpPr>
        <xdr:cNvPr id="315" name="楕円 314"/>
        <xdr:cNvSpPr/>
      </xdr:nvSpPr>
      <xdr:spPr>
        <a:xfrm>
          <a:off x="9588500" y="5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66797</xdr:rowOff>
    </xdr:from>
    <xdr:ext cx="534377" cy="259045"/>
    <xdr:sp macro="" textlink="">
      <xdr:nvSpPr>
        <xdr:cNvPr id="316" name="テキスト ボックス 315"/>
        <xdr:cNvSpPr txBox="1"/>
      </xdr:nvSpPr>
      <xdr:spPr>
        <a:xfrm>
          <a:off x="9372111" y="53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65420</xdr:rowOff>
    </xdr:from>
    <xdr:to>
      <xdr:col>46</xdr:col>
      <xdr:colOff>38100</xdr:colOff>
      <xdr:row>33</xdr:row>
      <xdr:rowOff>167020</xdr:rowOff>
    </xdr:to>
    <xdr:sp macro="" textlink="">
      <xdr:nvSpPr>
        <xdr:cNvPr id="317" name="楕円 316"/>
        <xdr:cNvSpPr/>
      </xdr:nvSpPr>
      <xdr:spPr>
        <a:xfrm>
          <a:off x="8699500" y="57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12097</xdr:rowOff>
    </xdr:from>
    <xdr:ext cx="534377" cy="259045"/>
    <xdr:sp macro="" textlink="">
      <xdr:nvSpPr>
        <xdr:cNvPr id="318" name="テキスト ボックス 317"/>
        <xdr:cNvSpPr txBox="1"/>
      </xdr:nvSpPr>
      <xdr:spPr>
        <a:xfrm>
          <a:off x="8483111" y="54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112968</xdr:rowOff>
    </xdr:from>
    <xdr:to>
      <xdr:col>41</xdr:col>
      <xdr:colOff>101600</xdr:colOff>
      <xdr:row>34</xdr:row>
      <xdr:rowOff>43118</xdr:rowOff>
    </xdr:to>
    <xdr:sp macro="" textlink="">
      <xdr:nvSpPr>
        <xdr:cNvPr id="319" name="楕円 318"/>
        <xdr:cNvSpPr/>
      </xdr:nvSpPr>
      <xdr:spPr>
        <a:xfrm>
          <a:off x="7810500" y="57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59645</xdr:rowOff>
    </xdr:from>
    <xdr:ext cx="534377" cy="259045"/>
    <xdr:sp macro="" textlink="">
      <xdr:nvSpPr>
        <xdr:cNvPr id="320" name="テキスト ボックス 319"/>
        <xdr:cNvSpPr txBox="1"/>
      </xdr:nvSpPr>
      <xdr:spPr>
        <a:xfrm>
          <a:off x="7594111" y="55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25251</xdr:rowOff>
    </xdr:from>
    <xdr:to>
      <xdr:col>36</xdr:col>
      <xdr:colOff>165100</xdr:colOff>
      <xdr:row>33</xdr:row>
      <xdr:rowOff>126851</xdr:rowOff>
    </xdr:to>
    <xdr:sp macro="" textlink="">
      <xdr:nvSpPr>
        <xdr:cNvPr id="321" name="楕円 320"/>
        <xdr:cNvSpPr/>
      </xdr:nvSpPr>
      <xdr:spPr>
        <a:xfrm>
          <a:off x="6921500" y="56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143378</xdr:rowOff>
    </xdr:from>
    <xdr:ext cx="534377" cy="259045"/>
    <xdr:sp macro="" textlink="">
      <xdr:nvSpPr>
        <xdr:cNvPr id="322" name="テキスト ボックス 321"/>
        <xdr:cNvSpPr txBox="1"/>
      </xdr:nvSpPr>
      <xdr:spPr>
        <a:xfrm>
          <a:off x="6705111" y="54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122460</xdr:rowOff>
    </xdr:from>
    <xdr:to>
      <xdr:col>54</xdr:col>
      <xdr:colOff>189865</xdr:colOff>
      <xdr:row>57</xdr:row>
      <xdr:rowOff>48813</xdr:rowOff>
    </xdr:to>
    <xdr:cxnSp macro="">
      <xdr:nvCxnSpPr>
        <xdr:cNvPr id="347" name="直線コネクタ 346"/>
        <xdr:cNvCxnSpPr/>
      </xdr:nvCxnSpPr>
      <xdr:spPr>
        <a:xfrm flipV="1">
          <a:off x="10475595" y="8866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52640</xdr:rowOff>
    </xdr:from>
    <xdr:ext cx="534377" cy="259045"/>
    <xdr:sp macro="" textlink="">
      <xdr:nvSpPr>
        <xdr:cNvPr id="348" name="普通建設事業費最小値テキスト"/>
        <xdr:cNvSpPr txBox="1"/>
      </xdr:nvSpPr>
      <xdr:spPr>
        <a:xfrm>
          <a:off x="10528300" y="98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48813</xdr:rowOff>
    </xdr:from>
    <xdr:to>
      <xdr:col>55</xdr:col>
      <xdr:colOff>88900</xdr:colOff>
      <xdr:row>57</xdr:row>
      <xdr:rowOff>48813</xdr:rowOff>
    </xdr:to>
    <xdr:cxnSp macro="">
      <xdr:nvCxnSpPr>
        <xdr:cNvPr id="349" name="直線コネクタ 348"/>
        <xdr:cNvCxnSpPr/>
      </xdr:nvCxnSpPr>
      <xdr:spPr>
        <a:xfrm>
          <a:off x="10388600" y="98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69137</xdr:rowOff>
    </xdr:from>
    <xdr:ext cx="534377" cy="259045"/>
    <xdr:sp macro="" textlink="">
      <xdr:nvSpPr>
        <xdr:cNvPr id="350" name="普通建設事業費最大値テキスト"/>
        <xdr:cNvSpPr txBox="1"/>
      </xdr:nvSpPr>
      <xdr:spPr>
        <a:xfrm>
          <a:off x="10528300" y="86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122460</xdr:rowOff>
    </xdr:from>
    <xdr:to>
      <xdr:col>55</xdr:col>
      <xdr:colOff>88900</xdr:colOff>
      <xdr:row>51</xdr:row>
      <xdr:rowOff>122460</xdr:rowOff>
    </xdr:to>
    <xdr:cxnSp macro="">
      <xdr:nvCxnSpPr>
        <xdr:cNvPr id="351" name="直線コネクタ 350"/>
        <xdr:cNvCxnSpPr/>
      </xdr:nvCxnSpPr>
      <xdr:spPr>
        <a:xfrm>
          <a:off x="10388600" y="886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67481</xdr:rowOff>
    </xdr:from>
    <xdr:to>
      <xdr:col>55</xdr:col>
      <xdr:colOff>0</xdr:colOff>
      <xdr:row>55</xdr:row>
      <xdr:rowOff>77825</xdr:rowOff>
    </xdr:to>
    <xdr:cxnSp macro="">
      <xdr:nvCxnSpPr>
        <xdr:cNvPr id="352" name="直線コネクタ 351"/>
        <xdr:cNvCxnSpPr/>
      </xdr:nvCxnSpPr>
      <xdr:spPr>
        <a:xfrm flipV="1">
          <a:off x="9639300" y="9497231"/>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3916</xdr:rowOff>
    </xdr:from>
    <xdr:ext cx="534377" cy="259045"/>
    <xdr:sp macro="" textlink="">
      <xdr:nvSpPr>
        <xdr:cNvPr id="353" name="普通建設事業費平均値テキスト"/>
        <xdr:cNvSpPr txBox="1"/>
      </xdr:nvSpPr>
      <xdr:spPr>
        <a:xfrm>
          <a:off x="10528300" y="92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152489</xdr:rowOff>
    </xdr:from>
    <xdr:to>
      <xdr:col>55</xdr:col>
      <xdr:colOff>50800</xdr:colOff>
      <xdr:row>55</xdr:row>
      <xdr:rowOff>82639</xdr:rowOff>
    </xdr:to>
    <xdr:sp macro="" textlink="">
      <xdr:nvSpPr>
        <xdr:cNvPr id="354" name="フローチャート: 判断 353"/>
        <xdr:cNvSpPr/>
      </xdr:nvSpPr>
      <xdr:spPr>
        <a:xfrm>
          <a:off x="104267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77825</xdr:rowOff>
    </xdr:from>
    <xdr:to>
      <xdr:col>50</xdr:col>
      <xdr:colOff>114300</xdr:colOff>
      <xdr:row>58</xdr:row>
      <xdr:rowOff>39097</xdr:rowOff>
    </xdr:to>
    <xdr:cxnSp macro="">
      <xdr:nvCxnSpPr>
        <xdr:cNvPr id="355" name="直線コネクタ 354"/>
        <xdr:cNvCxnSpPr/>
      </xdr:nvCxnSpPr>
      <xdr:spPr>
        <a:xfrm flipV="1">
          <a:off x="8750300" y="9507575"/>
          <a:ext cx="8890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144831</xdr:rowOff>
    </xdr:from>
    <xdr:to>
      <xdr:col>50</xdr:col>
      <xdr:colOff>165100</xdr:colOff>
      <xdr:row>56</xdr:row>
      <xdr:rowOff>74981</xdr:rowOff>
    </xdr:to>
    <xdr:sp macro="" textlink="">
      <xdr:nvSpPr>
        <xdr:cNvPr id="356" name="フローチャート: 判断 355"/>
        <xdr:cNvSpPr/>
      </xdr:nvSpPr>
      <xdr:spPr>
        <a:xfrm>
          <a:off x="9588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66108</xdr:rowOff>
    </xdr:from>
    <xdr:ext cx="534377" cy="259045"/>
    <xdr:sp macro="" textlink="">
      <xdr:nvSpPr>
        <xdr:cNvPr id="357" name="テキスト ボックス 356"/>
        <xdr:cNvSpPr txBox="1"/>
      </xdr:nvSpPr>
      <xdr:spPr>
        <a:xfrm>
          <a:off x="9372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39097</xdr:rowOff>
    </xdr:from>
    <xdr:to>
      <xdr:col>45</xdr:col>
      <xdr:colOff>177800</xdr:colOff>
      <xdr:row>58</xdr:row>
      <xdr:rowOff>49117</xdr:rowOff>
    </xdr:to>
    <xdr:cxnSp macro="">
      <xdr:nvCxnSpPr>
        <xdr:cNvPr id="358" name="直線コネクタ 357"/>
        <xdr:cNvCxnSpPr/>
      </xdr:nvCxnSpPr>
      <xdr:spPr>
        <a:xfrm flipV="1">
          <a:off x="7861300" y="99831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72231</xdr:rowOff>
    </xdr:from>
    <xdr:to>
      <xdr:col>46</xdr:col>
      <xdr:colOff>38100</xdr:colOff>
      <xdr:row>56</xdr:row>
      <xdr:rowOff>2381</xdr:rowOff>
    </xdr:to>
    <xdr:sp macro="" textlink="">
      <xdr:nvSpPr>
        <xdr:cNvPr id="359" name="フローチャート: 判断 358"/>
        <xdr:cNvSpPr/>
      </xdr:nvSpPr>
      <xdr:spPr>
        <a:xfrm>
          <a:off x="8699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18908</xdr:rowOff>
    </xdr:from>
    <xdr:ext cx="534377" cy="259045"/>
    <xdr:sp macro="" textlink="">
      <xdr:nvSpPr>
        <xdr:cNvPr id="360" name="テキスト ボックス 359"/>
        <xdr:cNvSpPr txBox="1"/>
      </xdr:nvSpPr>
      <xdr:spPr>
        <a:xfrm>
          <a:off x="8483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49117</xdr:rowOff>
    </xdr:from>
    <xdr:to>
      <xdr:col>41</xdr:col>
      <xdr:colOff>50800</xdr:colOff>
      <xdr:row>58</xdr:row>
      <xdr:rowOff>99923</xdr:rowOff>
    </xdr:to>
    <xdr:cxnSp macro="">
      <xdr:nvCxnSpPr>
        <xdr:cNvPr id="361" name="直線コネクタ 360"/>
        <xdr:cNvCxnSpPr/>
      </xdr:nvCxnSpPr>
      <xdr:spPr>
        <a:xfrm flipV="1">
          <a:off x="6972300" y="9993217"/>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58058</xdr:rowOff>
    </xdr:from>
    <xdr:to>
      <xdr:col>41</xdr:col>
      <xdr:colOff>101600</xdr:colOff>
      <xdr:row>55</xdr:row>
      <xdr:rowOff>159658</xdr:rowOff>
    </xdr:to>
    <xdr:sp macro="" textlink="">
      <xdr:nvSpPr>
        <xdr:cNvPr id="362" name="フローチャート: 判断 361"/>
        <xdr:cNvSpPr/>
      </xdr:nvSpPr>
      <xdr:spPr>
        <a:xfrm>
          <a:off x="7810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4735</xdr:rowOff>
    </xdr:from>
    <xdr:ext cx="534377" cy="259045"/>
    <xdr:sp macro="" textlink="">
      <xdr:nvSpPr>
        <xdr:cNvPr id="363" name="テキスト ボックス 362"/>
        <xdr:cNvSpPr txBox="1"/>
      </xdr:nvSpPr>
      <xdr:spPr>
        <a:xfrm>
          <a:off x="7594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60401</xdr:rowOff>
    </xdr:from>
    <xdr:to>
      <xdr:col>36</xdr:col>
      <xdr:colOff>165100</xdr:colOff>
      <xdr:row>55</xdr:row>
      <xdr:rowOff>162001</xdr:rowOff>
    </xdr:to>
    <xdr:sp macro="" textlink="">
      <xdr:nvSpPr>
        <xdr:cNvPr id="364" name="フローチャート: 判断 363"/>
        <xdr:cNvSpPr/>
      </xdr:nvSpPr>
      <xdr:spPr>
        <a:xfrm>
          <a:off x="6921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7078</xdr:rowOff>
    </xdr:from>
    <xdr:ext cx="534377" cy="259045"/>
    <xdr:sp macro="" textlink="">
      <xdr:nvSpPr>
        <xdr:cNvPr id="365" name="テキスト ボックス 364"/>
        <xdr:cNvSpPr txBox="1"/>
      </xdr:nvSpPr>
      <xdr:spPr>
        <a:xfrm>
          <a:off x="6705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16681</xdr:rowOff>
    </xdr:from>
    <xdr:to>
      <xdr:col>55</xdr:col>
      <xdr:colOff>50800</xdr:colOff>
      <xdr:row>55</xdr:row>
      <xdr:rowOff>118281</xdr:rowOff>
    </xdr:to>
    <xdr:sp macro="" textlink="">
      <xdr:nvSpPr>
        <xdr:cNvPr id="371" name="楕円 370"/>
        <xdr:cNvSpPr/>
      </xdr:nvSpPr>
      <xdr:spPr>
        <a:xfrm>
          <a:off x="10426700" y="9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166558</xdr:rowOff>
    </xdr:from>
    <xdr:ext cx="534377" cy="259045"/>
    <xdr:sp macro="" textlink="">
      <xdr:nvSpPr>
        <xdr:cNvPr id="372" name="普通建設事業費該当値テキスト"/>
        <xdr:cNvSpPr txBox="1"/>
      </xdr:nvSpPr>
      <xdr:spPr>
        <a:xfrm>
          <a:off x="10528300" y="94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27025</xdr:rowOff>
    </xdr:from>
    <xdr:to>
      <xdr:col>50</xdr:col>
      <xdr:colOff>165100</xdr:colOff>
      <xdr:row>55</xdr:row>
      <xdr:rowOff>128625</xdr:rowOff>
    </xdr:to>
    <xdr:sp macro="" textlink="">
      <xdr:nvSpPr>
        <xdr:cNvPr id="373" name="楕円 372"/>
        <xdr:cNvSpPr/>
      </xdr:nvSpPr>
      <xdr:spPr>
        <a:xfrm>
          <a:off x="9588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145152</xdr:rowOff>
    </xdr:from>
    <xdr:ext cx="534377" cy="259045"/>
    <xdr:sp macro="" textlink="">
      <xdr:nvSpPr>
        <xdr:cNvPr id="374" name="テキスト ボックス 373"/>
        <xdr:cNvSpPr txBox="1"/>
      </xdr:nvSpPr>
      <xdr:spPr>
        <a:xfrm>
          <a:off x="9372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159747</xdr:rowOff>
    </xdr:from>
    <xdr:to>
      <xdr:col>46</xdr:col>
      <xdr:colOff>38100</xdr:colOff>
      <xdr:row>58</xdr:row>
      <xdr:rowOff>89897</xdr:rowOff>
    </xdr:to>
    <xdr:sp macro="" textlink="">
      <xdr:nvSpPr>
        <xdr:cNvPr id="375" name="楕円 374"/>
        <xdr:cNvSpPr/>
      </xdr:nvSpPr>
      <xdr:spPr>
        <a:xfrm>
          <a:off x="8699500" y="9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81024</xdr:rowOff>
    </xdr:from>
    <xdr:ext cx="534377" cy="259045"/>
    <xdr:sp macro="" textlink="">
      <xdr:nvSpPr>
        <xdr:cNvPr id="376" name="テキスト ボックス 375"/>
        <xdr:cNvSpPr txBox="1"/>
      </xdr:nvSpPr>
      <xdr:spPr>
        <a:xfrm>
          <a:off x="8483111" y="100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169767</xdr:rowOff>
    </xdr:from>
    <xdr:to>
      <xdr:col>41</xdr:col>
      <xdr:colOff>101600</xdr:colOff>
      <xdr:row>58</xdr:row>
      <xdr:rowOff>99917</xdr:rowOff>
    </xdr:to>
    <xdr:sp macro="" textlink="">
      <xdr:nvSpPr>
        <xdr:cNvPr id="377" name="楕円 376"/>
        <xdr:cNvSpPr/>
      </xdr:nvSpPr>
      <xdr:spPr>
        <a:xfrm>
          <a:off x="7810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91044</xdr:rowOff>
    </xdr:from>
    <xdr:ext cx="534377" cy="259045"/>
    <xdr:sp macro="" textlink="">
      <xdr:nvSpPr>
        <xdr:cNvPr id="378" name="テキスト ボックス 377"/>
        <xdr:cNvSpPr txBox="1"/>
      </xdr:nvSpPr>
      <xdr:spPr>
        <a:xfrm>
          <a:off x="7594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49123</xdr:rowOff>
    </xdr:from>
    <xdr:to>
      <xdr:col>36</xdr:col>
      <xdr:colOff>165100</xdr:colOff>
      <xdr:row>58</xdr:row>
      <xdr:rowOff>150723</xdr:rowOff>
    </xdr:to>
    <xdr:sp macro="" textlink="">
      <xdr:nvSpPr>
        <xdr:cNvPr id="379" name="楕円 378"/>
        <xdr:cNvSpPr/>
      </xdr:nvSpPr>
      <xdr:spPr>
        <a:xfrm>
          <a:off x="6921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141850</xdr:rowOff>
    </xdr:from>
    <xdr:ext cx="534377" cy="259045"/>
    <xdr:sp macro="" textlink="">
      <xdr:nvSpPr>
        <xdr:cNvPr id="380" name="テキスト ボックス 379"/>
        <xdr:cNvSpPr txBox="1"/>
      </xdr:nvSpPr>
      <xdr:spPr>
        <a:xfrm>
          <a:off x="6705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46137</xdr:rowOff>
    </xdr:from>
    <xdr:to>
      <xdr:col>55</xdr:col>
      <xdr:colOff>0</xdr:colOff>
      <xdr:row>77</xdr:row>
      <xdr:rowOff>87449</xdr:rowOff>
    </xdr:to>
    <xdr:cxnSp macro="">
      <xdr:nvCxnSpPr>
        <xdr:cNvPr id="411" name="直線コネクタ 410"/>
        <xdr:cNvCxnSpPr/>
      </xdr:nvCxnSpPr>
      <xdr:spPr>
        <a:xfrm>
          <a:off x="9639300" y="13247787"/>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12" name="普通建設事業費 （ うち新規整備　）平均値テキスト"/>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46137</xdr:rowOff>
    </xdr:from>
    <xdr:to>
      <xdr:col>50</xdr:col>
      <xdr:colOff>114300</xdr:colOff>
      <xdr:row>78</xdr:row>
      <xdr:rowOff>32421</xdr:rowOff>
    </xdr:to>
    <xdr:cxnSp macro="">
      <xdr:nvCxnSpPr>
        <xdr:cNvPr id="414" name="直線コネクタ 413"/>
        <xdr:cNvCxnSpPr/>
      </xdr:nvCxnSpPr>
      <xdr:spPr>
        <a:xfrm flipV="1">
          <a:off x="8750300" y="13247787"/>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119551</xdr:rowOff>
    </xdr:from>
    <xdr:to>
      <xdr:col>45</xdr:col>
      <xdr:colOff>177800</xdr:colOff>
      <xdr:row>78</xdr:row>
      <xdr:rowOff>32421</xdr:rowOff>
    </xdr:to>
    <xdr:cxnSp macro="">
      <xdr:nvCxnSpPr>
        <xdr:cNvPr id="417" name="直線コネクタ 416"/>
        <xdr:cNvCxnSpPr/>
      </xdr:nvCxnSpPr>
      <xdr:spPr>
        <a:xfrm>
          <a:off x="7861300" y="13149751"/>
          <a:ext cx="889000" cy="2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60506</xdr:rowOff>
    </xdr:from>
    <xdr:to>
      <xdr:col>41</xdr:col>
      <xdr:colOff>50800</xdr:colOff>
      <xdr:row>76</xdr:row>
      <xdr:rowOff>119551</xdr:rowOff>
    </xdr:to>
    <xdr:cxnSp macro="">
      <xdr:nvCxnSpPr>
        <xdr:cNvPr id="420" name="直線コネクタ 419"/>
        <xdr:cNvCxnSpPr/>
      </xdr:nvCxnSpPr>
      <xdr:spPr>
        <a:xfrm>
          <a:off x="6972300" y="13090706"/>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2" name="テキスト ボックス 421"/>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4" name="テキスト ボックス 423"/>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36649</xdr:rowOff>
    </xdr:from>
    <xdr:to>
      <xdr:col>55</xdr:col>
      <xdr:colOff>50800</xdr:colOff>
      <xdr:row>77</xdr:row>
      <xdr:rowOff>138249</xdr:rowOff>
    </xdr:to>
    <xdr:sp macro="" textlink="">
      <xdr:nvSpPr>
        <xdr:cNvPr id="430" name="楕円 429"/>
        <xdr:cNvSpPr/>
      </xdr:nvSpPr>
      <xdr:spPr>
        <a:xfrm>
          <a:off x="104267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15076</xdr:rowOff>
    </xdr:from>
    <xdr:ext cx="534377" cy="259045"/>
    <xdr:sp macro="" textlink="">
      <xdr:nvSpPr>
        <xdr:cNvPr id="431" name="普通建設事業費 （ うち新規整備　）該当値テキスト"/>
        <xdr:cNvSpPr txBox="1"/>
      </xdr:nvSpPr>
      <xdr:spPr>
        <a:xfrm>
          <a:off x="10528300" y="132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166787</xdr:rowOff>
    </xdr:from>
    <xdr:to>
      <xdr:col>50</xdr:col>
      <xdr:colOff>165100</xdr:colOff>
      <xdr:row>77</xdr:row>
      <xdr:rowOff>96937</xdr:rowOff>
    </xdr:to>
    <xdr:sp macro="" textlink="">
      <xdr:nvSpPr>
        <xdr:cNvPr id="432" name="楕円 431"/>
        <xdr:cNvSpPr/>
      </xdr:nvSpPr>
      <xdr:spPr>
        <a:xfrm>
          <a:off x="95885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88064</xdr:rowOff>
    </xdr:from>
    <xdr:ext cx="534377" cy="259045"/>
    <xdr:sp macro="" textlink="">
      <xdr:nvSpPr>
        <xdr:cNvPr id="433" name="テキスト ボックス 432"/>
        <xdr:cNvSpPr txBox="1"/>
      </xdr:nvSpPr>
      <xdr:spPr>
        <a:xfrm>
          <a:off x="9372111" y="132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153071</xdr:rowOff>
    </xdr:from>
    <xdr:to>
      <xdr:col>46</xdr:col>
      <xdr:colOff>38100</xdr:colOff>
      <xdr:row>78</xdr:row>
      <xdr:rowOff>83221</xdr:rowOff>
    </xdr:to>
    <xdr:sp macro="" textlink="">
      <xdr:nvSpPr>
        <xdr:cNvPr id="434" name="楕円 433"/>
        <xdr:cNvSpPr/>
      </xdr:nvSpPr>
      <xdr:spPr>
        <a:xfrm>
          <a:off x="8699500" y="13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74348</xdr:rowOff>
    </xdr:from>
    <xdr:ext cx="469744" cy="259045"/>
    <xdr:sp macro="" textlink="">
      <xdr:nvSpPr>
        <xdr:cNvPr id="435" name="テキスト ボックス 434"/>
        <xdr:cNvSpPr txBox="1"/>
      </xdr:nvSpPr>
      <xdr:spPr>
        <a:xfrm>
          <a:off x="8515428" y="1344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68751</xdr:rowOff>
    </xdr:from>
    <xdr:to>
      <xdr:col>41</xdr:col>
      <xdr:colOff>101600</xdr:colOff>
      <xdr:row>76</xdr:row>
      <xdr:rowOff>170351</xdr:rowOff>
    </xdr:to>
    <xdr:sp macro="" textlink="">
      <xdr:nvSpPr>
        <xdr:cNvPr id="436" name="楕円 435"/>
        <xdr:cNvSpPr/>
      </xdr:nvSpPr>
      <xdr:spPr>
        <a:xfrm>
          <a:off x="7810500" y="13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161478</xdr:rowOff>
    </xdr:from>
    <xdr:ext cx="534377" cy="259045"/>
    <xdr:sp macro="" textlink="">
      <xdr:nvSpPr>
        <xdr:cNvPr id="437" name="テキスト ボックス 436"/>
        <xdr:cNvSpPr txBox="1"/>
      </xdr:nvSpPr>
      <xdr:spPr>
        <a:xfrm>
          <a:off x="7594111" y="13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9706</xdr:rowOff>
    </xdr:from>
    <xdr:to>
      <xdr:col>36</xdr:col>
      <xdr:colOff>165100</xdr:colOff>
      <xdr:row>76</xdr:row>
      <xdr:rowOff>111306</xdr:rowOff>
    </xdr:to>
    <xdr:sp macro="" textlink="">
      <xdr:nvSpPr>
        <xdr:cNvPr id="438" name="楕円 437"/>
        <xdr:cNvSpPr/>
      </xdr:nvSpPr>
      <xdr:spPr>
        <a:xfrm>
          <a:off x="6921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102433</xdr:rowOff>
    </xdr:from>
    <xdr:ext cx="534377" cy="259045"/>
    <xdr:sp macro="" textlink="">
      <xdr:nvSpPr>
        <xdr:cNvPr id="439" name="テキスト ボックス 438"/>
        <xdr:cNvSpPr txBox="1"/>
      </xdr:nvSpPr>
      <xdr:spPr>
        <a:xfrm>
          <a:off x="6705111" y="131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165684</xdr:rowOff>
    </xdr:from>
    <xdr:to>
      <xdr:col>55</xdr:col>
      <xdr:colOff>0</xdr:colOff>
      <xdr:row>95</xdr:row>
      <xdr:rowOff>47461</xdr:rowOff>
    </xdr:to>
    <xdr:cxnSp macro="">
      <xdr:nvCxnSpPr>
        <xdr:cNvPr id="468" name="直線コネクタ 467"/>
        <xdr:cNvCxnSpPr/>
      </xdr:nvCxnSpPr>
      <xdr:spPr>
        <a:xfrm flipV="1">
          <a:off x="9639300" y="16281984"/>
          <a:ext cx="8382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65460</xdr:rowOff>
    </xdr:from>
    <xdr:ext cx="534377" cy="259045"/>
    <xdr:sp macro="" textlink="">
      <xdr:nvSpPr>
        <xdr:cNvPr id="469" name="普通建設事業費 （ うち更新整備　）平均値テキスト"/>
        <xdr:cNvSpPr txBox="1"/>
      </xdr:nvSpPr>
      <xdr:spPr>
        <a:xfrm>
          <a:off x="10528300" y="16353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47461</xdr:rowOff>
    </xdr:from>
    <xdr:to>
      <xdr:col>50</xdr:col>
      <xdr:colOff>114300</xdr:colOff>
      <xdr:row>97</xdr:row>
      <xdr:rowOff>30524</xdr:rowOff>
    </xdr:to>
    <xdr:cxnSp macro="">
      <xdr:nvCxnSpPr>
        <xdr:cNvPr id="471" name="直線コネクタ 470"/>
        <xdr:cNvCxnSpPr/>
      </xdr:nvCxnSpPr>
      <xdr:spPr>
        <a:xfrm flipV="1">
          <a:off x="8750300" y="16335211"/>
          <a:ext cx="889000" cy="3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73" name="テキスト ボックス 472"/>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30524</xdr:rowOff>
    </xdr:from>
    <xdr:to>
      <xdr:col>45</xdr:col>
      <xdr:colOff>177800</xdr:colOff>
      <xdr:row>98</xdr:row>
      <xdr:rowOff>71062</xdr:rowOff>
    </xdr:to>
    <xdr:cxnSp macro="">
      <xdr:nvCxnSpPr>
        <xdr:cNvPr id="474" name="直線コネクタ 473"/>
        <xdr:cNvCxnSpPr/>
      </xdr:nvCxnSpPr>
      <xdr:spPr>
        <a:xfrm flipV="1">
          <a:off x="7861300" y="16661174"/>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6" name="テキスト ボックス 475"/>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71062</xdr:rowOff>
    </xdr:from>
    <xdr:to>
      <xdr:col>41</xdr:col>
      <xdr:colOff>50800</xdr:colOff>
      <xdr:row>98</xdr:row>
      <xdr:rowOff>133965</xdr:rowOff>
    </xdr:to>
    <xdr:cxnSp macro="">
      <xdr:nvCxnSpPr>
        <xdr:cNvPr id="477" name="直線コネクタ 476"/>
        <xdr:cNvCxnSpPr/>
      </xdr:nvCxnSpPr>
      <xdr:spPr>
        <a:xfrm flipV="1">
          <a:off x="6972300" y="1687316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9" name="テキスト ボックス 478"/>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80" name="フローチャート: 判断 479"/>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26624</xdr:rowOff>
    </xdr:from>
    <xdr:ext cx="534377" cy="259045"/>
    <xdr:sp macro="" textlink="">
      <xdr:nvSpPr>
        <xdr:cNvPr id="481" name="テキスト ボックス 480"/>
        <xdr:cNvSpPr txBox="1"/>
      </xdr:nvSpPr>
      <xdr:spPr>
        <a:xfrm>
          <a:off x="6705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114884</xdr:rowOff>
    </xdr:from>
    <xdr:to>
      <xdr:col>55</xdr:col>
      <xdr:colOff>50800</xdr:colOff>
      <xdr:row>95</xdr:row>
      <xdr:rowOff>45034</xdr:rowOff>
    </xdr:to>
    <xdr:sp macro="" textlink="">
      <xdr:nvSpPr>
        <xdr:cNvPr id="487" name="楕円 486"/>
        <xdr:cNvSpPr/>
      </xdr:nvSpPr>
      <xdr:spPr>
        <a:xfrm>
          <a:off x="10426700" y="162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137761</xdr:rowOff>
    </xdr:from>
    <xdr:ext cx="534377" cy="259045"/>
    <xdr:sp macro="" textlink="">
      <xdr:nvSpPr>
        <xdr:cNvPr id="488" name="普通建設事業費 （ うち更新整備　）該当値テキスト"/>
        <xdr:cNvSpPr txBox="1"/>
      </xdr:nvSpPr>
      <xdr:spPr>
        <a:xfrm>
          <a:off x="10528300" y="160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168111</xdr:rowOff>
    </xdr:from>
    <xdr:to>
      <xdr:col>50</xdr:col>
      <xdr:colOff>165100</xdr:colOff>
      <xdr:row>95</xdr:row>
      <xdr:rowOff>98261</xdr:rowOff>
    </xdr:to>
    <xdr:sp macro="" textlink="">
      <xdr:nvSpPr>
        <xdr:cNvPr id="489" name="楕円 488"/>
        <xdr:cNvSpPr/>
      </xdr:nvSpPr>
      <xdr:spPr>
        <a:xfrm>
          <a:off x="9588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114788</xdr:rowOff>
    </xdr:from>
    <xdr:ext cx="534377" cy="259045"/>
    <xdr:sp macro="" textlink="">
      <xdr:nvSpPr>
        <xdr:cNvPr id="490" name="テキスト ボックス 489"/>
        <xdr:cNvSpPr txBox="1"/>
      </xdr:nvSpPr>
      <xdr:spPr>
        <a:xfrm>
          <a:off x="9372111" y="160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151174</xdr:rowOff>
    </xdr:from>
    <xdr:to>
      <xdr:col>46</xdr:col>
      <xdr:colOff>38100</xdr:colOff>
      <xdr:row>97</xdr:row>
      <xdr:rowOff>81324</xdr:rowOff>
    </xdr:to>
    <xdr:sp macro="" textlink="">
      <xdr:nvSpPr>
        <xdr:cNvPr id="491" name="楕円 490"/>
        <xdr:cNvSpPr/>
      </xdr:nvSpPr>
      <xdr:spPr>
        <a:xfrm>
          <a:off x="8699500" y="166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72451</xdr:rowOff>
    </xdr:from>
    <xdr:ext cx="534377" cy="259045"/>
    <xdr:sp macro="" textlink="">
      <xdr:nvSpPr>
        <xdr:cNvPr id="492" name="テキスト ボックス 491"/>
        <xdr:cNvSpPr txBox="1"/>
      </xdr:nvSpPr>
      <xdr:spPr>
        <a:xfrm>
          <a:off x="8483111" y="167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20262</xdr:rowOff>
    </xdr:from>
    <xdr:to>
      <xdr:col>41</xdr:col>
      <xdr:colOff>101600</xdr:colOff>
      <xdr:row>98</xdr:row>
      <xdr:rowOff>121862</xdr:rowOff>
    </xdr:to>
    <xdr:sp macro="" textlink="">
      <xdr:nvSpPr>
        <xdr:cNvPr id="493" name="楕円 492"/>
        <xdr:cNvSpPr/>
      </xdr:nvSpPr>
      <xdr:spPr>
        <a:xfrm>
          <a:off x="7810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112989</xdr:rowOff>
    </xdr:from>
    <xdr:ext cx="469744" cy="259045"/>
    <xdr:sp macro="" textlink="">
      <xdr:nvSpPr>
        <xdr:cNvPr id="494" name="テキスト ボックス 493"/>
        <xdr:cNvSpPr txBox="1"/>
      </xdr:nvSpPr>
      <xdr:spPr>
        <a:xfrm>
          <a:off x="7626428" y="16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83165</xdr:rowOff>
    </xdr:from>
    <xdr:to>
      <xdr:col>36</xdr:col>
      <xdr:colOff>165100</xdr:colOff>
      <xdr:row>99</xdr:row>
      <xdr:rowOff>13315</xdr:rowOff>
    </xdr:to>
    <xdr:sp macro="" textlink="">
      <xdr:nvSpPr>
        <xdr:cNvPr id="495" name="楕円 494"/>
        <xdr:cNvSpPr/>
      </xdr:nvSpPr>
      <xdr:spPr>
        <a:xfrm>
          <a:off x="6921500" y="16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4442</xdr:rowOff>
    </xdr:from>
    <xdr:ext cx="469744" cy="259045"/>
    <xdr:sp macro="" textlink="">
      <xdr:nvSpPr>
        <xdr:cNvPr id="496" name="テキスト ボックス 495"/>
        <xdr:cNvSpPr txBox="1"/>
      </xdr:nvSpPr>
      <xdr:spPr>
        <a:xfrm>
          <a:off x="6737428" y="1697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21651</xdr:rowOff>
    </xdr:from>
    <xdr:to>
      <xdr:col>85</xdr:col>
      <xdr:colOff>127000</xdr:colOff>
      <xdr:row>38</xdr:row>
      <xdr:rowOff>59324</xdr:rowOff>
    </xdr:to>
    <xdr:cxnSp macro="">
      <xdr:nvCxnSpPr>
        <xdr:cNvPr id="523" name="直線コネクタ 522"/>
        <xdr:cNvCxnSpPr/>
      </xdr:nvCxnSpPr>
      <xdr:spPr>
        <a:xfrm>
          <a:off x="15481300" y="6365301"/>
          <a:ext cx="838200" cy="2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4"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21651</xdr:rowOff>
    </xdr:from>
    <xdr:to>
      <xdr:col>81</xdr:col>
      <xdr:colOff>50800</xdr:colOff>
      <xdr:row>38</xdr:row>
      <xdr:rowOff>28509</xdr:rowOff>
    </xdr:to>
    <xdr:cxnSp macro="">
      <xdr:nvCxnSpPr>
        <xdr:cNvPr id="526" name="直線コネクタ 525"/>
        <xdr:cNvCxnSpPr/>
      </xdr:nvCxnSpPr>
      <xdr:spPr>
        <a:xfrm flipV="1">
          <a:off x="14592300" y="6365301"/>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96405</xdr:rowOff>
    </xdr:from>
    <xdr:ext cx="469744" cy="259045"/>
    <xdr:sp macro="" textlink="">
      <xdr:nvSpPr>
        <xdr:cNvPr id="528" name="テキスト ボックス 527"/>
        <xdr:cNvSpPr txBox="1"/>
      </xdr:nvSpPr>
      <xdr:spPr>
        <a:xfrm>
          <a:off x="15246428" y="64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28509</xdr:rowOff>
    </xdr:from>
    <xdr:to>
      <xdr:col>76</xdr:col>
      <xdr:colOff>114300</xdr:colOff>
      <xdr:row>38</xdr:row>
      <xdr:rowOff>47254</xdr:rowOff>
    </xdr:to>
    <xdr:cxnSp macro="">
      <xdr:nvCxnSpPr>
        <xdr:cNvPr id="529" name="直線コネクタ 528"/>
        <xdr:cNvCxnSpPr/>
      </xdr:nvCxnSpPr>
      <xdr:spPr>
        <a:xfrm flipV="1">
          <a:off x="13703300" y="654360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141759</xdr:rowOff>
    </xdr:from>
    <xdr:ext cx="378565" cy="259045"/>
    <xdr:sp macro="" textlink="">
      <xdr:nvSpPr>
        <xdr:cNvPr id="531" name="テキスト ボックス 530"/>
        <xdr:cNvSpPr txBox="1"/>
      </xdr:nvSpPr>
      <xdr:spPr>
        <a:xfrm>
          <a:off x="14403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78984</xdr:rowOff>
    </xdr:from>
    <xdr:to>
      <xdr:col>71</xdr:col>
      <xdr:colOff>177800</xdr:colOff>
      <xdr:row>38</xdr:row>
      <xdr:rowOff>47254</xdr:rowOff>
    </xdr:to>
    <xdr:cxnSp macro="">
      <xdr:nvCxnSpPr>
        <xdr:cNvPr id="532" name="直線コネクタ 531"/>
        <xdr:cNvCxnSpPr/>
      </xdr:nvCxnSpPr>
      <xdr:spPr>
        <a:xfrm>
          <a:off x="12814300" y="6422634"/>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34" name="テキスト ボックス 533"/>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5" name="フローチャート: 判断 534"/>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110486</xdr:rowOff>
    </xdr:from>
    <xdr:ext cx="378565" cy="259045"/>
    <xdr:sp macro="" textlink="">
      <xdr:nvSpPr>
        <xdr:cNvPr id="536" name="テキスト ボックス 535"/>
        <xdr:cNvSpPr txBox="1"/>
      </xdr:nvSpPr>
      <xdr:spPr>
        <a:xfrm>
          <a:off x="12625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8524</xdr:rowOff>
    </xdr:from>
    <xdr:to>
      <xdr:col>85</xdr:col>
      <xdr:colOff>177800</xdr:colOff>
      <xdr:row>38</xdr:row>
      <xdr:rowOff>110124</xdr:rowOff>
    </xdr:to>
    <xdr:sp macro="" textlink="">
      <xdr:nvSpPr>
        <xdr:cNvPr id="542" name="楕円 541"/>
        <xdr:cNvSpPr/>
      </xdr:nvSpPr>
      <xdr:spPr>
        <a:xfrm>
          <a:off x="162687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94901</xdr:rowOff>
    </xdr:from>
    <xdr:ext cx="378565" cy="259045"/>
    <xdr:sp macro="" textlink="">
      <xdr:nvSpPr>
        <xdr:cNvPr id="543" name="災害復旧事業費該当値テキスト"/>
        <xdr:cNvSpPr txBox="1"/>
      </xdr:nvSpPr>
      <xdr:spPr>
        <a:xfrm>
          <a:off x="16370300" y="643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142301</xdr:rowOff>
    </xdr:from>
    <xdr:to>
      <xdr:col>81</xdr:col>
      <xdr:colOff>101600</xdr:colOff>
      <xdr:row>37</xdr:row>
      <xdr:rowOff>72451</xdr:rowOff>
    </xdr:to>
    <xdr:sp macro="" textlink="">
      <xdr:nvSpPr>
        <xdr:cNvPr id="544" name="楕円 543"/>
        <xdr:cNvSpPr/>
      </xdr:nvSpPr>
      <xdr:spPr>
        <a:xfrm>
          <a:off x="15430500" y="63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88978</xdr:rowOff>
    </xdr:from>
    <xdr:ext cx="469744" cy="259045"/>
    <xdr:sp macro="" textlink="">
      <xdr:nvSpPr>
        <xdr:cNvPr id="545" name="テキスト ボックス 544"/>
        <xdr:cNvSpPr txBox="1"/>
      </xdr:nvSpPr>
      <xdr:spPr>
        <a:xfrm>
          <a:off x="15246428" y="60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149159</xdr:rowOff>
    </xdr:from>
    <xdr:to>
      <xdr:col>76</xdr:col>
      <xdr:colOff>165100</xdr:colOff>
      <xdr:row>38</xdr:row>
      <xdr:rowOff>79309</xdr:rowOff>
    </xdr:to>
    <xdr:sp macro="" textlink="">
      <xdr:nvSpPr>
        <xdr:cNvPr id="546" name="楕円 545"/>
        <xdr:cNvSpPr/>
      </xdr:nvSpPr>
      <xdr:spPr>
        <a:xfrm>
          <a:off x="14541500" y="64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95836</xdr:rowOff>
    </xdr:from>
    <xdr:ext cx="469744" cy="259045"/>
    <xdr:sp macro="" textlink="">
      <xdr:nvSpPr>
        <xdr:cNvPr id="547" name="テキスト ボックス 546"/>
        <xdr:cNvSpPr txBox="1"/>
      </xdr:nvSpPr>
      <xdr:spPr>
        <a:xfrm>
          <a:off x="14357428" y="626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167904</xdr:rowOff>
    </xdr:from>
    <xdr:to>
      <xdr:col>72</xdr:col>
      <xdr:colOff>38100</xdr:colOff>
      <xdr:row>38</xdr:row>
      <xdr:rowOff>98054</xdr:rowOff>
    </xdr:to>
    <xdr:sp macro="" textlink="">
      <xdr:nvSpPr>
        <xdr:cNvPr id="548" name="楕円 547"/>
        <xdr:cNvSpPr/>
      </xdr:nvSpPr>
      <xdr:spPr>
        <a:xfrm>
          <a:off x="13652500" y="6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114581</xdr:rowOff>
    </xdr:from>
    <xdr:ext cx="469744" cy="259045"/>
    <xdr:sp macro="" textlink="">
      <xdr:nvSpPr>
        <xdr:cNvPr id="549" name="テキスト ボックス 548"/>
        <xdr:cNvSpPr txBox="1"/>
      </xdr:nvSpPr>
      <xdr:spPr>
        <a:xfrm>
          <a:off x="13468428" y="62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28184</xdr:rowOff>
    </xdr:from>
    <xdr:to>
      <xdr:col>67</xdr:col>
      <xdr:colOff>101600</xdr:colOff>
      <xdr:row>37</xdr:row>
      <xdr:rowOff>129784</xdr:rowOff>
    </xdr:to>
    <xdr:sp macro="" textlink="">
      <xdr:nvSpPr>
        <xdr:cNvPr id="550" name="楕円 549"/>
        <xdr:cNvSpPr/>
      </xdr:nvSpPr>
      <xdr:spPr>
        <a:xfrm>
          <a:off x="12763500" y="63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146311</xdr:rowOff>
    </xdr:from>
    <xdr:ext cx="469744" cy="259045"/>
    <xdr:sp macro="" textlink="">
      <xdr:nvSpPr>
        <xdr:cNvPr id="551" name="テキスト ボックス 550"/>
        <xdr:cNvSpPr txBox="1"/>
      </xdr:nvSpPr>
      <xdr:spPr>
        <a:xfrm>
          <a:off x="12579428" y="61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53404</xdr:rowOff>
    </xdr:from>
    <xdr:to>
      <xdr:col>85</xdr:col>
      <xdr:colOff>127000</xdr:colOff>
      <xdr:row>76</xdr:row>
      <xdr:rowOff>134877</xdr:rowOff>
    </xdr:to>
    <xdr:cxnSp macro="">
      <xdr:nvCxnSpPr>
        <xdr:cNvPr id="628" name="直線コネクタ 627"/>
        <xdr:cNvCxnSpPr/>
      </xdr:nvCxnSpPr>
      <xdr:spPr>
        <a:xfrm flipV="1">
          <a:off x="15481300" y="12740704"/>
          <a:ext cx="838200" cy="4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9"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134877</xdr:rowOff>
    </xdr:from>
    <xdr:to>
      <xdr:col>81</xdr:col>
      <xdr:colOff>50800</xdr:colOff>
      <xdr:row>77</xdr:row>
      <xdr:rowOff>97684</xdr:rowOff>
    </xdr:to>
    <xdr:cxnSp macro="">
      <xdr:nvCxnSpPr>
        <xdr:cNvPr id="631" name="直線コネクタ 630"/>
        <xdr:cNvCxnSpPr/>
      </xdr:nvCxnSpPr>
      <xdr:spPr>
        <a:xfrm flipV="1">
          <a:off x="14592300" y="13165077"/>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3" name="テキスト ボックス 632"/>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88996</xdr:rowOff>
    </xdr:from>
    <xdr:to>
      <xdr:col>76</xdr:col>
      <xdr:colOff>114300</xdr:colOff>
      <xdr:row>77</xdr:row>
      <xdr:rowOff>97684</xdr:rowOff>
    </xdr:to>
    <xdr:cxnSp macro="">
      <xdr:nvCxnSpPr>
        <xdr:cNvPr id="634" name="直線コネクタ 633"/>
        <xdr:cNvCxnSpPr/>
      </xdr:nvCxnSpPr>
      <xdr:spPr>
        <a:xfrm>
          <a:off x="13703300" y="13290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6" name="テキスト ボックス 635"/>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61291</xdr:rowOff>
    </xdr:from>
    <xdr:to>
      <xdr:col>71</xdr:col>
      <xdr:colOff>177800</xdr:colOff>
      <xdr:row>77</xdr:row>
      <xdr:rowOff>88996</xdr:rowOff>
    </xdr:to>
    <xdr:cxnSp macro="">
      <xdr:nvCxnSpPr>
        <xdr:cNvPr id="637" name="直線コネクタ 636"/>
        <xdr:cNvCxnSpPr/>
      </xdr:nvCxnSpPr>
      <xdr:spPr>
        <a:xfrm>
          <a:off x="12814300" y="13262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9" name="テキスト ボックス 638"/>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0" name="フローチャート: 判断 639"/>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41" name="テキスト ボックス 640"/>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2604</xdr:rowOff>
    </xdr:from>
    <xdr:to>
      <xdr:col>85</xdr:col>
      <xdr:colOff>177800</xdr:colOff>
      <xdr:row>74</xdr:row>
      <xdr:rowOff>104204</xdr:rowOff>
    </xdr:to>
    <xdr:sp macro="" textlink="">
      <xdr:nvSpPr>
        <xdr:cNvPr id="647" name="楕円 646"/>
        <xdr:cNvSpPr/>
      </xdr:nvSpPr>
      <xdr:spPr>
        <a:xfrm>
          <a:off x="162687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25481</xdr:rowOff>
    </xdr:from>
    <xdr:ext cx="534377" cy="259045"/>
    <xdr:sp macro="" textlink="">
      <xdr:nvSpPr>
        <xdr:cNvPr id="648" name="公債費該当値テキスト"/>
        <xdr:cNvSpPr txBox="1"/>
      </xdr:nvSpPr>
      <xdr:spPr>
        <a:xfrm>
          <a:off x="16370300" y="125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84077</xdr:rowOff>
    </xdr:from>
    <xdr:to>
      <xdr:col>81</xdr:col>
      <xdr:colOff>101600</xdr:colOff>
      <xdr:row>77</xdr:row>
      <xdr:rowOff>14227</xdr:rowOff>
    </xdr:to>
    <xdr:sp macro="" textlink="">
      <xdr:nvSpPr>
        <xdr:cNvPr id="649" name="楕円 648"/>
        <xdr:cNvSpPr/>
      </xdr:nvSpPr>
      <xdr:spPr>
        <a:xfrm>
          <a:off x="15430500" y="1311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5354</xdr:rowOff>
    </xdr:from>
    <xdr:ext cx="534377" cy="259045"/>
    <xdr:sp macro="" textlink="">
      <xdr:nvSpPr>
        <xdr:cNvPr id="650" name="テキスト ボックス 649"/>
        <xdr:cNvSpPr txBox="1"/>
      </xdr:nvSpPr>
      <xdr:spPr>
        <a:xfrm>
          <a:off x="15214111" y="132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46884</xdr:rowOff>
    </xdr:from>
    <xdr:to>
      <xdr:col>76</xdr:col>
      <xdr:colOff>165100</xdr:colOff>
      <xdr:row>77</xdr:row>
      <xdr:rowOff>148484</xdr:rowOff>
    </xdr:to>
    <xdr:sp macro="" textlink="">
      <xdr:nvSpPr>
        <xdr:cNvPr id="651" name="楕円 650"/>
        <xdr:cNvSpPr/>
      </xdr:nvSpPr>
      <xdr:spPr>
        <a:xfrm>
          <a:off x="14541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139611</xdr:rowOff>
    </xdr:from>
    <xdr:ext cx="534377" cy="259045"/>
    <xdr:sp macro="" textlink="">
      <xdr:nvSpPr>
        <xdr:cNvPr id="652" name="テキスト ボックス 651"/>
        <xdr:cNvSpPr txBox="1"/>
      </xdr:nvSpPr>
      <xdr:spPr>
        <a:xfrm>
          <a:off x="14325111" y="13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38196</xdr:rowOff>
    </xdr:from>
    <xdr:to>
      <xdr:col>72</xdr:col>
      <xdr:colOff>38100</xdr:colOff>
      <xdr:row>77</xdr:row>
      <xdr:rowOff>139796</xdr:rowOff>
    </xdr:to>
    <xdr:sp macro="" textlink="">
      <xdr:nvSpPr>
        <xdr:cNvPr id="653" name="楕円 652"/>
        <xdr:cNvSpPr/>
      </xdr:nvSpPr>
      <xdr:spPr>
        <a:xfrm>
          <a:off x="13652500" y="13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130923</xdr:rowOff>
    </xdr:from>
    <xdr:ext cx="534377" cy="259045"/>
    <xdr:sp macro="" textlink="">
      <xdr:nvSpPr>
        <xdr:cNvPr id="654" name="テキスト ボックス 653"/>
        <xdr:cNvSpPr txBox="1"/>
      </xdr:nvSpPr>
      <xdr:spPr>
        <a:xfrm>
          <a:off x="13436111" y="133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10491</xdr:rowOff>
    </xdr:from>
    <xdr:to>
      <xdr:col>67</xdr:col>
      <xdr:colOff>101600</xdr:colOff>
      <xdr:row>77</xdr:row>
      <xdr:rowOff>112091</xdr:rowOff>
    </xdr:to>
    <xdr:sp macro="" textlink="">
      <xdr:nvSpPr>
        <xdr:cNvPr id="655" name="楕円 654"/>
        <xdr:cNvSpPr/>
      </xdr:nvSpPr>
      <xdr:spPr>
        <a:xfrm>
          <a:off x="12763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103218</xdr:rowOff>
    </xdr:from>
    <xdr:ext cx="534377" cy="259045"/>
    <xdr:sp macro="" textlink="">
      <xdr:nvSpPr>
        <xdr:cNvPr id="656" name="テキスト ボックス 655"/>
        <xdr:cNvSpPr txBox="1"/>
      </xdr:nvSpPr>
      <xdr:spPr>
        <a:xfrm>
          <a:off x="12547111" y="133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102267</xdr:rowOff>
    </xdr:from>
    <xdr:to>
      <xdr:col>85</xdr:col>
      <xdr:colOff>126364</xdr:colOff>
      <xdr:row>98</xdr:row>
      <xdr:rowOff>19399</xdr:rowOff>
    </xdr:to>
    <xdr:cxnSp macro="">
      <xdr:nvCxnSpPr>
        <xdr:cNvPr id="676" name="直線コネクタ 675"/>
        <xdr:cNvCxnSpPr/>
      </xdr:nvCxnSpPr>
      <xdr:spPr>
        <a:xfrm flipV="1">
          <a:off x="16317595" y="16047117"/>
          <a:ext cx="1269" cy="77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23226</xdr:rowOff>
    </xdr:from>
    <xdr:ext cx="378565" cy="259045"/>
    <xdr:sp macro="" textlink="">
      <xdr:nvSpPr>
        <xdr:cNvPr id="677" name="積立金最小値テキスト"/>
        <xdr:cNvSpPr txBox="1"/>
      </xdr:nvSpPr>
      <xdr:spPr>
        <a:xfrm>
          <a:off x="16370300" y="168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19399</xdr:rowOff>
    </xdr:from>
    <xdr:to>
      <xdr:col>86</xdr:col>
      <xdr:colOff>25400</xdr:colOff>
      <xdr:row>98</xdr:row>
      <xdr:rowOff>19399</xdr:rowOff>
    </xdr:to>
    <xdr:cxnSp macro="">
      <xdr:nvCxnSpPr>
        <xdr:cNvPr id="678" name="直線コネクタ 677"/>
        <xdr:cNvCxnSpPr/>
      </xdr:nvCxnSpPr>
      <xdr:spPr>
        <a:xfrm>
          <a:off x="16230600" y="1682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48944</xdr:rowOff>
    </xdr:from>
    <xdr:ext cx="534377" cy="259045"/>
    <xdr:sp macro="" textlink="">
      <xdr:nvSpPr>
        <xdr:cNvPr id="679" name="積立金最大値テキスト"/>
        <xdr:cNvSpPr txBox="1"/>
      </xdr:nvSpPr>
      <xdr:spPr>
        <a:xfrm>
          <a:off x="16370300" y="158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102267</xdr:rowOff>
    </xdr:from>
    <xdr:to>
      <xdr:col>86</xdr:col>
      <xdr:colOff>25400</xdr:colOff>
      <xdr:row>93</xdr:row>
      <xdr:rowOff>102267</xdr:rowOff>
    </xdr:to>
    <xdr:cxnSp macro="">
      <xdr:nvCxnSpPr>
        <xdr:cNvPr id="680" name="直線コネクタ 679"/>
        <xdr:cNvCxnSpPr/>
      </xdr:nvCxnSpPr>
      <xdr:spPr>
        <a:xfrm>
          <a:off x="16230600" y="1604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127527</xdr:rowOff>
    </xdr:from>
    <xdr:to>
      <xdr:col>85</xdr:col>
      <xdr:colOff>127000</xdr:colOff>
      <xdr:row>95</xdr:row>
      <xdr:rowOff>55918</xdr:rowOff>
    </xdr:to>
    <xdr:cxnSp macro="">
      <xdr:nvCxnSpPr>
        <xdr:cNvPr id="681" name="直線コネクタ 680"/>
        <xdr:cNvCxnSpPr/>
      </xdr:nvCxnSpPr>
      <xdr:spPr>
        <a:xfrm flipV="1">
          <a:off x="15481300" y="16072377"/>
          <a:ext cx="838200" cy="2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84129</xdr:rowOff>
    </xdr:from>
    <xdr:ext cx="469744" cy="259045"/>
    <xdr:sp macro="" textlink="">
      <xdr:nvSpPr>
        <xdr:cNvPr id="682" name="積立金平均値テキスト"/>
        <xdr:cNvSpPr txBox="1"/>
      </xdr:nvSpPr>
      <xdr:spPr>
        <a:xfrm>
          <a:off x="16370300" y="16371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105702</xdr:rowOff>
    </xdr:from>
    <xdr:to>
      <xdr:col>85</xdr:col>
      <xdr:colOff>177800</xdr:colOff>
      <xdr:row>96</xdr:row>
      <xdr:rowOff>35852</xdr:rowOff>
    </xdr:to>
    <xdr:sp macro="" textlink="">
      <xdr:nvSpPr>
        <xdr:cNvPr id="683" name="フローチャート: 判断 682"/>
        <xdr:cNvSpPr/>
      </xdr:nvSpPr>
      <xdr:spPr>
        <a:xfrm>
          <a:off x="16268700" y="1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55918</xdr:rowOff>
    </xdr:from>
    <xdr:to>
      <xdr:col>81</xdr:col>
      <xdr:colOff>50800</xdr:colOff>
      <xdr:row>95</xdr:row>
      <xdr:rowOff>136958</xdr:rowOff>
    </xdr:to>
    <xdr:cxnSp macro="">
      <xdr:nvCxnSpPr>
        <xdr:cNvPr id="684" name="直線コネクタ 683"/>
        <xdr:cNvCxnSpPr/>
      </xdr:nvCxnSpPr>
      <xdr:spPr>
        <a:xfrm flipV="1">
          <a:off x="14592300" y="16343668"/>
          <a:ext cx="889000" cy="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138449</xdr:rowOff>
    </xdr:from>
    <xdr:to>
      <xdr:col>81</xdr:col>
      <xdr:colOff>101600</xdr:colOff>
      <xdr:row>96</xdr:row>
      <xdr:rowOff>68599</xdr:rowOff>
    </xdr:to>
    <xdr:sp macro="" textlink="">
      <xdr:nvSpPr>
        <xdr:cNvPr id="685" name="フローチャート: 判断 684"/>
        <xdr:cNvSpPr/>
      </xdr:nvSpPr>
      <xdr:spPr>
        <a:xfrm>
          <a:off x="154305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59726</xdr:rowOff>
    </xdr:from>
    <xdr:ext cx="469744" cy="259045"/>
    <xdr:sp macro="" textlink="">
      <xdr:nvSpPr>
        <xdr:cNvPr id="686" name="テキスト ボックス 685"/>
        <xdr:cNvSpPr txBox="1"/>
      </xdr:nvSpPr>
      <xdr:spPr>
        <a:xfrm>
          <a:off x="15246428" y="165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136958</xdr:rowOff>
    </xdr:from>
    <xdr:to>
      <xdr:col>76</xdr:col>
      <xdr:colOff>114300</xdr:colOff>
      <xdr:row>96</xdr:row>
      <xdr:rowOff>61691</xdr:rowOff>
    </xdr:to>
    <xdr:cxnSp macro="">
      <xdr:nvCxnSpPr>
        <xdr:cNvPr id="687" name="直線コネクタ 686"/>
        <xdr:cNvCxnSpPr/>
      </xdr:nvCxnSpPr>
      <xdr:spPr>
        <a:xfrm flipV="1">
          <a:off x="13703300" y="16424708"/>
          <a:ext cx="8890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151364</xdr:rowOff>
    </xdr:from>
    <xdr:to>
      <xdr:col>76</xdr:col>
      <xdr:colOff>165100</xdr:colOff>
      <xdr:row>96</xdr:row>
      <xdr:rowOff>81514</xdr:rowOff>
    </xdr:to>
    <xdr:sp macro="" textlink="">
      <xdr:nvSpPr>
        <xdr:cNvPr id="688" name="フローチャート: 判断 687"/>
        <xdr:cNvSpPr/>
      </xdr:nvSpPr>
      <xdr:spPr>
        <a:xfrm>
          <a:off x="14541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72641</xdr:rowOff>
    </xdr:from>
    <xdr:ext cx="469744" cy="259045"/>
    <xdr:sp macro="" textlink="">
      <xdr:nvSpPr>
        <xdr:cNvPr id="689" name="テキスト ボックス 688"/>
        <xdr:cNvSpPr txBox="1"/>
      </xdr:nvSpPr>
      <xdr:spPr>
        <a:xfrm>
          <a:off x="14357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138728</xdr:rowOff>
    </xdr:from>
    <xdr:to>
      <xdr:col>71</xdr:col>
      <xdr:colOff>177800</xdr:colOff>
      <xdr:row>96</xdr:row>
      <xdr:rowOff>61691</xdr:rowOff>
    </xdr:to>
    <xdr:cxnSp macro="">
      <xdr:nvCxnSpPr>
        <xdr:cNvPr id="690" name="直線コネクタ 689"/>
        <xdr:cNvCxnSpPr/>
      </xdr:nvCxnSpPr>
      <xdr:spPr>
        <a:xfrm>
          <a:off x="12814300" y="15569228"/>
          <a:ext cx="8890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144335</xdr:rowOff>
    </xdr:from>
    <xdr:to>
      <xdr:col>72</xdr:col>
      <xdr:colOff>38100</xdr:colOff>
      <xdr:row>96</xdr:row>
      <xdr:rowOff>74485</xdr:rowOff>
    </xdr:to>
    <xdr:sp macro="" textlink="">
      <xdr:nvSpPr>
        <xdr:cNvPr id="691" name="フローチャート: 判断 690"/>
        <xdr:cNvSpPr/>
      </xdr:nvSpPr>
      <xdr:spPr>
        <a:xfrm>
          <a:off x="13652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91012</xdr:rowOff>
    </xdr:from>
    <xdr:ext cx="469744" cy="259045"/>
    <xdr:sp macro="" textlink="">
      <xdr:nvSpPr>
        <xdr:cNvPr id="692" name="テキスト ボックス 691"/>
        <xdr:cNvSpPr txBox="1"/>
      </xdr:nvSpPr>
      <xdr:spPr>
        <a:xfrm>
          <a:off x="13468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76442</xdr:rowOff>
    </xdr:from>
    <xdr:to>
      <xdr:col>67</xdr:col>
      <xdr:colOff>101600</xdr:colOff>
      <xdr:row>95</xdr:row>
      <xdr:rowOff>6592</xdr:rowOff>
    </xdr:to>
    <xdr:sp macro="" textlink="">
      <xdr:nvSpPr>
        <xdr:cNvPr id="693" name="フローチャート: 判断 692"/>
        <xdr:cNvSpPr/>
      </xdr:nvSpPr>
      <xdr:spPr>
        <a:xfrm>
          <a:off x="12763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169169</xdr:rowOff>
    </xdr:from>
    <xdr:ext cx="534377" cy="259045"/>
    <xdr:sp macro="" textlink="">
      <xdr:nvSpPr>
        <xdr:cNvPr id="694" name="テキスト ボックス 693"/>
        <xdr:cNvSpPr txBox="1"/>
      </xdr:nvSpPr>
      <xdr:spPr>
        <a:xfrm>
          <a:off x="12547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76727</xdr:rowOff>
    </xdr:from>
    <xdr:to>
      <xdr:col>85</xdr:col>
      <xdr:colOff>177800</xdr:colOff>
      <xdr:row>94</xdr:row>
      <xdr:rowOff>6877</xdr:rowOff>
    </xdr:to>
    <xdr:sp macro="" textlink="">
      <xdr:nvSpPr>
        <xdr:cNvPr id="700" name="楕円 699"/>
        <xdr:cNvSpPr/>
      </xdr:nvSpPr>
      <xdr:spPr>
        <a:xfrm>
          <a:off x="16268700" y="160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4494</xdr:rowOff>
    </xdr:from>
    <xdr:ext cx="534377" cy="259045"/>
    <xdr:sp macro="" textlink="">
      <xdr:nvSpPr>
        <xdr:cNvPr id="701" name="積立金該当値テキスト"/>
        <xdr:cNvSpPr txBox="1"/>
      </xdr:nvSpPr>
      <xdr:spPr>
        <a:xfrm>
          <a:off x="16370300" y="159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5118</xdr:rowOff>
    </xdr:from>
    <xdr:to>
      <xdr:col>81</xdr:col>
      <xdr:colOff>101600</xdr:colOff>
      <xdr:row>95</xdr:row>
      <xdr:rowOff>106718</xdr:rowOff>
    </xdr:to>
    <xdr:sp macro="" textlink="">
      <xdr:nvSpPr>
        <xdr:cNvPr id="702" name="楕円 701"/>
        <xdr:cNvSpPr/>
      </xdr:nvSpPr>
      <xdr:spPr>
        <a:xfrm>
          <a:off x="154305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123245</xdr:rowOff>
    </xdr:from>
    <xdr:ext cx="469744" cy="259045"/>
    <xdr:sp macro="" textlink="">
      <xdr:nvSpPr>
        <xdr:cNvPr id="703" name="テキスト ボックス 702"/>
        <xdr:cNvSpPr txBox="1"/>
      </xdr:nvSpPr>
      <xdr:spPr>
        <a:xfrm>
          <a:off x="15246428" y="160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86158</xdr:rowOff>
    </xdr:from>
    <xdr:to>
      <xdr:col>76</xdr:col>
      <xdr:colOff>165100</xdr:colOff>
      <xdr:row>96</xdr:row>
      <xdr:rowOff>16308</xdr:rowOff>
    </xdr:to>
    <xdr:sp macro="" textlink="">
      <xdr:nvSpPr>
        <xdr:cNvPr id="704" name="楕円 703"/>
        <xdr:cNvSpPr/>
      </xdr:nvSpPr>
      <xdr:spPr>
        <a:xfrm>
          <a:off x="14541500" y="16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32835</xdr:rowOff>
    </xdr:from>
    <xdr:ext cx="469744" cy="259045"/>
    <xdr:sp macro="" textlink="">
      <xdr:nvSpPr>
        <xdr:cNvPr id="705" name="テキスト ボックス 704"/>
        <xdr:cNvSpPr txBox="1"/>
      </xdr:nvSpPr>
      <xdr:spPr>
        <a:xfrm>
          <a:off x="14357428" y="161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10891</xdr:rowOff>
    </xdr:from>
    <xdr:to>
      <xdr:col>72</xdr:col>
      <xdr:colOff>38100</xdr:colOff>
      <xdr:row>96</xdr:row>
      <xdr:rowOff>112491</xdr:rowOff>
    </xdr:to>
    <xdr:sp macro="" textlink="">
      <xdr:nvSpPr>
        <xdr:cNvPr id="706" name="楕円 705"/>
        <xdr:cNvSpPr/>
      </xdr:nvSpPr>
      <xdr:spPr>
        <a:xfrm>
          <a:off x="13652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103618</xdr:rowOff>
    </xdr:from>
    <xdr:ext cx="469744" cy="259045"/>
    <xdr:sp macro="" textlink="">
      <xdr:nvSpPr>
        <xdr:cNvPr id="707" name="テキスト ボックス 706"/>
        <xdr:cNvSpPr txBox="1"/>
      </xdr:nvSpPr>
      <xdr:spPr>
        <a:xfrm>
          <a:off x="13468428" y="165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87928</xdr:rowOff>
    </xdr:from>
    <xdr:to>
      <xdr:col>67</xdr:col>
      <xdr:colOff>101600</xdr:colOff>
      <xdr:row>91</xdr:row>
      <xdr:rowOff>18078</xdr:rowOff>
    </xdr:to>
    <xdr:sp macro="" textlink="">
      <xdr:nvSpPr>
        <xdr:cNvPr id="708" name="楕円 707"/>
        <xdr:cNvSpPr/>
      </xdr:nvSpPr>
      <xdr:spPr>
        <a:xfrm>
          <a:off x="12763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34605</xdr:rowOff>
    </xdr:from>
    <xdr:ext cx="534377" cy="259045"/>
    <xdr:sp macro="" textlink="">
      <xdr:nvSpPr>
        <xdr:cNvPr id="709" name="テキスト ボックス 708"/>
        <xdr:cNvSpPr txBox="1"/>
      </xdr:nvSpPr>
      <xdr:spPr>
        <a:xfrm>
          <a:off x="12547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3" name="直線コネクタ 732"/>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6"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7" name="直線コネクタ 736"/>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96838</xdr:rowOff>
    </xdr:from>
    <xdr:to>
      <xdr:col>116</xdr:col>
      <xdr:colOff>63500</xdr:colOff>
      <xdr:row>38</xdr:row>
      <xdr:rowOff>100267</xdr:rowOff>
    </xdr:to>
    <xdr:cxnSp macro="">
      <xdr:nvCxnSpPr>
        <xdr:cNvPr id="738" name="直線コネクタ 737"/>
        <xdr:cNvCxnSpPr/>
      </xdr:nvCxnSpPr>
      <xdr:spPr>
        <a:xfrm>
          <a:off x="21323300" y="661193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39"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0" name="フローチャート: 判断 739"/>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96838</xdr:rowOff>
    </xdr:from>
    <xdr:to>
      <xdr:col>111</xdr:col>
      <xdr:colOff>177800</xdr:colOff>
      <xdr:row>38</xdr:row>
      <xdr:rowOff>108648</xdr:rowOff>
    </xdr:to>
    <xdr:cxnSp macro="">
      <xdr:nvCxnSpPr>
        <xdr:cNvPr id="741" name="直線コネクタ 740"/>
        <xdr:cNvCxnSpPr/>
      </xdr:nvCxnSpPr>
      <xdr:spPr>
        <a:xfrm flipV="1">
          <a:off x="20434300" y="661193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2" name="フローチャート: 判断 741"/>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3" name="テキスト ボックス 742"/>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108648</xdr:rowOff>
    </xdr:from>
    <xdr:to>
      <xdr:col>107</xdr:col>
      <xdr:colOff>50800</xdr:colOff>
      <xdr:row>38</xdr:row>
      <xdr:rowOff>145224</xdr:rowOff>
    </xdr:to>
    <xdr:cxnSp macro="">
      <xdr:nvCxnSpPr>
        <xdr:cNvPr id="744" name="直線コネクタ 743"/>
        <xdr:cNvCxnSpPr/>
      </xdr:nvCxnSpPr>
      <xdr:spPr>
        <a:xfrm flipV="1">
          <a:off x="19545300" y="6623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5" name="フローチャート: 判断 744"/>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46" name="テキスト ボックス 745"/>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145224</xdr:rowOff>
    </xdr:from>
    <xdr:to>
      <xdr:col>102</xdr:col>
      <xdr:colOff>114300</xdr:colOff>
      <xdr:row>38</xdr:row>
      <xdr:rowOff>170370</xdr:rowOff>
    </xdr:to>
    <xdr:cxnSp macro="">
      <xdr:nvCxnSpPr>
        <xdr:cNvPr id="747" name="直線コネクタ 746"/>
        <xdr:cNvCxnSpPr/>
      </xdr:nvCxnSpPr>
      <xdr:spPr>
        <a:xfrm flipV="1">
          <a:off x="18656300" y="66603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8" name="フローチャート: 判断 747"/>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49" name="テキスト ボックス 748"/>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0" name="フローチャート: 判断 749"/>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1" name="テキスト ボックス 750"/>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49467</xdr:rowOff>
    </xdr:from>
    <xdr:to>
      <xdr:col>116</xdr:col>
      <xdr:colOff>114300</xdr:colOff>
      <xdr:row>38</xdr:row>
      <xdr:rowOff>151067</xdr:rowOff>
    </xdr:to>
    <xdr:sp macro="" textlink="">
      <xdr:nvSpPr>
        <xdr:cNvPr id="757" name="楕円 756"/>
        <xdr:cNvSpPr/>
      </xdr:nvSpPr>
      <xdr:spPr>
        <a:xfrm>
          <a:off x="22110700" y="65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135844</xdr:rowOff>
    </xdr:from>
    <xdr:ext cx="378565" cy="259045"/>
    <xdr:sp macro="" textlink="">
      <xdr:nvSpPr>
        <xdr:cNvPr id="758" name="投資及び出資金該当値テキスト"/>
        <xdr:cNvSpPr txBox="1"/>
      </xdr:nvSpPr>
      <xdr:spPr>
        <a:xfrm>
          <a:off x="22212300" y="647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46038</xdr:rowOff>
    </xdr:from>
    <xdr:to>
      <xdr:col>112</xdr:col>
      <xdr:colOff>38100</xdr:colOff>
      <xdr:row>38</xdr:row>
      <xdr:rowOff>147638</xdr:rowOff>
    </xdr:to>
    <xdr:sp macro="" textlink="">
      <xdr:nvSpPr>
        <xdr:cNvPr id="759" name="楕円 758"/>
        <xdr:cNvSpPr/>
      </xdr:nvSpPr>
      <xdr:spPr>
        <a:xfrm>
          <a:off x="21272500" y="6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138765</xdr:rowOff>
    </xdr:from>
    <xdr:ext cx="378565" cy="259045"/>
    <xdr:sp macro="" textlink="">
      <xdr:nvSpPr>
        <xdr:cNvPr id="760" name="テキスト ボックス 759"/>
        <xdr:cNvSpPr txBox="1"/>
      </xdr:nvSpPr>
      <xdr:spPr>
        <a:xfrm>
          <a:off x="21134017" y="665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57848</xdr:rowOff>
    </xdr:from>
    <xdr:to>
      <xdr:col>107</xdr:col>
      <xdr:colOff>101600</xdr:colOff>
      <xdr:row>38</xdr:row>
      <xdr:rowOff>159448</xdr:rowOff>
    </xdr:to>
    <xdr:sp macro="" textlink="">
      <xdr:nvSpPr>
        <xdr:cNvPr id="761" name="楕円 760"/>
        <xdr:cNvSpPr/>
      </xdr:nvSpPr>
      <xdr:spPr>
        <a:xfrm>
          <a:off x="20383500" y="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150575</xdr:rowOff>
    </xdr:from>
    <xdr:ext cx="378565" cy="259045"/>
    <xdr:sp macro="" textlink="">
      <xdr:nvSpPr>
        <xdr:cNvPr id="762" name="テキスト ボックス 761"/>
        <xdr:cNvSpPr txBox="1"/>
      </xdr:nvSpPr>
      <xdr:spPr>
        <a:xfrm>
          <a:off x="20245017" y="666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94424</xdr:rowOff>
    </xdr:from>
    <xdr:to>
      <xdr:col>102</xdr:col>
      <xdr:colOff>165100</xdr:colOff>
      <xdr:row>39</xdr:row>
      <xdr:rowOff>24574</xdr:rowOff>
    </xdr:to>
    <xdr:sp macro="" textlink="">
      <xdr:nvSpPr>
        <xdr:cNvPr id="763" name="楕円 762"/>
        <xdr:cNvSpPr/>
      </xdr:nvSpPr>
      <xdr:spPr>
        <a:xfrm>
          <a:off x="19494500" y="66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15701</xdr:rowOff>
    </xdr:from>
    <xdr:ext cx="378565" cy="259045"/>
    <xdr:sp macro="" textlink="">
      <xdr:nvSpPr>
        <xdr:cNvPr id="764" name="テキスト ボックス 763"/>
        <xdr:cNvSpPr txBox="1"/>
      </xdr:nvSpPr>
      <xdr:spPr>
        <a:xfrm>
          <a:off x="19356017" y="67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119570</xdr:rowOff>
    </xdr:from>
    <xdr:to>
      <xdr:col>98</xdr:col>
      <xdr:colOff>38100</xdr:colOff>
      <xdr:row>39</xdr:row>
      <xdr:rowOff>49720</xdr:rowOff>
    </xdr:to>
    <xdr:sp macro="" textlink="">
      <xdr:nvSpPr>
        <xdr:cNvPr id="765" name="楕円 764"/>
        <xdr:cNvSpPr/>
      </xdr:nvSpPr>
      <xdr:spPr>
        <a:xfrm>
          <a:off x="18605500" y="66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40847</xdr:rowOff>
    </xdr:from>
    <xdr:ext cx="378565" cy="259045"/>
    <xdr:sp macro="" textlink="">
      <xdr:nvSpPr>
        <xdr:cNvPr id="766" name="テキスト ボックス 765"/>
        <xdr:cNvSpPr txBox="1"/>
      </xdr:nvSpPr>
      <xdr:spPr>
        <a:xfrm>
          <a:off x="18467017" y="672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0" name="直線コネクタ 789"/>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3"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4" name="直線コネクタ 793"/>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42583</xdr:rowOff>
    </xdr:from>
    <xdr:to>
      <xdr:col>116</xdr:col>
      <xdr:colOff>63500</xdr:colOff>
      <xdr:row>59</xdr:row>
      <xdr:rowOff>42583</xdr:rowOff>
    </xdr:to>
    <xdr:cxnSp macro="">
      <xdr:nvCxnSpPr>
        <xdr:cNvPr id="795" name="直線コネクタ 794"/>
        <xdr:cNvCxnSpPr/>
      </xdr:nvCxnSpPr>
      <xdr:spPr>
        <a:xfrm>
          <a:off x="21323300" y="10158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6"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7" name="フローチャート: 判断 796"/>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42583</xdr:rowOff>
    </xdr:from>
    <xdr:to>
      <xdr:col>111</xdr:col>
      <xdr:colOff>177800</xdr:colOff>
      <xdr:row>59</xdr:row>
      <xdr:rowOff>42621</xdr:rowOff>
    </xdr:to>
    <xdr:cxnSp macro="">
      <xdr:nvCxnSpPr>
        <xdr:cNvPr id="798" name="直線コネクタ 797"/>
        <xdr:cNvCxnSpPr/>
      </xdr:nvCxnSpPr>
      <xdr:spPr>
        <a:xfrm flipV="1">
          <a:off x="20434300" y="101581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799" name="フローチャート: 判断 798"/>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0" name="テキスト ボックス 799"/>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42621</xdr:rowOff>
    </xdr:from>
    <xdr:to>
      <xdr:col>107</xdr:col>
      <xdr:colOff>50800</xdr:colOff>
      <xdr:row>59</xdr:row>
      <xdr:rowOff>42621</xdr:rowOff>
    </xdr:to>
    <xdr:cxnSp macro="">
      <xdr:nvCxnSpPr>
        <xdr:cNvPr id="801" name="直線コネクタ 800"/>
        <xdr:cNvCxnSpPr/>
      </xdr:nvCxnSpPr>
      <xdr:spPr>
        <a:xfrm>
          <a:off x="19545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2" name="フローチャート: 判断 801"/>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3" name="テキスト ボックス 802"/>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42621</xdr:rowOff>
    </xdr:to>
    <xdr:cxnSp macro="">
      <xdr:nvCxnSpPr>
        <xdr:cNvPr id="804" name="直線コネクタ 803"/>
        <xdr:cNvCxnSpPr/>
      </xdr:nvCxnSpPr>
      <xdr:spPr>
        <a:xfrm>
          <a:off x="18656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5" name="フローチャート: 判断 804"/>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6" name="テキスト ボックス 805"/>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7" name="フローチャート: 判断 806"/>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08" name="テキスト ボックス 807"/>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14" name="楕円 813"/>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15" name="貸付金該当値テキスト"/>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163233</xdr:rowOff>
    </xdr:from>
    <xdr:to>
      <xdr:col>112</xdr:col>
      <xdr:colOff>38100</xdr:colOff>
      <xdr:row>59</xdr:row>
      <xdr:rowOff>93383</xdr:rowOff>
    </xdr:to>
    <xdr:sp macro="" textlink="">
      <xdr:nvSpPr>
        <xdr:cNvPr id="816" name="楕円 815"/>
        <xdr:cNvSpPr/>
      </xdr:nvSpPr>
      <xdr:spPr>
        <a:xfrm>
          <a:off x="2127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84510</xdr:rowOff>
    </xdr:from>
    <xdr:ext cx="313932" cy="259045"/>
    <xdr:sp macro="" textlink="">
      <xdr:nvSpPr>
        <xdr:cNvPr id="817" name="テキスト ボックス 816"/>
        <xdr:cNvSpPr txBox="1"/>
      </xdr:nvSpPr>
      <xdr:spPr>
        <a:xfrm>
          <a:off x="21166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163271</xdr:rowOff>
    </xdr:from>
    <xdr:to>
      <xdr:col>107</xdr:col>
      <xdr:colOff>101600</xdr:colOff>
      <xdr:row>59</xdr:row>
      <xdr:rowOff>93421</xdr:rowOff>
    </xdr:to>
    <xdr:sp macro="" textlink="">
      <xdr:nvSpPr>
        <xdr:cNvPr id="818" name="楕円 817"/>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84548</xdr:rowOff>
    </xdr:from>
    <xdr:ext cx="313932" cy="259045"/>
    <xdr:sp macro="" textlink="">
      <xdr:nvSpPr>
        <xdr:cNvPr id="819" name="テキスト ボックス 818"/>
        <xdr:cNvSpPr txBox="1"/>
      </xdr:nvSpPr>
      <xdr:spPr>
        <a:xfrm>
          <a:off x="20277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163271</xdr:rowOff>
    </xdr:from>
    <xdr:to>
      <xdr:col>102</xdr:col>
      <xdr:colOff>165100</xdr:colOff>
      <xdr:row>59</xdr:row>
      <xdr:rowOff>93421</xdr:rowOff>
    </xdr:to>
    <xdr:sp macro="" textlink="">
      <xdr:nvSpPr>
        <xdr:cNvPr id="820" name="楕円 819"/>
        <xdr:cNvSpPr/>
      </xdr:nvSpPr>
      <xdr:spPr>
        <a:xfrm>
          <a:off x="19494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84548</xdr:rowOff>
    </xdr:from>
    <xdr:ext cx="313932" cy="259045"/>
    <xdr:sp macro="" textlink="">
      <xdr:nvSpPr>
        <xdr:cNvPr id="821" name="テキスト ボックス 820"/>
        <xdr:cNvSpPr txBox="1"/>
      </xdr:nvSpPr>
      <xdr:spPr>
        <a:xfrm>
          <a:off x="19388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163271</xdr:rowOff>
    </xdr:from>
    <xdr:to>
      <xdr:col>98</xdr:col>
      <xdr:colOff>38100</xdr:colOff>
      <xdr:row>59</xdr:row>
      <xdr:rowOff>93421</xdr:rowOff>
    </xdr:to>
    <xdr:sp macro="" textlink="">
      <xdr:nvSpPr>
        <xdr:cNvPr id="822" name="楕円 821"/>
        <xdr:cNvSpPr/>
      </xdr:nvSpPr>
      <xdr:spPr>
        <a:xfrm>
          <a:off x="18605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84548</xdr:rowOff>
    </xdr:from>
    <xdr:ext cx="313932" cy="259045"/>
    <xdr:sp macro="" textlink="">
      <xdr:nvSpPr>
        <xdr:cNvPr id="823" name="テキスト ボックス 822"/>
        <xdr:cNvSpPr txBox="1"/>
      </xdr:nvSpPr>
      <xdr:spPr>
        <a:xfrm>
          <a:off x="18499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6" name="直線コネクタ 845"/>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47"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48" name="直線コネクタ 847"/>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49"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0" name="直線コネクタ 849"/>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53746</xdr:rowOff>
    </xdr:from>
    <xdr:to>
      <xdr:col>116</xdr:col>
      <xdr:colOff>63500</xdr:colOff>
      <xdr:row>73</xdr:row>
      <xdr:rowOff>99923</xdr:rowOff>
    </xdr:to>
    <xdr:cxnSp macro="">
      <xdr:nvCxnSpPr>
        <xdr:cNvPr id="851" name="直線コネクタ 850"/>
        <xdr:cNvCxnSpPr/>
      </xdr:nvCxnSpPr>
      <xdr:spPr>
        <a:xfrm flipV="1">
          <a:off x="21323300" y="1256959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2" name="繰出金平均値テキスト"/>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3" name="フローチャート: 判断 852"/>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50591</xdr:rowOff>
    </xdr:from>
    <xdr:to>
      <xdr:col>111</xdr:col>
      <xdr:colOff>177800</xdr:colOff>
      <xdr:row>73</xdr:row>
      <xdr:rowOff>99923</xdr:rowOff>
    </xdr:to>
    <xdr:cxnSp macro="">
      <xdr:nvCxnSpPr>
        <xdr:cNvPr id="854" name="直線コネクタ 853"/>
        <xdr:cNvCxnSpPr/>
      </xdr:nvCxnSpPr>
      <xdr:spPr>
        <a:xfrm>
          <a:off x="20434300" y="1256644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5" name="フローチャート: 判断 854"/>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85615</xdr:rowOff>
    </xdr:from>
    <xdr:ext cx="534377" cy="259045"/>
    <xdr:sp macro="" textlink="">
      <xdr:nvSpPr>
        <xdr:cNvPr id="856" name="テキスト ボックス 855"/>
        <xdr:cNvSpPr txBox="1"/>
      </xdr:nvSpPr>
      <xdr:spPr>
        <a:xfrm>
          <a:off x="21056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10495</xdr:rowOff>
    </xdr:from>
    <xdr:to>
      <xdr:col>107</xdr:col>
      <xdr:colOff>50800</xdr:colOff>
      <xdr:row>73</xdr:row>
      <xdr:rowOff>50591</xdr:rowOff>
    </xdr:to>
    <xdr:cxnSp macro="">
      <xdr:nvCxnSpPr>
        <xdr:cNvPr id="857" name="直線コネクタ 856"/>
        <xdr:cNvCxnSpPr/>
      </xdr:nvCxnSpPr>
      <xdr:spPr>
        <a:xfrm>
          <a:off x="19545300" y="12526345"/>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58" name="フローチャート: 判断 857"/>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59" name="テキスト ボックス 858"/>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10495</xdr:rowOff>
    </xdr:from>
    <xdr:to>
      <xdr:col>102</xdr:col>
      <xdr:colOff>114300</xdr:colOff>
      <xdr:row>73</xdr:row>
      <xdr:rowOff>58227</xdr:rowOff>
    </xdr:to>
    <xdr:cxnSp macro="">
      <xdr:nvCxnSpPr>
        <xdr:cNvPr id="860" name="直線コネクタ 859"/>
        <xdr:cNvCxnSpPr/>
      </xdr:nvCxnSpPr>
      <xdr:spPr>
        <a:xfrm flipV="1">
          <a:off x="18656300" y="1252634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1" name="フローチャート: 判断 860"/>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43644</xdr:rowOff>
    </xdr:from>
    <xdr:ext cx="534377" cy="259045"/>
    <xdr:sp macro="" textlink="">
      <xdr:nvSpPr>
        <xdr:cNvPr id="862" name="テキスト ボックス 861"/>
        <xdr:cNvSpPr txBox="1"/>
      </xdr:nvSpPr>
      <xdr:spPr>
        <a:xfrm>
          <a:off x="19278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3" name="フローチャート: 判断 862"/>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130878</xdr:rowOff>
    </xdr:from>
    <xdr:ext cx="534377" cy="259045"/>
    <xdr:sp macro="" textlink="">
      <xdr:nvSpPr>
        <xdr:cNvPr id="864" name="テキスト ボックス 863"/>
        <xdr:cNvSpPr txBox="1"/>
      </xdr:nvSpPr>
      <xdr:spPr>
        <a:xfrm>
          <a:off x="18389111" y="126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2946</xdr:rowOff>
    </xdr:from>
    <xdr:to>
      <xdr:col>116</xdr:col>
      <xdr:colOff>114300</xdr:colOff>
      <xdr:row>73</xdr:row>
      <xdr:rowOff>104546</xdr:rowOff>
    </xdr:to>
    <xdr:sp macro="" textlink="">
      <xdr:nvSpPr>
        <xdr:cNvPr id="870" name="楕円 869"/>
        <xdr:cNvSpPr/>
      </xdr:nvSpPr>
      <xdr:spPr>
        <a:xfrm>
          <a:off x="22110700" y="125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25823</xdr:rowOff>
    </xdr:from>
    <xdr:ext cx="534377" cy="259045"/>
    <xdr:sp macro="" textlink="">
      <xdr:nvSpPr>
        <xdr:cNvPr id="871" name="繰出金該当値テキスト"/>
        <xdr:cNvSpPr txBox="1"/>
      </xdr:nvSpPr>
      <xdr:spPr>
        <a:xfrm>
          <a:off x="22212300" y="12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49123</xdr:rowOff>
    </xdr:from>
    <xdr:to>
      <xdr:col>112</xdr:col>
      <xdr:colOff>38100</xdr:colOff>
      <xdr:row>73</xdr:row>
      <xdr:rowOff>150723</xdr:rowOff>
    </xdr:to>
    <xdr:sp macro="" textlink="">
      <xdr:nvSpPr>
        <xdr:cNvPr id="872" name="楕円 871"/>
        <xdr:cNvSpPr/>
      </xdr:nvSpPr>
      <xdr:spPr>
        <a:xfrm>
          <a:off x="21272500" y="125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167250</xdr:rowOff>
    </xdr:from>
    <xdr:ext cx="534377" cy="259045"/>
    <xdr:sp macro="" textlink="">
      <xdr:nvSpPr>
        <xdr:cNvPr id="873" name="テキスト ボックス 872"/>
        <xdr:cNvSpPr txBox="1"/>
      </xdr:nvSpPr>
      <xdr:spPr>
        <a:xfrm>
          <a:off x="21056111" y="123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171241</xdr:rowOff>
    </xdr:from>
    <xdr:to>
      <xdr:col>107</xdr:col>
      <xdr:colOff>101600</xdr:colOff>
      <xdr:row>73</xdr:row>
      <xdr:rowOff>101391</xdr:rowOff>
    </xdr:to>
    <xdr:sp macro="" textlink="">
      <xdr:nvSpPr>
        <xdr:cNvPr id="874" name="楕円 873"/>
        <xdr:cNvSpPr/>
      </xdr:nvSpPr>
      <xdr:spPr>
        <a:xfrm>
          <a:off x="20383500" y="1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117918</xdr:rowOff>
    </xdr:from>
    <xdr:ext cx="534377" cy="259045"/>
    <xdr:sp macro="" textlink="">
      <xdr:nvSpPr>
        <xdr:cNvPr id="875" name="テキスト ボックス 874"/>
        <xdr:cNvSpPr txBox="1"/>
      </xdr:nvSpPr>
      <xdr:spPr>
        <a:xfrm>
          <a:off x="20167111" y="122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131145</xdr:rowOff>
    </xdr:from>
    <xdr:to>
      <xdr:col>102</xdr:col>
      <xdr:colOff>165100</xdr:colOff>
      <xdr:row>73</xdr:row>
      <xdr:rowOff>61295</xdr:rowOff>
    </xdr:to>
    <xdr:sp macro="" textlink="">
      <xdr:nvSpPr>
        <xdr:cNvPr id="876" name="楕円 875"/>
        <xdr:cNvSpPr/>
      </xdr:nvSpPr>
      <xdr:spPr>
        <a:xfrm>
          <a:off x="19494500" y="124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77822</xdr:rowOff>
    </xdr:from>
    <xdr:ext cx="534377" cy="259045"/>
    <xdr:sp macro="" textlink="">
      <xdr:nvSpPr>
        <xdr:cNvPr id="877" name="テキスト ボックス 876"/>
        <xdr:cNvSpPr txBox="1"/>
      </xdr:nvSpPr>
      <xdr:spPr>
        <a:xfrm>
          <a:off x="19278111" y="122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7427</xdr:rowOff>
    </xdr:from>
    <xdr:to>
      <xdr:col>98</xdr:col>
      <xdr:colOff>38100</xdr:colOff>
      <xdr:row>73</xdr:row>
      <xdr:rowOff>109027</xdr:rowOff>
    </xdr:to>
    <xdr:sp macro="" textlink="">
      <xdr:nvSpPr>
        <xdr:cNvPr id="878" name="楕円 877"/>
        <xdr:cNvSpPr/>
      </xdr:nvSpPr>
      <xdr:spPr>
        <a:xfrm>
          <a:off x="18605500" y="125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125554</xdr:rowOff>
    </xdr:from>
    <xdr:ext cx="534377" cy="259045"/>
    <xdr:sp macro="" textlink="">
      <xdr:nvSpPr>
        <xdr:cNvPr id="879" name="テキスト ボックス 878"/>
        <xdr:cNvSpPr txBox="1"/>
      </xdr:nvSpPr>
      <xdr:spPr>
        <a:xfrm>
          <a:off x="18389111" y="122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本市の特徴は扶助費、補助費等が県平均、及び、類似団体平均と比較し高い点である。また、普通建設事業費も平成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年度までは類似団体平均、県平均より下回っていたが、平成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年度から令和元年度を集中投資期間として位置付け、大規模事業について多くを手掛けたことにより平成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年度から大きく伸びを示し、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を超えている状況で令和元年度も同様である。このうち更新整備で類似団体平均を超える大きな伸びを示しているが鎌田中学校校舎改築事業、北部学校給食センター建設事業等で老朽化した施設の建て替えを行っているため大きく上回っている。老朽施設の更新が急務で特に教育関係は施設の老朽化が著しく、長寿命化、施</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設更新の事業費増加しており、今後の計画上でも事業費増加が予定されているものである。次年度も同様の事業規模となる見込みである。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補助費等について本市</a:t>
          </a:r>
          <a:r>
            <a:rPr lang="ja-JP" altLang="ja-JP" sz="1100" b="0" i="0" baseline="0">
              <a:solidFill>
                <a:schemeClr val="dk1"/>
              </a:solidFill>
              <a:effectLst/>
              <a:latin typeface="+mn-lt"/>
              <a:ea typeface="+mn-ea"/>
              <a:cs typeface="+mn-cs"/>
            </a:rPr>
            <a:t>は、し尿処理・常備消防を一部事務組合で行っているため、類似団体平均値より高い数値を示している。扶助</a:t>
          </a:r>
          <a:r>
            <a:rPr kumimoji="1" lang="ja-JP" altLang="ja-JP" sz="1100" b="0" i="0" baseline="0">
              <a:solidFill>
                <a:schemeClr val="dk1"/>
              </a:solidFill>
              <a:effectLst/>
              <a:latin typeface="+mn-lt"/>
              <a:ea typeface="+mn-ea"/>
              <a:cs typeface="+mn-cs"/>
            </a:rPr>
            <a:t>費は民生費に関する扶助費がすべての分類において</a:t>
          </a:r>
          <a:r>
            <a:rPr kumimoji="1" lang="ja-JP" altLang="en-US" sz="1100" b="0" i="0" baseline="0">
              <a:solidFill>
                <a:schemeClr val="dk1"/>
              </a:solidFill>
              <a:effectLst/>
              <a:latin typeface="+mn-lt"/>
              <a:ea typeface="+mn-ea"/>
              <a:cs typeface="+mn-cs"/>
            </a:rPr>
            <a:t>類似団体内平均・県平均から</a:t>
          </a:r>
          <a:r>
            <a:rPr kumimoji="1" lang="ja-JP" altLang="ja-JP" sz="1100" b="0" i="0" baseline="0">
              <a:solidFill>
                <a:schemeClr val="dk1"/>
              </a:solidFill>
              <a:effectLst/>
              <a:latin typeface="+mn-lt"/>
              <a:ea typeface="+mn-ea"/>
              <a:cs typeface="+mn-cs"/>
            </a:rPr>
            <a:t>大きく乖離しており、高い数値となっている。生活保護に関する決算数値は横ばい傾向へとなってきているものの、障がい者関連の給付事業が大きく伸びている状況であり、現在の動向に大きな変化はないと思われる。資格審査や給付基準等の適正化など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164465</xdr:rowOff>
    </xdr:from>
    <xdr:to>
      <xdr:col>24</xdr:col>
      <xdr:colOff>63500</xdr:colOff>
      <xdr:row>37</xdr:row>
      <xdr:rowOff>34925</xdr:rowOff>
    </xdr:to>
    <xdr:cxnSp macro="">
      <xdr:nvCxnSpPr>
        <xdr:cNvPr id="61" name="直線コネクタ 60"/>
        <xdr:cNvCxnSpPr/>
      </xdr:nvCxnSpPr>
      <xdr:spPr>
        <a:xfrm>
          <a:off x="3797300" y="63366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164465</xdr:rowOff>
    </xdr:from>
    <xdr:to>
      <xdr:col>19</xdr:col>
      <xdr:colOff>177800</xdr:colOff>
      <xdr:row>37</xdr:row>
      <xdr:rowOff>48260</xdr:rowOff>
    </xdr:to>
    <xdr:cxnSp macro="">
      <xdr:nvCxnSpPr>
        <xdr:cNvPr id="64" name="直線コネクタ 63"/>
        <xdr:cNvCxnSpPr/>
      </xdr:nvCxnSpPr>
      <xdr:spPr>
        <a:xfrm flipV="1">
          <a:off x="2908300" y="63366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13970</xdr:rowOff>
    </xdr:from>
    <xdr:to>
      <xdr:col>15</xdr:col>
      <xdr:colOff>50800</xdr:colOff>
      <xdr:row>37</xdr:row>
      <xdr:rowOff>48260</xdr:rowOff>
    </xdr:to>
    <xdr:cxnSp macro="">
      <xdr:nvCxnSpPr>
        <xdr:cNvPr id="67" name="直線コネクタ 66"/>
        <xdr:cNvCxnSpPr/>
      </xdr:nvCxnSpPr>
      <xdr:spPr>
        <a:xfrm>
          <a:off x="2019300" y="6357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37</xdr:row>
      <xdr:rowOff>13970</xdr:rowOff>
    </xdr:to>
    <xdr:cxnSp macro="">
      <xdr:nvCxnSpPr>
        <xdr:cNvPr id="70" name="直線コネクタ 69"/>
        <xdr:cNvCxnSpPr/>
      </xdr:nvCxnSpPr>
      <xdr:spPr>
        <a:xfrm>
          <a:off x="1130300" y="62490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111777</xdr:rowOff>
    </xdr:from>
    <xdr:ext cx="469744" cy="259045"/>
    <xdr:sp macro="" textlink="">
      <xdr:nvSpPr>
        <xdr:cNvPr id="74" name="テキスト ボックス 73"/>
        <xdr:cNvSpPr txBox="1"/>
      </xdr:nvSpPr>
      <xdr:spPr>
        <a:xfrm>
          <a:off x="895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155575</xdr:rowOff>
    </xdr:from>
    <xdr:to>
      <xdr:col>24</xdr:col>
      <xdr:colOff>114300</xdr:colOff>
      <xdr:row>37</xdr:row>
      <xdr:rowOff>85725</xdr:rowOff>
    </xdr:to>
    <xdr:sp macro="" textlink="">
      <xdr:nvSpPr>
        <xdr:cNvPr id="80" name="楕円 79"/>
        <xdr:cNvSpPr/>
      </xdr:nvSpPr>
      <xdr:spPr>
        <a:xfrm>
          <a:off x="4584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469744" cy="259045"/>
    <xdr:sp macro="" textlink="">
      <xdr:nvSpPr>
        <xdr:cNvPr id="81" name="議会費該当値テキスト"/>
        <xdr:cNvSpPr txBox="1"/>
      </xdr:nvSpPr>
      <xdr:spPr>
        <a:xfrm>
          <a:off x="4686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113665</xdr:rowOff>
    </xdr:from>
    <xdr:to>
      <xdr:col>20</xdr:col>
      <xdr:colOff>38100</xdr:colOff>
      <xdr:row>37</xdr:row>
      <xdr:rowOff>43815</xdr:rowOff>
    </xdr:to>
    <xdr:sp macro="" textlink="">
      <xdr:nvSpPr>
        <xdr:cNvPr id="82" name="楕円 81"/>
        <xdr:cNvSpPr/>
      </xdr:nvSpPr>
      <xdr:spPr>
        <a:xfrm>
          <a:off x="3746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34942</xdr:rowOff>
    </xdr:from>
    <xdr:ext cx="469744" cy="259045"/>
    <xdr:sp macro="" textlink="">
      <xdr:nvSpPr>
        <xdr:cNvPr id="83" name="テキスト ボックス 82"/>
        <xdr:cNvSpPr txBox="1"/>
      </xdr:nvSpPr>
      <xdr:spPr>
        <a:xfrm>
          <a:off x="3562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168910</xdr:rowOff>
    </xdr:from>
    <xdr:to>
      <xdr:col>15</xdr:col>
      <xdr:colOff>101600</xdr:colOff>
      <xdr:row>37</xdr:row>
      <xdr:rowOff>99060</xdr:rowOff>
    </xdr:to>
    <xdr:sp macro="" textlink="">
      <xdr:nvSpPr>
        <xdr:cNvPr id="84" name="楕円 83"/>
        <xdr:cNvSpPr/>
      </xdr:nvSpPr>
      <xdr:spPr>
        <a:xfrm>
          <a:off x="2857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90187</xdr:rowOff>
    </xdr:from>
    <xdr:ext cx="469744" cy="259045"/>
    <xdr:sp macro="" textlink="">
      <xdr:nvSpPr>
        <xdr:cNvPr id="85" name="テキスト ボックス 84"/>
        <xdr:cNvSpPr txBox="1"/>
      </xdr:nvSpPr>
      <xdr:spPr>
        <a:xfrm>
          <a:off x="2673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134620</xdr:rowOff>
    </xdr:from>
    <xdr:to>
      <xdr:col>10</xdr:col>
      <xdr:colOff>165100</xdr:colOff>
      <xdr:row>37</xdr:row>
      <xdr:rowOff>64770</xdr:rowOff>
    </xdr:to>
    <xdr:sp macro="" textlink="">
      <xdr:nvSpPr>
        <xdr:cNvPr id="86" name="楕円 85"/>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55897</xdr:rowOff>
    </xdr:from>
    <xdr:ext cx="469744" cy="259045"/>
    <xdr:sp macro="" textlink="">
      <xdr:nvSpPr>
        <xdr:cNvPr id="87" name="テキスト ボックス 86"/>
        <xdr:cNvSpPr txBox="1"/>
      </xdr:nvSpPr>
      <xdr:spPr>
        <a:xfrm>
          <a:off x="1784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26035</xdr:rowOff>
    </xdr:from>
    <xdr:to>
      <xdr:col>6</xdr:col>
      <xdr:colOff>38100</xdr:colOff>
      <xdr:row>36</xdr:row>
      <xdr:rowOff>127635</xdr:rowOff>
    </xdr:to>
    <xdr:sp macro="" textlink="">
      <xdr:nvSpPr>
        <xdr:cNvPr id="88" name="楕円 87"/>
        <xdr:cNvSpPr/>
      </xdr:nvSpPr>
      <xdr:spPr>
        <a:xfrm>
          <a:off x="1079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118762</xdr:rowOff>
    </xdr:from>
    <xdr:ext cx="469744" cy="259045"/>
    <xdr:sp macro="" textlink="">
      <xdr:nvSpPr>
        <xdr:cNvPr id="89" name="テキスト ボックス 88"/>
        <xdr:cNvSpPr txBox="1"/>
      </xdr:nvSpPr>
      <xdr:spPr>
        <a:xfrm>
          <a:off x="895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65382</xdr:rowOff>
    </xdr:from>
    <xdr:to>
      <xdr:col>24</xdr:col>
      <xdr:colOff>63500</xdr:colOff>
      <xdr:row>55</xdr:row>
      <xdr:rowOff>164298</xdr:rowOff>
    </xdr:to>
    <xdr:cxnSp macro="">
      <xdr:nvCxnSpPr>
        <xdr:cNvPr id="117" name="直線コネクタ 116"/>
        <xdr:cNvCxnSpPr/>
      </xdr:nvCxnSpPr>
      <xdr:spPr>
        <a:xfrm flipV="1">
          <a:off x="3797300" y="9495132"/>
          <a:ext cx="8382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54320</xdr:rowOff>
    </xdr:from>
    <xdr:ext cx="534377" cy="259045"/>
    <xdr:sp macro="" textlink="">
      <xdr:nvSpPr>
        <xdr:cNvPr id="118" name="総務費平均値テキスト"/>
        <xdr:cNvSpPr txBox="1"/>
      </xdr:nvSpPr>
      <xdr:spPr>
        <a:xfrm>
          <a:off x="4686300" y="948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164298</xdr:rowOff>
    </xdr:from>
    <xdr:to>
      <xdr:col>19</xdr:col>
      <xdr:colOff>177800</xdr:colOff>
      <xdr:row>56</xdr:row>
      <xdr:rowOff>53929</xdr:rowOff>
    </xdr:to>
    <xdr:cxnSp macro="">
      <xdr:nvCxnSpPr>
        <xdr:cNvPr id="120" name="直線コネクタ 119"/>
        <xdr:cNvCxnSpPr/>
      </xdr:nvCxnSpPr>
      <xdr:spPr>
        <a:xfrm flipV="1">
          <a:off x="2908300" y="9594048"/>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53929</xdr:rowOff>
    </xdr:from>
    <xdr:to>
      <xdr:col>15</xdr:col>
      <xdr:colOff>50800</xdr:colOff>
      <xdr:row>56</xdr:row>
      <xdr:rowOff>120497</xdr:rowOff>
    </xdr:to>
    <xdr:cxnSp macro="">
      <xdr:nvCxnSpPr>
        <xdr:cNvPr id="123" name="直線コネクタ 122"/>
        <xdr:cNvCxnSpPr/>
      </xdr:nvCxnSpPr>
      <xdr:spPr>
        <a:xfrm flipV="1">
          <a:off x="2019300" y="9655129"/>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5" name="テキスト ボックス 124"/>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6038</xdr:rowOff>
    </xdr:from>
    <xdr:to>
      <xdr:col>10</xdr:col>
      <xdr:colOff>114300</xdr:colOff>
      <xdr:row>56</xdr:row>
      <xdr:rowOff>120497</xdr:rowOff>
    </xdr:to>
    <xdr:cxnSp macro="">
      <xdr:nvCxnSpPr>
        <xdr:cNvPr id="126" name="直線コネクタ 125"/>
        <xdr:cNvCxnSpPr/>
      </xdr:nvCxnSpPr>
      <xdr:spPr>
        <a:xfrm>
          <a:off x="1130300" y="9264338"/>
          <a:ext cx="889000" cy="4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132683</xdr:rowOff>
    </xdr:from>
    <xdr:ext cx="534377" cy="259045"/>
    <xdr:sp macro="" textlink="">
      <xdr:nvSpPr>
        <xdr:cNvPr id="130" name="テキスト ボックス 129"/>
        <xdr:cNvSpPr txBox="1"/>
      </xdr:nvSpPr>
      <xdr:spPr>
        <a:xfrm>
          <a:off x="863111" y="9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14582</xdr:rowOff>
    </xdr:from>
    <xdr:to>
      <xdr:col>24</xdr:col>
      <xdr:colOff>114300</xdr:colOff>
      <xdr:row>55</xdr:row>
      <xdr:rowOff>116182</xdr:rowOff>
    </xdr:to>
    <xdr:sp macro="" textlink="">
      <xdr:nvSpPr>
        <xdr:cNvPr id="136" name="楕円 135"/>
        <xdr:cNvSpPr/>
      </xdr:nvSpPr>
      <xdr:spPr>
        <a:xfrm>
          <a:off x="4584700" y="94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37459</xdr:rowOff>
    </xdr:from>
    <xdr:ext cx="534377" cy="259045"/>
    <xdr:sp macro="" textlink="">
      <xdr:nvSpPr>
        <xdr:cNvPr id="137" name="総務費該当値テキスト"/>
        <xdr:cNvSpPr txBox="1"/>
      </xdr:nvSpPr>
      <xdr:spPr>
        <a:xfrm>
          <a:off x="4686300" y="92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113498</xdr:rowOff>
    </xdr:from>
    <xdr:to>
      <xdr:col>20</xdr:col>
      <xdr:colOff>38100</xdr:colOff>
      <xdr:row>56</xdr:row>
      <xdr:rowOff>43648</xdr:rowOff>
    </xdr:to>
    <xdr:sp macro="" textlink="">
      <xdr:nvSpPr>
        <xdr:cNvPr id="138" name="楕円 137"/>
        <xdr:cNvSpPr/>
      </xdr:nvSpPr>
      <xdr:spPr>
        <a:xfrm>
          <a:off x="3746500" y="95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60175</xdr:rowOff>
    </xdr:from>
    <xdr:ext cx="534377" cy="259045"/>
    <xdr:sp macro="" textlink="">
      <xdr:nvSpPr>
        <xdr:cNvPr id="139" name="テキスト ボックス 138"/>
        <xdr:cNvSpPr txBox="1"/>
      </xdr:nvSpPr>
      <xdr:spPr>
        <a:xfrm>
          <a:off x="3530111" y="93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3129</xdr:rowOff>
    </xdr:from>
    <xdr:to>
      <xdr:col>15</xdr:col>
      <xdr:colOff>101600</xdr:colOff>
      <xdr:row>56</xdr:row>
      <xdr:rowOff>104729</xdr:rowOff>
    </xdr:to>
    <xdr:sp macro="" textlink="">
      <xdr:nvSpPr>
        <xdr:cNvPr id="140" name="楕円 139"/>
        <xdr:cNvSpPr/>
      </xdr:nvSpPr>
      <xdr:spPr>
        <a:xfrm>
          <a:off x="2857500" y="96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95856</xdr:rowOff>
    </xdr:from>
    <xdr:ext cx="534377" cy="259045"/>
    <xdr:sp macro="" textlink="">
      <xdr:nvSpPr>
        <xdr:cNvPr id="141" name="テキスト ボックス 140"/>
        <xdr:cNvSpPr txBox="1"/>
      </xdr:nvSpPr>
      <xdr:spPr>
        <a:xfrm>
          <a:off x="2641111" y="969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69697</xdr:rowOff>
    </xdr:from>
    <xdr:to>
      <xdr:col>10</xdr:col>
      <xdr:colOff>165100</xdr:colOff>
      <xdr:row>56</xdr:row>
      <xdr:rowOff>171297</xdr:rowOff>
    </xdr:to>
    <xdr:sp macro="" textlink="">
      <xdr:nvSpPr>
        <xdr:cNvPr id="142" name="楕円 141"/>
        <xdr:cNvSpPr/>
      </xdr:nvSpPr>
      <xdr:spPr>
        <a:xfrm>
          <a:off x="1968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162424</xdr:rowOff>
    </xdr:from>
    <xdr:ext cx="534377" cy="259045"/>
    <xdr:sp macro="" textlink="">
      <xdr:nvSpPr>
        <xdr:cNvPr id="143" name="テキスト ボックス 142"/>
        <xdr:cNvSpPr txBox="1"/>
      </xdr:nvSpPr>
      <xdr:spPr>
        <a:xfrm>
          <a:off x="175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126688</xdr:rowOff>
    </xdr:from>
    <xdr:to>
      <xdr:col>6</xdr:col>
      <xdr:colOff>38100</xdr:colOff>
      <xdr:row>54</xdr:row>
      <xdr:rowOff>56838</xdr:rowOff>
    </xdr:to>
    <xdr:sp macro="" textlink="">
      <xdr:nvSpPr>
        <xdr:cNvPr id="144" name="楕円 143"/>
        <xdr:cNvSpPr/>
      </xdr:nvSpPr>
      <xdr:spPr>
        <a:xfrm>
          <a:off x="1079500" y="92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73365</xdr:rowOff>
    </xdr:from>
    <xdr:ext cx="534377" cy="259045"/>
    <xdr:sp macro="" textlink="">
      <xdr:nvSpPr>
        <xdr:cNvPr id="145" name="テキスト ボックス 144"/>
        <xdr:cNvSpPr txBox="1"/>
      </xdr:nvSpPr>
      <xdr:spPr>
        <a:xfrm>
          <a:off x="863111" y="8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53655</xdr:rowOff>
    </xdr:from>
    <xdr:to>
      <xdr:col>24</xdr:col>
      <xdr:colOff>63500</xdr:colOff>
      <xdr:row>73</xdr:row>
      <xdr:rowOff>9947</xdr:rowOff>
    </xdr:to>
    <xdr:cxnSp macro="">
      <xdr:nvCxnSpPr>
        <xdr:cNvPr id="173" name="直線コネクタ 172"/>
        <xdr:cNvCxnSpPr/>
      </xdr:nvCxnSpPr>
      <xdr:spPr>
        <a:xfrm flipV="1">
          <a:off x="3797300" y="12398055"/>
          <a:ext cx="838200" cy="1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9947</xdr:rowOff>
    </xdr:from>
    <xdr:to>
      <xdr:col>19</xdr:col>
      <xdr:colOff>177800</xdr:colOff>
      <xdr:row>73</xdr:row>
      <xdr:rowOff>96014</xdr:rowOff>
    </xdr:to>
    <xdr:cxnSp macro="">
      <xdr:nvCxnSpPr>
        <xdr:cNvPr id="176" name="直線コネクタ 175"/>
        <xdr:cNvCxnSpPr/>
      </xdr:nvCxnSpPr>
      <xdr:spPr>
        <a:xfrm flipV="1">
          <a:off x="2908300" y="12525797"/>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96014</xdr:rowOff>
    </xdr:from>
    <xdr:to>
      <xdr:col>15</xdr:col>
      <xdr:colOff>50800</xdr:colOff>
      <xdr:row>73</xdr:row>
      <xdr:rowOff>97066</xdr:rowOff>
    </xdr:to>
    <xdr:cxnSp macro="">
      <xdr:nvCxnSpPr>
        <xdr:cNvPr id="179" name="直線コネクタ 178"/>
        <xdr:cNvCxnSpPr/>
      </xdr:nvCxnSpPr>
      <xdr:spPr>
        <a:xfrm flipV="1">
          <a:off x="2019300" y="1261186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97066</xdr:rowOff>
    </xdr:from>
    <xdr:to>
      <xdr:col>10</xdr:col>
      <xdr:colOff>114300</xdr:colOff>
      <xdr:row>73</xdr:row>
      <xdr:rowOff>153667</xdr:rowOff>
    </xdr:to>
    <xdr:cxnSp macro="">
      <xdr:nvCxnSpPr>
        <xdr:cNvPr id="182" name="直線コネクタ 181"/>
        <xdr:cNvCxnSpPr/>
      </xdr:nvCxnSpPr>
      <xdr:spPr>
        <a:xfrm flipV="1">
          <a:off x="1130300" y="12612916"/>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4" name="テキスト ボックス 183"/>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6" name="テキスト ボックス 185"/>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2855</xdr:rowOff>
    </xdr:from>
    <xdr:to>
      <xdr:col>24</xdr:col>
      <xdr:colOff>114300</xdr:colOff>
      <xdr:row>72</xdr:row>
      <xdr:rowOff>104455</xdr:rowOff>
    </xdr:to>
    <xdr:sp macro="" textlink="">
      <xdr:nvSpPr>
        <xdr:cNvPr id="192" name="楕円 191"/>
        <xdr:cNvSpPr/>
      </xdr:nvSpPr>
      <xdr:spPr>
        <a:xfrm>
          <a:off x="4584700" y="123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127332</xdr:rowOff>
    </xdr:from>
    <xdr:ext cx="599010" cy="259045"/>
    <xdr:sp macro="" textlink="">
      <xdr:nvSpPr>
        <xdr:cNvPr id="193" name="民生費該当値テキスト"/>
        <xdr:cNvSpPr txBox="1"/>
      </xdr:nvSpPr>
      <xdr:spPr>
        <a:xfrm>
          <a:off x="4686300" y="123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130597</xdr:rowOff>
    </xdr:from>
    <xdr:to>
      <xdr:col>20</xdr:col>
      <xdr:colOff>38100</xdr:colOff>
      <xdr:row>73</xdr:row>
      <xdr:rowOff>60747</xdr:rowOff>
    </xdr:to>
    <xdr:sp macro="" textlink="">
      <xdr:nvSpPr>
        <xdr:cNvPr id="194" name="楕円 193"/>
        <xdr:cNvSpPr/>
      </xdr:nvSpPr>
      <xdr:spPr>
        <a:xfrm>
          <a:off x="3746500" y="12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77274</xdr:rowOff>
    </xdr:from>
    <xdr:ext cx="599010" cy="259045"/>
    <xdr:sp macro="" textlink="">
      <xdr:nvSpPr>
        <xdr:cNvPr id="195" name="テキスト ボックス 194"/>
        <xdr:cNvSpPr txBox="1"/>
      </xdr:nvSpPr>
      <xdr:spPr>
        <a:xfrm>
          <a:off x="3497795" y="122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45214</xdr:rowOff>
    </xdr:from>
    <xdr:to>
      <xdr:col>15</xdr:col>
      <xdr:colOff>101600</xdr:colOff>
      <xdr:row>73</xdr:row>
      <xdr:rowOff>146814</xdr:rowOff>
    </xdr:to>
    <xdr:sp macro="" textlink="">
      <xdr:nvSpPr>
        <xdr:cNvPr id="196" name="楕円 195"/>
        <xdr:cNvSpPr/>
      </xdr:nvSpPr>
      <xdr:spPr>
        <a:xfrm>
          <a:off x="2857500" y="125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163341</xdr:rowOff>
    </xdr:from>
    <xdr:ext cx="599010" cy="259045"/>
    <xdr:sp macro="" textlink="">
      <xdr:nvSpPr>
        <xdr:cNvPr id="197" name="テキスト ボックス 196"/>
        <xdr:cNvSpPr txBox="1"/>
      </xdr:nvSpPr>
      <xdr:spPr>
        <a:xfrm>
          <a:off x="2608795" y="1233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46266</xdr:rowOff>
    </xdr:from>
    <xdr:to>
      <xdr:col>10</xdr:col>
      <xdr:colOff>165100</xdr:colOff>
      <xdr:row>73</xdr:row>
      <xdr:rowOff>147866</xdr:rowOff>
    </xdr:to>
    <xdr:sp macro="" textlink="">
      <xdr:nvSpPr>
        <xdr:cNvPr id="198" name="楕円 197"/>
        <xdr:cNvSpPr/>
      </xdr:nvSpPr>
      <xdr:spPr>
        <a:xfrm>
          <a:off x="1968500" y="12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164393</xdr:rowOff>
    </xdr:from>
    <xdr:ext cx="599010" cy="259045"/>
    <xdr:sp macro="" textlink="">
      <xdr:nvSpPr>
        <xdr:cNvPr id="199" name="テキスト ボックス 198"/>
        <xdr:cNvSpPr txBox="1"/>
      </xdr:nvSpPr>
      <xdr:spPr>
        <a:xfrm>
          <a:off x="1719795" y="123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102867</xdr:rowOff>
    </xdr:from>
    <xdr:to>
      <xdr:col>6</xdr:col>
      <xdr:colOff>38100</xdr:colOff>
      <xdr:row>74</xdr:row>
      <xdr:rowOff>33017</xdr:rowOff>
    </xdr:to>
    <xdr:sp macro="" textlink="">
      <xdr:nvSpPr>
        <xdr:cNvPr id="200" name="楕円 199"/>
        <xdr:cNvSpPr/>
      </xdr:nvSpPr>
      <xdr:spPr>
        <a:xfrm>
          <a:off x="1079500" y="126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49544</xdr:rowOff>
    </xdr:from>
    <xdr:ext cx="599010" cy="259045"/>
    <xdr:sp macro="" textlink="">
      <xdr:nvSpPr>
        <xdr:cNvPr id="201" name="テキスト ボックス 200"/>
        <xdr:cNvSpPr txBox="1"/>
      </xdr:nvSpPr>
      <xdr:spPr>
        <a:xfrm>
          <a:off x="830795" y="123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140043</xdr:rowOff>
    </xdr:from>
    <xdr:to>
      <xdr:col>24</xdr:col>
      <xdr:colOff>63500</xdr:colOff>
      <xdr:row>94</xdr:row>
      <xdr:rowOff>147129</xdr:rowOff>
    </xdr:to>
    <xdr:cxnSp macro="">
      <xdr:nvCxnSpPr>
        <xdr:cNvPr id="227" name="直線コネクタ 226"/>
        <xdr:cNvCxnSpPr/>
      </xdr:nvCxnSpPr>
      <xdr:spPr>
        <a:xfrm>
          <a:off x="3797300" y="1625634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28" name="衛生費平均値テキスト"/>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140043</xdr:rowOff>
    </xdr:from>
    <xdr:to>
      <xdr:col>19</xdr:col>
      <xdr:colOff>177800</xdr:colOff>
      <xdr:row>94</xdr:row>
      <xdr:rowOff>161931</xdr:rowOff>
    </xdr:to>
    <xdr:cxnSp macro="">
      <xdr:nvCxnSpPr>
        <xdr:cNvPr id="230" name="直線コネクタ 229"/>
        <xdr:cNvCxnSpPr/>
      </xdr:nvCxnSpPr>
      <xdr:spPr>
        <a:xfrm flipV="1">
          <a:off x="2908300" y="16256343"/>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2" name="テキスト ボックス 231"/>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72377</xdr:rowOff>
    </xdr:from>
    <xdr:to>
      <xdr:col>15</xdr:col>
      <xdr:colOff>50800</xdr:colOff>
      <xdr:row>94</xdr:row>
      <xdr:rowOff>161931</xdr:rowOff>
    </xdr:to>
    <xdr:cxnSp macro="">
      <xdr:nvCxnSpPr>
        <xdr:cNvPr id="233" name="直線コネクタ 232"/>
        <xdr:cNvCxnSpPr/>
      </xdr:nvCxnSpPr>
      <xdr:spPr>
        <a:xfrm>
          <a:off x="2019300" y="15845777"/>
          <a:ext cx="889000" cy="4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5" name="テキスト ボックス 234"/>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72377</xdr:rowOff>
    </xdr:from>
    <xdr:to>
      <xdr:col>10</xdr:col>
      <xdr:colOff>114300</xdr:colOff>
      <xdr:row>94</xdr:row>
      <xdr:rowOff>69748</xdr:rowOff>
    </xdr:to>
    <xdr:cxnSp macro="">
      <xdr:nvCxnSpPr>
        <xdr:cNvPr id="236" name="直線コネクタ 235"/>
        <xdr:cNvCxnSpPr/>
      </xdr:nvCxnSpPr>
      <xdr:spPr>
        <a:xfrm flipV="1">
          <a:off x="1130300" y="15845777"/>
          <a:ext cx="889000" cy="3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164082</xdr:rowOff>
    </xdr:from>
    <xdr:ext cx="534377" cy="259045"/>
    <xdr:sp macro="" textlink="">
      <xdr:nvSpPr>
        <xdr:cNvPr id="238" name="テキスト ボックス 237"/>
        <xdr:cNvSpPr txBox="1"/>
      </xdr:nvSpPr>
      <xdr:spPr>
        <a:xfrm>
          <a:off x="1752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39" name="フローチャート: 判断 238"/>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109586</xdr:rowOff>
    </xdr:from>
    <xdr:ext cx="534377" cy="259045"/>
    <xdr:sp macro="" textlink="">
      <xdr:nvSpPr>
        <xdr:cNvPr id="240" name="テキスト ボックス 239"/>
        <xdr:cNvSpPr txBox="1"/>
      </xdr:nvSpPr>
      <xdr:spPr>
        <a:xfrm>
          <a:off x="863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96329</xdr:rowOff>
    </xdr:from>
    <xdr:to>
      <xdr:col>24</xdr:col>
      <xdr:colOff>114300</xdr:colOff>
      <xdr:row>95</xdr:row>
      <xdr:rowOff>26479</xdr:rowOff>
    </xdr:to>
    <xdr:sp macro="" textlink="">
      <xdr:nvSpPr>
        <xdr:cNvPr id="246" name="楕円 245"/>
        <xdr:cNvSpPr/>
      </xdr:nvSpPr>
      <xdr:spPr>
        <a:xfrm>
          <a:off x="4584700" y="162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74756</xdr:rowOff>
    </xdr:from>
    <xdr:ext cx="534377" cy="259045"/>
    <xdr:sp macro="" textlink="">
      <xdr:nvSpPr>
        <xdr:cNvPr id="247" name="衛生費該当値テキスト"/>
        <xdr:cNvSpPr txBox="1"/>
      </xdr:nvSpPr>
      <xdr:spPr>
        <a:xfrm>
          <a:off x="4686300" y="161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89243</xdr:rowOff>
    </xdr:from>
    <xdr:to>
      <xdr:col>20</xdr:col>
      <xdr:colOff>38100</xdr:colOff>
      <xdr:row>95</xdr:row>
      <xdr:rowOff>19393</xdr:rowOff>
    </xdr:to>
    <xdr:sp macro="" textlink="">
      <xdr:nvSpPr>
        <xdr:cNvPr id="248" name="楕円 247"/>
        <xdr:cNvSpPr/>
      </xdr:nvSpPr>
      <xdr:spPr>
        <a:xfrm>
          <a:off x="3746500" y="162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10520</xdr:rowOff>
    </xdr:from>
    <xdr:ext cx="534377" cy="259045"/>
    <xdr:sp macro="" textlink="">
      <xdr:nvSpPr>
        <xdr:cNvPr id="249" name="テキスト ボックス 248"/>
        <xdr:cNvSpPr txBox="1"/>
      </xdr:nvSpPr>
      <xdr:spPr>
        <a:xfrm>
          <a:off x="3530111" y="16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111131</xdr:rowOff>
    </xdr:from>
    <xdr:to>
      <xdr:col>15</xdr:col>
      <xdr:colOff>101600</xdr:colOff>
      <xdr:row>95</xdr:row>
      <xdr:rowOff>41281</xdr:rowOff>
    </xdr:to>
    <xdr:sp macro="" textlink="">
      <xdr:nvSpPr>
        <xdr:cNvPr id="250" name="楕円 249"/>
        <xdr:cNvSpPr/>
      </xdr:nvSpPr>
      <xdr:spPr>
        <a:xfrm>
          <a:off x="2857500" y="162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32408</xdr:rowOff>
    </xdr:from>
    <xdr:ext cx="534377" cy="259045"/>
    <xdr:sp macro="" textlink="">
      <xdr:nvSpPr>
        <xdr:cNvPr id="251" name="テキスト ボックス 250"/>
        <xdr:cNvSpPr txBox="1"/>
      </xdr:nvSpPr>
      <xdr:spPr>
        <a:xfrm>
          <a:off x="2641111" y="163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21577</xdr:rowOff>
    </xdr:from>
    <xdr:to>
      <xdr:col>10</xdr:col>
      <xdr:colOff>165100</xdr:colOff>
      <xdr:row>92</xdr:row>
      <xdr:rowOff>123177</xdr:rowOff>
    </xdr:to>
    <xdr:sp macro="" textlink="">
      <xdr:nvSpPr>
        <xdr:cNvPr id="252" name="楕円 251"/>
        <xdr:cNvSpPr/>
      </xdr:nvSpPr>
      <xdr:spPr>
        <a:xfrm>
          <a:off x="1968500" y="157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139704</xdr:rowOff>
    </xdr:from>
    <xdr:ext cx="534377" cy="259045"/>
    <xdr:sp macro="" textlink="">
      <xdr:nvSpPr>
        <xdr:cNvPr id="253" name="テキスト ボックス 252"/>
        <xdr:cNvSpPr txBox="1"/>
      </xdr:nvSpPr>
      <xdr:spPr>
        <a:xfrm>
          <a:off x="1752111" y="155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18948</xdr:rowOff>
    </xdr:from>
    <xdr:to>
      <xdr:col>6</xdr:col>
      <xdr:colOff>38100</xdr:colOff>
      <xdr:row>94</xdr:row>
      <xdr:rowOff>120548</xdr:rowOff>
    </xdr:to>
    <xdr:sp macro="" textlink="">
      <xdr:nvSpPr>
        <xdr:cNvPr id="254" name="楕円 253"/>
        <xdr:cNvSpPr/>
      </xdr:nvSpPr>
      <xdr:spPr>
        <a:xfrm>
          <a:off x="1079500" y="161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111675</xdr:rowOff>
    </xdr:from>
    <xdr:ext cx="534377" cy="259045"/>
    <xdr:sp macro="" textlink="">
      <xdr:nvSpPr>
        <xdr:cNvPr id="255" name="テキスト ボックス 254"/>
        <xdr:cNvSpPr txBox="1"/>
      </xdr:nvSpPr>
      <xdr:spPr>
        <a:xfrm>
          <a:off x="863111" y="162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146885</xdr:rowOff>
    </xdr:to>
    <xdr:cxnSp macro="">
      <xdr:nvCxnSpPr>
        <xdr:cNvPr id="286" name="直線コネクタ 285"/>
        <xdr:cNvCxnSpPr/>
      </xdr:nvCxnSpPr>
      <xdr:spPr>
        <a:xfrm flipV="1">
          <a:off x="9639300" y="6636512"/>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146885</xdr:rowOff>
    </xdr:from>
    <xdr:to>
      <xdr:col>50</xdr:col>
      <xdr:colOff>114300</xdr:colOff>
      <xdr:row>38</xdr:row>
      <xdr:rowOff>151783</xdr:rowOff>
    </xdr:to>
    <xdr:cxnSp macro="">
      <xdr:nvCxnSpPr>
        <xdr:cNvPr id="289" name="直線コネクタ 288"/>
        <xdr:cNvCxnSpPr/>
      </xdr:nvCxnSpPr>
      <xdr:spPr>
        <a:xfrm flipV="1">
          <a:off x="8750300" y="666198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151783</xdr:rowOff>
    </xdr:to>
    <xdr:cxnSp macro="">
      <xdr:nvCxnSpPr>
        <xdr:cNvPr id="292" name="直線コネクタ 291"/>
        <xdr:cNvCxnSpPr/>
      </xdr:nvCxnSpPr>
      <xdr:spPr>
        <a:xfrm>
          <a:off x="7861300" y="666280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38</xdr:row>
      <xdr:rowOff>147701</xdr:rowOff>
    </xdr:to>
    <xdr:cxnSp macro="">
      <xdr:nvCxnSpPr>
        <xdr:cNvPr id="295" name="直線コネクタ 294"/>
        <xdr:cNvCxnSpPr/>
      </xdr:nvCxnSpPr>
      <xdr:spPr>
        <a:xfrm>
          <a:off x="6972300" y="6662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298" name="フローチャート: 判断 297"/>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299" name="テキスト ボックス 298"/>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05" name="楕円 304"/>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156989</xdr:rowOff>
    </xdr:from>
    <xdr:ext cx="378565" cy="259045"/>
    <xdr:sp macro="" textlink="">
      <xdr:nvSpPr>
        <xdr:cNvPr id="306" name="労働費該当値テキスト"/>
        <xdr:cNvSpPr txBox="1"/>
      </xdr:nvSpPr>
      <xdr:spPr>
        <a:xfrm>
          <a:off x="10528300" y="65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96085</xdr:rowOff>
    </xdr:from>
    <xdr:to>
      <xdr:col>50</xdr:col>
      <xdr:colOff>165100</xdr:colOff>
      <xdr:row>39</xdr:row>
      <xdr:rowOff>26235</xdr:rowOff>
    </xdr:to>
    <xdr:sp macro="" textlink="">
      <xdr:nvSpPr>
        <xdr:cNvPr id="307" name="楕円 306"/>
        <xdr:cNvSpPr/>
      </xdr:nvSpPr>
      <xdr:spPr>
        <a:xfrm>
          <a:off x="9588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17362</xdr:rowOff>
    </xdr:from>
    <xdr:ext cx="378565" cy="259045"/>
    <xdr:sp macro="" textlink="">
      <xdr:nvSpPr>
        <xdr:cNvPr id="308" name="テキスト ボックス 307"/>
        <xdr:cNvSpPr txBox="1"/>
      </xdr:nvSpPr>
      <xdr:spPr>
        <a:xfrm>
          <a:off x="9450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100983</xdr:rowOff>
    </xdr:from>
    <xdr:to>
      <xdr:col>46</xdr:col>
      <xdr:colOff>38100</xdr:colOff>
      <xdr:row>39</xdr:row>
      <xdr:rowOff>31133</xdr:rowOff>
    </xdr:to>
    <xdr:sp macro="" textlink="">
      <xdr:nvSpPr>
        <xdr:cNvPr id="309" name="楕円 308"/>
        <xdr:cNvSpPr/>
      </xdr:nvSpPr>
      <xdr:spPr>
        <a:xfrm>
          <a:off x="8699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22260</xdr:rowOff>
    </xdr:from>
    <xdr:ext cx="378565" cy="259045"/>
    <xdr:sp macro="" textlink="">
      <xdr:nvSpPr>
        <xdr:cNvPr id="310" name="テキスト ボックス 309"/>
        <xdr:cNvSpPr txBox="1"/>
      </xdr:nvSpPr>
      <xdr:spPr>
        <a:xfrm>
          <a:off x="8561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1" name="楕円 310"/>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2" name="テキスト ボックス 311"/>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96901</xdr:rowOff>
    </xdr:from>
    <xdr:to>
      <xdr:col>36</xdr:col>
      <xdr:colOff>165100</xdr:colOff>
      <xdr:row>39</xdr:row>
      <xdr:rowOff>27051</xdr:rowOff>
    </xdr:to>
    <xdr:sp macro="" textlink="">
      <xdr:nvSpPr>
        <xdr:cNvPr id="313" name="楕円 312"/>
        <xdr:cNvSpPr/>
      </xdr:nvSpPr>
      <xdr:spPr>
        <a:xfrm>
          <a:off x="6921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18178</xdr:rowOff>
    </xdr:from>
    <xdr:ext cx="378565" cy="259045"/>
    <xdr:sp macro="" textlink="">
      <xdr:nvSpPr>
        <xdr:cNvPr id="314" name="テキスト ボックス 313"/>
        <xdr:cNvSpPr txBox="1"/>
      </xdr:nvSpPr>
      <xdr:spPr>
        <a:xfrm>
          <a:off x="6783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165166</xdr:rowOff>
    </xdr:from>
    <xdr:to>
      <xdr:col>55</xdr:col>
      <xdr:colOff>0</xdr:colOff>
      <xdr:row>56</xdr:row>
      <xdr:rowOff>6334</xdr:rowOff>
    </xdr:to>
    <xdr:cxnSp macro="">
      <xdr:nvCxnSpPr>
        <xdr:cNvPr id="341" name="直線コネクタ 340"/>
        <xdr:cNvCxnSpPr/>
      </xdr:nvCxnSpPr>
      <xdr:spPr>
        <a:xfrm flipV="1">
          <a:off x="9639300" y="9594916"/>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2"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6334</xdr:rowOff>
    </xdr:from>
    <xdr:to>
      <xdr:col>50</xdr:col>
      <xdr:colOff>114300</xdr:colOff>
      <xdr:row>56</xdr:row>
      <xdr:rowOff>24714</xdr:rowOff>
    </xdr:to>
    <xdr:cxnSp macro="">
      <xdr:nvCxnSpPr>
        <xdr:cNvPr id="344" name="直線コネクタ 343"/>
        <xdr:cNvCxnSpPr/>
      </xdr:nvCxnSpPr>
      <xdr:spPr>
        <a:xfrm flipV="1">
          <a:off x="8750300" y="9607534"/>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46" name="テキスト ボックス 345"/>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10313</xdr:rowOff>
    </xdr:from>
    <xdr:to>
      <xdr:col>45</xdr:col>
      <xdr:colOff>177800</xdr:colOff>
      <xdr:row>56</xdr:row>
      <xdr:rowOff>24714</xdr:rowOff>
    </xdr:to>
    <xdr:cxnSp macro="">
      <xdr:nvCxnSpPr>
        <xdr:cNvPr id="347" name="直線コネクタ 346"/>
        <xdr:cNvCxnSpPr/>
      </xdr:nvCxnSpPr>
      <xdr:spPr>
        <a:xfrm>
          <a:off x="7861300" y="96115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49" name="テキスト ボックス 348"/>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10313</xdr:rowOff>
    </xdr:from>
    <xdr:to>
      <xdr:col>41</xdr:col>
      <xdr:colOff>50800</xdr:colOff>
      <xdr:row>56</xdr:row>
      <xdr:rowOff>37287</xdr:rowOff>
    </xdr:to>
    <xdr:cxnSp macro="">
      <xdr:nvCxnSpPr>
        <xdr:cNvPr id="350" name="直線コネクタ 349"/>
        <xdr:cNvCxnSpPr/>
      </xdr:nvCxnSpPr>
      <xdr:spPr>
        <a:xfrm flipV="1">
          <a:off x="6972300" y="961151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2" name="テキスト ボックス 351"/>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3" name="フローチャート: 判断 352"/>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90919</xdr:rowOff>
    </xdr:from>
    <xdr:ext cx="469744" cy="259045"/>
    <xdr:sp macro="" textlink="">
      <xdr:nvSpPr>
        <xdr:cNvPr id="354" name="テキスト ボックス 353"/>
        <xdr:cNvSpPr txBox="1"/>
      </xdr:nvSpPr>
      <xdr:spPr>
        <a:xfrm>
          <a:off x="6737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114366</xdr:rowOff>
    </xdr:from>
    <xdr:to>
      <xdr:col>55</xdr:col>
      <xdr:colOff>50800</xdr:colOff>
      <xdr:row>56</xdr:row>
      <xdr:rowOff>44516</xdr:rowOff>
    </xdr:to>
    <xdr:sp macro="" textlink="">
      <xdr:nvSpPr>
        <xdr:cNvPr id="360" name="楕円 359"/>
        <xdr:cNvSpPr/>
      </xdr:nvSpPr>
      <xdr:spPr>
        <a:xfrm>
          <a:off x="104267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137243</xdr:rowOff>
    </xdr:from>
    <xdr:ext cx="534377" cy="259045"/>
    <xdr:sp macro="" textlink="">
      <xdr:nvSpPr>
        <xdr:cNvPr id="361" name="農林水産業費該当値テキスト"/>
        <xdr:cNvSpPr txBox="1"/>
      </xdr:nvSpPr>
      <xdr:spPr>
        <a:xfrm>
          <a:off x="10528300" y="93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126984</xdr:rowOff>
    </xdr:from>
    <xdr:to>
      <xdr:col>50</xdr:col>
      <xdr:colOff>165100</xdr:colOff>
      <xdr:row>56</xdr:row>
      <xdr:rowOff>57134</xdr:rowOff>
    </xdr:to>
    <xdr:sp macro="" textlink="">
      <xdr:nvSpPr>
        <xdr:cNvPr id="362" name="楕円 361"/>
        <xdr:cNvSpPr/>
      </xdr:nvSpPr>
      <xdr:spPr>
        <a:xfrm>
          <a:off x="95885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73661</xdr:rowOff>
    </xdr:from>
    <xdr:ext cx="534377" cy="259045"/>
    <xdr:sp macro="" textlink="">
      <xdr:nvSpPr>
        <xdr:cNvPr id="363" name="テキスト ボックス 362"/>
        <xdr:cNvSpPr txBox="1"/>
      </xdr:nvSpPr>
      <xdr:spPr>
        <a:xfrm>
          <a:off x="9372111" y="93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145364</xdr:rowOff>
    </xdr:from>
    <xdr:to>
      <xdr:col>46</xdr:col>
      <xdr:colOff>38100</xdr:colOff>
      <xdr:row>56</xdr:row>
      <xdr:rowOff>75514</xdr:rowOff>
    </xdr:to>
    <xdr:sp macro="" textlink="">
      <xdr:nvSpPr>
        <xdr:cNvPr id="364" name="楕円 363"/>
        <xdr:cNvSpPr/>
      </xdr:nvSpPr>
      <xdr:spPr>
        <a:xfrm>
          <a:off x="8699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92041</xdr:rowOff>
    </xdr:from>
    <xdr:ext cx="534377" cy="259045"/>
    <xdr:sp macro="" textlink="">
      <xdr:nvSpPr>
        <xdr:cNvPr id="365" name="テキスト ボックス 364"/>
        <xdr:cNvSpPr txBox="1"/>
      </xdr:nvSpPr>
      <xdr:spPr>
        <a:xfrm>
          <a:off x="8483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130963</xdr:rowOff>
    </xdr:from>
    <xdr:to>
      <xdr:col>41</xdr:col>
      <xdr:colOff>101600</xdr:colOff>
      <xdr:row>56</xdr:row>
      <xdr:rowOff>61113</xdr:rowOff>
    </xdr:to>
    <xdr:sp macro="" textlink="">
      <xdr:nvSpPr>
        <xdr:cNvPr id="366" name="楕円 365"/>
        <xdr:cNvSpPr/>
      </xdr:nvSpPr>
      <xdr:spPr>
        <a:xfrm>
          <a:off x="7810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77640</xdr:rowOff>
    </xdr:from>
    <xdr:ext cx="534377" cy="259045"/>
    <xdr:sp macro="" textlink="">
      <xdr:nvSpPr>
        <xdr:cNvPr id="367" name="テキスト ボックス 366"/>
        <xdr:cNvSpPr txBox="1"/>
      </xdr:nvSpPr>
      <xdr:spPr>
        <a:xfrm>
          <a:off x="7594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157937</xdr:rowOff>
    </xdr:from>
    <xdr:to>
      <xdr:col>36</xdr:col>
      <xdr:colOff>165100</xdr:colOff>
      <xdr:row>56</xdr:row>
      <xdr:rowOff>88087</xdr:rowOff>
    </xdr:to>
    <xdr:sp macro="" textlink="">
      <xdr:nvSpPr>
        <xdr:cNvPr id="368" name="楕円 367"/>
        <xdr:cNvSpPr/>
      </xdr:nvSpPr>
      <xdr:spPr>
        <a:xfrm>
          <a:off x="69215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104614</xdr:rowOff>
    </xdr:from>
    <xdr:ext cx="469744" cy="259045"/>
    <xdr:sp macro="" textlink="">
      <xdr:nvSpPr>
        <xdr:cNvPr id="369" name="テキスト ボックス 368"/>
        <xdr:cNvSpPr txBox="1"/>
      </xdr:nvSpPr>
      <xdr:spPr>
        <a:xfrm>
          <a:off x="6737428" y="93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6197</xdr:rowOff>
    </xdr:from>
    <xdr:to>
      <xdr:col>55</xdr:col>
      <xdr:colOff>0</xdr:colOff>
      <xdr:row>75</xdr:row>
      <xdr:rowOff>98506</xdr:rowOff>
    </xdr:to>
    <xdr:cxnSp macro="">
      <xdr:nvCxnSpPr>
        <xdr:cNvPr id="396" name="直線コネクタ 395"/>
        <xdr:cNvCxnSpPr/>
      </xdr:nvCxnSpPr>
      <xdr:spPr>
        <a:xfrm flipV="1">
          <a:off x="9639300" y="12864947"/>
          <a:ext cx="8382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397" name="商工費平均値テキスト"/>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98506</xdr:rowOff>
    </xdr:from>
    <xdr:to>
      <xdr:col>50</xdr:col>
      <xdr:colOff>114300</xdr:colOff>
      <xdr:row>76</xdr:row>
      <xdr:rowOff>139015</xdr:rowOff>
    </xdr:to>
    <xdr:cxnSp macro="">
      <xdr:nvCxnSpPr>
        <xdr:cNvPr id="399" name="直線コネクタ 398"/>
        <xdr:cNvCxnSpPr/>
      </xdr:nvCxnSpPr>
      <xdr:spPr>
        <a:xfrm flipV="1">
          <a:off x="8750300" y="12957256"/>
          <a:ext cx="889000" cy="2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1" name="テキスト ボックス 400"/>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139015</xdr:rowOff>
    </xdr:from>
    <xdr:to>
      <xdr:col>45</xdr:col>
      <xdr:colOff>177800</xdr:colOff>
      <xdr:row>77</xdr:row>
      <xdr:rowOff>76927</xdr:rowOff>
    </xdr:to>
    <xdr:cxnSp macro="">
      <xdr:nvCxnSpPr>
        <xdr:cNvPr id="402" name="直線コネクタ 401"/>
        <xdr:cNvCxnSpPr/>
      </xdr:nvCxnSpPr>
      <xdr:spPr>
        <a:xfrm flipV="1">
          <a:off x="7861300" y="13169215"/>
          <a:ext cx="889000" cy="10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4" name="テキスト ボックス 403"/>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18862</xdr:rowOff>
    </xdr:from>
    <xdr:to>
      <xdr:col>41</xdr:col>
      <xdr:colOff>50800</xdr:colOff>
      <xdr:row>77</xdr:row>
      <xdr:rowOff>76927</xdr:rowOff>
    </xdr:to>
    <xdr:cxnSp macro="">
      <xdr:nvCxnSpPr>
        <xdr:cNvPr id="405" name="直線コネクタ 404"/>
        <xdr:cNvCxnSpPr/>
      </xdr:nvCxnSpPr>
      <xdr:spPr>
        <a:xfrm>
          <a:off x="6972300" y="13220512"/>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7" name="テキスト ボックス 406"/>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08" name="フローチャート: 判断 407"/>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09" name="テキスト ボックス 408"/>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126847</xdr:rowOff>
    </xdr:from>
    <xdr:to>
      <xdr:col>55</xdr:col>
      <xdr:colOff>50800</xdr:colOff>
      <xdr:row>75</xdr:row>
      <xdr:rowOff>56997</xdr:rowOff>
    </xdr:to>
    <xdr:sp macro="" textlink="">
      <xdr:nvSpPr>
        <xdr:cNvPr id="415" name="楕円 414"/>
        <xdr:cNvSpPr/>
      </xdr:nvSpPr>
      <xdr:spPr>
        <a:xfrm>
          <a:off x="10426700" y="128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149724</xdr:rowOff>
    </xdr:from>
    <xdr:ext cx="534377" cy="259045"/>
    <xdr:sp macro="" textlink="">
      <xdr:nvSpPr>
        <xdr:cNvPr id="416" name="商工費該当値テキスト"/>
        <xdr:cNvSpPr txBox="1"/>
      </xdr:nvSpPr>
      <xdr:spPr>
        <a:xfrm>
          <a:off x="10528300" y="126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47706</xdr:rowOff>
    </xdr:from>
    <xdr:to>
      <xdr:col>50</xdr:col>
      <xdr:colOff>165100</xdr:colOff>
      <xdr:row>75</xdr:row>
      <xdr:rowOff>149306</xdr:rowOff>
    </xdr:to>
    <xdr:sp macro="" textlink="">
      <xdr:nvSpPr>
        <xdr:cNvPr id="417" name="楕円 416"/>
        <xdr:cNvSpPr/>
      </xdr:nvSpPr>
      <xdr:spPr>
        <a:xfrm>
          <a:off x="9588500" y="129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140433</xdr:rowOff>
    </xdr:from>
    <xdr:ext cx="534377" cy="259045"/>
    <xdr:sp macro="" textlink="">
      <xdr:nvSpPr>
        <xdr:cNvPr id="418" name="テキスト ボックス 417"/>
        <xdr:cNvSpPr txBox="1"/>
      </xdr:nvSpPr>
      <xdr:spPr>
        <a:xfrm>
          <a:off x="9372111" y="129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88215</xdr:rowOff>
    </xdr:from>
    <xdr:to>
      <xdr:col>46</xdr:col>
      <xdr:colOff>38100</xdr:colOff>
      <xdr:row>77</xdr:row>
      <xdr:rowOff>18365</xdr:rowOff>
    </xdr:to>
    <xdr:sp macro="" textlink="">
      <xdr:nvSpPr>
        <xdr:cNvPr id="419" name="楕円 418"/>
        <xdr:cNvSpPr/>
      </xdr:nvSpPr>
      <xdr:spPr>
        <a:xfrm>
          <a:off x="8699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9492</xdr:rowOff>
    </xdr:from>
    <xdr:ext cx="469744" cy="259045"/>
    <xdr:sp macro="" textlink="">
      <xdr:nvSpPr>
        <xdr:cNvPr id="420" name="テキスト ボックス 419"/>
        <xdr:cNvSpPr txBox="1"/>
      </xdr:nvSpPr>
      <xdr:spPr>
        <a:xfrm>
          <a:off x="8515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26127</xdr:rowOff>
    </xdr:from>
    <xdr:to>
      <xdr:col>41</xdr:col>
      <xdr:colOff>101600</xdr:colOff>
      <xdr:row>77</xdr:row>
      <xdr:rowOff>127727</xdr:rowOff>
    </xdr:to>
    <xdr:sp macro="" textlink="">
      <xdr:nvSpPr>
        <xdr:cNvPr id="421" name="楕円 420"/>
        <xdr:cNvSpPr/>
      </xdr:nvSpPr>
      <xdr:spPr>
        <a:xfrm>
          <a:off x="7810500" y="132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118854</xdr:rowOff>
    </xdr:from>
    <xdr:ext cx="469744" cy="259045"/>
    <xdr:sp macro="" textlink="">
      <xdr:nvSpPr>
        <xdr:cNvPr id="422" name="テキスト ボックス 421"/>
        <xdr:cNvSpPr txBox="1"/>
      </xdr:nvSpPr>
      <xdr:spPr>
        <a:xfrm>
          <a:off x="7626428" y="133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139512</xdr:rowOff>
    </xdr:from>
    <xdr:to>
      <xdr:col>36</xdr:col>
      <xdr:colOff>165100</xdr:colOff>
      <xdr:row>77</xdr:row>
      <xdr:rowOff>69662</xdr:rowOff>
    </xdr:to>
    <xdr:sp macro="" textlink="">
      <xdr:nvSpPr>
        <xdr:cNvPr id="423" name="楕円 422"/>
        <xdr:cNvSpPr/>
      </xdr:nvSpPr>
      <xdr:spPr>
        <a:xfrm>
          <a:off x="6921500" y="131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60789</xdr:rowOff>
    </xdr:from>
    <xdr:ext cx="469744" cy="259045"/>
    <xdr:sp macro="" textlink="">
      <xdr:nvSpPr>
        <xdr:cNvPr id="424" name="テキスト ボックス 423"/>
        <xdr:cNvSpPr txBox="1"/>
      </xdr:nvSpPr>
      <xdr:spPr>
        <a:xfrm>
          <a:off x="6737428" y="132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167557</xdr:rowOff>
    </xdr:from>
    <xdr:to>
      <xdr:col>55</xdr:col>
      <xdr:colOff>0</xdr:colOff>
      <xdr:row>96</xdr:row>
      <xdr:rowOff>59919</xdr:rowOff>
    </xdr:to>
    <xdr:cxnSp macro="">
      <xdr:nvCxnSpPr>
        <xdr:cNvPr id="456" name="直線コネクタ 455"/>
        <xdr:cNvCxnSpPr/>
      </xdr:nvCxnSpPr>
      <xdr:spPr>
        <a:xfrm flipV="1">
          <a:off x="9639300" y="16455307"/>
          <a:ext cx="8382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7"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59919</xdr:rowOff>
    </xdr:from>
    <xdr:to>
      <xdr:col>50</xdr:col>
      <xdr:colOff>114300</xdr:colOff>
      <xdr:row>96</xdr:row>
      <xdr:rowOff>88167</xdr:rowOff>
    </xdr:to>
    <xdr:cxnSp macro="">
      <xdr:nvCxnSpPr>
        <xdr:cNvPr id="459" name="直線コネクタ 458"/>
        <xdr:cNvCxnSpPr/>
      </xdr:nvCxnSpPr>
      <xdr:spPr>
        <a:xfrm flipV="1">
          <a:off x="8750300" y="1651911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88167</xdr:rowOff>
    </xdr:from>
    <xdr:to>
      <xdr:col>45</xdr:col>
      <xdr:colOff>177800</xdr:colOff>
      <xdr:row>96</xdr:row>
      <xdr:rowOff>163278</xdr:rowOff>
    </xdr:to>
    <xdr:cxnSp macro="">
      <xdr:nvCxnSpPr>
        <xdr:cNvPr id="462" name="直線コネクタ 461"/>
        <xdr:cNvCxnSpPr/>
      </xdr:nvCxnSpPr>
      <xdr:spPr>
        <a:xfrm flipV="1">
          <a:off x="7861300" y="1654736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108055</xdr:rowOff>
    </xdr:from>
    <xdr:to>
      <xdr:col>41</xdr:col>
      <xdr:colOff>50800</xdr:colOff>
      <xdr:row>96</xdr:row>
      <xdr:rowOff>163278</xdr:rowOff>
    </xdr:to>
    <xdr:cxnSp macro="">
      <xdr:nvCxnSpPr>
        <xdr:cNvPr id="465" name="直線コネクタ 464"/>
        <xdr:cNvCxnSpPr/>
      </xdr:nvCxnSpPr>
      <xdr:spPr>
        <a:xfrm>
          <a:off x="6972300" y="16567255"/>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7" name="テキスト ボックス 466"/>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68" name="フローチャート: 判断 467"/>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69" name="テキスト ボックス 468"/>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116757</xdr:rowOff>
    </xdr:from>
    <xdr:to>
      <xdr:col>55</xdr:col>
      <xdr:colOff>50800</xdr:colOff>
      <xdr:row>96</xdr:row>
      <xdr:rowOff>46907</xdr:rowOff>
    </xdr:to>
    <xdr:sp macro="" textlink="">
      <xdr:nvSpPr>
        <xdr:cNvPr id="475" name="楕円 474"/>
        <xdr:cNvSpPr/>
      </xdr:nvSpPr>
      <xdr:spPr>
        <a:xfrm>
          <a:off x="10426700" y="16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95184</xdr:rowOff>
    </xdr:from>
    <xdr:ext cx="534377" cy="259045"/>
    <xdr:sp macro="" textlink="">
      <xdr:nvSpPr>
        <xdr:cNvPr id="476" name="土木費該当値テキスト"/>
        <xdr:cNvSpPr txBox="1"/>
      </xdr:nvSpPr>
      <xdr:spPr>
        <a:xfrm>
          <a:off x="10528300" y="163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9119</xdr:rowOff>
    </xdr:from>
    <xdr:to>
      <xdr:col>50</xdr:col>
      <xdr:colOff>165100</xdr:colOff>
      <xdr:row>96</xdr:row>
      <xdr:rowOff>110719</xdr:rowOff>
    </xdr:to>
    <xdr:sp macro="" textlink="">
      <xdr:nvSpPr>
        <xdr:cNvPr id="477" name="楕円 476"/>
        <xdr:cNvSpPr/>
      </xdr:nvSpPr>
      <xdr:spPr>
        <a:xfrm>
          <a:off x="95885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101846</xdr:rowOff>
    </xdr:from>
    <xdr:ext cx="534377" cy="259045"/>
    <xdr:sp macro="" textlink="">
      <xdr:nvSpPr>
        <xdr:cNvPr id="478" name="テキスト ボックス 477"/>
        <xdr:cNvSpPr txBox="1"/>
      </xdr:nvSpPr>
      <xdr:spPr>
        <a:xfrm>
          <a:off x="937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37367</xdr:rowOff>
    </xdr:from>
    <xdr:to>
      <xdr:col>46</xdr:col>
      <xdr:colOff>38100</xdr:colOff>
      <xdr:row>96</xdr:row>
      <xdr:rowOff>138967</xdr:rowOff>
    </xdr:to>
    <xdr:sp macro="" textlink="">
      <xdr:nvSpPr>
        <xdr:cNvPr id="479" name="楕円 478"/>
        <xdr:cNvSpPr/>
      </xdr:nvSpPr>
      <xdr:spPr>
        <a:xfrm>
          <a:off x="8699500" y="164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130094</xdr:rowOff>
    </xdr:from>
    <xdr:ext cx="534377" cy="259045"/>
    <xdr:sp macro="" textlink="">
      <xdr:nvSpPr>
        <xdr:cNvPr id="480" name="テキスト ボックス 479"/>
        <xdr:cNvSpPr txBox="1"/>
      </xdr:nvSpPr>
      <xdr:spPr>
        <a:xfrm>
          <a:off x="8483111" y="16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112478</xdr:rowOff>
    </xdr:from>
    <xdr:to>
      <xdr:col>41</xdr:col>
      <xdr:colOff>101600</xdr:colOff>
      <xdr:row>97</xdr:row>
      <xdr:rowOff>42628</xdr:rowOff>
    </xdr:to>
    <xdr:sp macro="" textlink="">
      <xdr:nvSpPr>
        <xdr:cNvPr id="481" name="楕円 480"/>
        <xdr:cNvSpPr/>
      </xdr:nvSpPr>
      <xdr:spPr>
        <a:xfrm>
          <a:off x="7810500" y="165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33755</xdr:rowOff>
    </xdr:from>
    <xdr:ext cx="534377" cy="259045"/>
    <xdr:sp macro="" textlink="">
      <xdr:nvSpPr>
        <xdr:cNvPr id="482" name="テキスト ボックス 481"/>
        <xdr:cNvSpPr txBox="1"/>
      </xdr:nvSpPr>
      <xdr:spPr>
        <a:xfrm>
          <a:off x="7594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57255</xdr:rowOff>
    </xdr:from>
    <xdr:to>
      <xdr:col>36</xdr:col>
      <xdr:colOff>165100</xdr:colOff>
      <xdr:row>96</xdr:row>
      <xdr:rowOff>158855</xdr:rowOff>
    </xdr:to>
    <xdr:sp macro="" textlink="">
      <xdr:nvSpPr>
        <xdr:cNvPr id="483" name="楕円 482"/>
        <xdr:cNvSpPr/>
      </xdr:nvSpPr>
      <xdr:spPr>
        <a:xfrm>
          <a:off x="6921500" y="165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149982</xdr:rowOff>
    </xdr:from>
    <xdr:ext cx="534377" cy="259045"/>
    <xdr:sp macro="" textlink="">
      <xdr:nvSpPr>
        <xdr:cNvPr id="484" name="テキスト ボックス 483"/>
        <xdr:cNvSpPr txBox="1"/>
      </xdr:nvSpPr>
      <xdr:spPr>
        <a:xfrm>
          <a:off x="6705111" y="1660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17780</xdr:rowOff>
    </xdr:from>
    <xdr:to>
      <xdr:col>85</xdr:col>
      <xdr:colOff>127000</xdr:colOff>
      <xdr:row>35</xdr:row>
      <xdr:rowOff>61595</xdr:rowOff>
    </xdr:to>
    <xdr:cxnSp macro="">
      <xdr:nvCxnSpPr>
        <xdr:cNvPr id="518" name="直線コネクタ 517"/>
        <xdr:cNvCxnSpPr/>
      </xdr:nvCxnSpPr>
      <xdr:spPr>
        <a:xfrm flipV="1">
          <a:off x="15481300" y="584708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19"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61595</xdr:rowOff>
    </xdr:from>
    <xdr:to>
      <xdr:col>81</xdr:col>
      <xdr:colOff>50800</xdr:colOff>
      <xdr:row>36</xdr:row>
      <xdr:rowOff>68263</xdr:rowOff>
    </xdr:to>
    <xdr:cxnSp macro="">
      <xdr:nvCxnSpPr>
        <xdr:cNvPr id="521" name="直線コネクタ 520"/>
        <xdr:cNvCxnSpPr/>
      </xdr:nvCxnSpPr>
      <xdr:spPr>
        <a:xfrm flipV="1">
          <a:off x="14592300" y="6062345"/>
          <a:ext cx="889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3" name="テキスト ボックス 522"/>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59404</xdr:rowOff>
    </xdr:from>
    <xdr:to>
      <xdr:col>76</xdr:col>
      <xdr:colOff>114300</xdr:colOff>
      <xdr:row>36</xdr:row>
      <xdr:rowOff>68263</xdr:rowOff>
    </xdr:to>
    <xdr:cxnSp macro="">
      <xdr:nvCxnSpPr>
        <xdr:cNvPr id="524" name="直線コネクタ 523"/>
        <xdr:cNvCxnSpPr/>
      </xdr:nvCxnSpPr>
      <xdr:spPr>
        <a:xfrm>
          <a:off x="13703300" y="623160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6" name="テキスト ボックス 525"/>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59404</xdr:rowOff>
    </xdr:from>
    <xdr:to>
      <xdr:col>71</xdr:col>
      <xdr:colOff>177800</xdr:colOff>
      <xdr:row>36</xdr:row>
      <xdr:rowOff>107029</xdr:rowOff>
    </xdr:to>
    <xdr:cxnSp macro="">
      <xdr:nvCxnSpPr>
        <xdr:cNvPr id="527" name="直線コネクタ 526"/>
        <xdr:cNvCxnSpPr/>
      </xdr:nvCxnSpPr>
      <xdr:spPr>
        <a:xfrm flipV="1">
          <a:off x="12814300" y="623160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29" name="テキスト ボックス 528"/>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0" name="フローチャート: 判断 529"/>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1" name="テキスト ボックス 530"/>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138430</xdr:rowOff>
    </xdr:from>
    <xdr:to>
      <xdr:col>85</xdr:col>
      <xdr:colOff>177800</xdr:colOff>
      <xdr:row>34</xdr:row>
      <xdr:rowOff>68580</xdr:rowOff>
    </xdr:to>
    <xdr:sp macro="" textlink="">
      <xdr:nvSpPr>
        <xdr:cNvPr id="537" name="楕円 536"/>
        <xdr:cNvSpPr/>
      </xdr:nvSpPr>
      <xdr:spPr>
        <a:xfrm>
          <a:off x="162687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161307</xdr:rowOff>
    </xdr:from>
    <xdr:ext cx="534377" cy="259045"/>
    <xdr:sp macro="" textlink="">
      <xdr:nvSpPr>
        <xdr:cNvPr id="538" name="消防費該当値テキスト"/>
        <xdr:cNvSpPr txBox="1"/>
      </xdr:nvSpPr>
      <xdr:spPr>
        <a:xfrm>
          <a:off x="16370300" y="56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10795</xdr:rowOff>
    </xdr:from>
    <xdr:to>
      <xdr:col>81</xdr:col>
      <xdr:colOff>101600</xdr:colOff>
      <xdr:row>35</xdr:row>
      <xdr:rowOff>112395</xdr:rowOff>
    </xdr:to>
    <xdr:sp macro="" textlink="">
      <xdr:nvSpPr>
        <xdr:cNvPr id="539" name="楕円 538"/>
        <xdr:cNvSpPr/>
      </xdr:nvSpPr>
      <xdr:spPr>
        <a:xfrm>
          <a:off x="15430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128922</xdr:rowOff>
    </xdr:from>
    <xdr:ext cx="534377" cy="259045"/>
    <xdr:sp macro="" textlink="">
      <xdr:nvSpPr>
        <xdr:cNvPr id="540" name="テキスト ボックス 539"/>
        <xdr:cNvSpPr txBox="1"/>
      </xdr:nvSpPr>
      <xdr:spPr>
        <a:xfrm>
          <a:off x="15214111" y="57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17463</xdr:rowOff>
    </xdr:from>
    <xdr:to>
      <xdr:col>76</xdr:col>
      <xdr:colOff>165100</xdr:colOff>
      <xdr:row>36</xdr:row>
      <xdr:rowOff>119063</xdr:rowOff>
    </xdr:to>
    <xdr:sp macro="" textlink="">
      <xdr:nvSpPr>
        <xdr:cNvPr id="541" name="楕円 540"/>
        <xdr:cNvSpPr/>
      </xdr:nvSpPr>
      <xdr:spPr>
        <a:xfrm>
          <a:off x="14541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135590</xdr:rowOff>
    </xdr:from>
    <xdr:ext cx="534377" cy="259045"/>
    <xdr:sp macro="" textlink="">
      <xdr:nvSpPr>
        <xdr:cNvPr id="542" name="テキスト ボックス 541"/>
        <xdr:cNvSpPr txBox="1"/>
      </xdr:nvSpPr>
      <xdr:spPr>
        <a:xfrm>
          <a:off x="14325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8604</xdr:rowOff>
    </xdr:from>
    <xdr:to>
      <xdr:col>72</xdr:col>
      <xdr:colOff>38100</xdr:colOff>
      <xdr:row>36</xdr:row>
      <xdr:rowOff>110204</xdr:rowOff>
    </xdr:to>
    <xdr:sp macro="" textlink="">
      <xdr:nvSpPr>
        <xdr:cNvPr id="543" name="楕円 542"/>
        <xdr:cNvSpPr/>
      </xdr:nvSpPr>
      <xdr:spPr>
        <a:xfrm>
          <a:off x="13652500" y="61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126731</xdr:rowOff>
    </xdr:from>
    <xdr:ext cx="534377" cy="259045"/>
    <xdr:sp macro="" textlink="">
      <xdr:nvSpPr>
        <xdr:cNvPr id="544" name="テキスト ボックス 543"/>
        <xdr:cNvSpPr txBox="1"/>
      </xdr:nvSpPr>
      <xdr:spPr>
        <a:xfrm>
          <a:off x="13436111" y="59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56229</xdr:rowOff>
    </xdr:from>
    <xdr:to>
      <xdr:col>67</xdr:col>
      <xdr:colOff>101600</xdr:colOff>
      <xdr:row>36</xdr:row>
      <xdr:rowOff>157829</xdr:rowOff>
    </xdr:to>
    <xdr:sp macro="" textlink="">
      <xdr:nvSpPr>
        <xdr:cNvPr id="545" name="楕円 544"/>
        <xdr:cNvSpPr/>
      </xdr:nvSpPr>
      <xdr:spPr>
        <a:xfrm>
          <a:off x="127635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2906</xdr:rowOff>
    </xdr:from>
    <xdr:ext cx="534377" cy="259045"/>
    <xdr:sp macro="" textlink="">
      <xdr:nvSpPr>
        <xdr:cNvPr id="546" name="テキスト ボックス 545"/>
        <xdr:cNvSpPr txBox="1"/>
      </xdr:nvSpPr>
      <xdr:spPr>
        <a:xfrm>
          <a:off x="12547111" y="60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156094</xdr:rowOff>
    </xdr:from>
    <xdr:to>
      <xdr:col>85</xdr:col>
      <xdr:colOff>127000</xdr:colOff>
      <xdr:row>54</xdr:row>
      <xdr:rowOff>140810</xdr:rowOff>
    </xdr:to>
    <xdr:cxnSp macro="">
      <xdr:nvCxnSpPr>
        <xdr:cNvPr id="578" name="直線コネクタ 577"/>
        <xdr:cNvCxnSpPr/>
      </xdr:nvCxnSpPr>
      <xdr:spPr>
        <a:xfrm flipV="1">
          <a:off x="15481300" y="9242944"/>
          <a:ext cx="8382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79"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140810</xdr:rowOff>
    </xdr:from>
    <xdr:to>
      <xdr:col>81</xdr:col>
      <xdr:colOff>50800</xdr:colOff>
      <xdr:row>57</xdr:row>
      <xdr:rowOff>142378</xdr:rowOff>
    </xdr:to>
    <xdr:cxnSp macro="">
      <xdr:nvCxnSpPr>
        <xdr:cNvPr id="581" name="直線コネクタ 580"/>
        <xdr:cNvCxnSpPr/>
      </xdr:nvCxnSpPr>
      <xdr:spPr>
        <a:xfrm flipV="1">
          <a:off x="14592300" y="9399110"/>
          <a:ext cx="889000" cy="5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3" name="テキスト ボックス 582"/>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142378</xdr:rowOff>
    </xdr:from>
    <xdr:to>
      <xdr:col>76</xdr:col>
      <xdr:colOff>114300</xdr:colOff>
      <xdr:row>59</xdr:row>
      <xdr:rowOff>60147</xdr:rowOff>
    </xdr:to>
    <xdr:cxnSp macro="">
      <xdr:nvCxnSpPr>
        <xdr:cNvPr id="584" name="直線コネクタ 583"/>
        <xdr:cNvCxnSpPr/>
      </xdr:nvCxnSpPr>
      <xdr:spPr>
        <a:xfrm flipV="1">
          <a:off x="13703300" y="9915028"/>
          <a:ext cx="8890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110264</xdr:rowOff>
    </xdr:from>
    <xdr:ext cx="534377" cy="259045"/>
    <xdr:sp macro="" textlink="">
      <xdr:nvSpPr>
        <xdr:cNvPr id="586" name="テキスト ボックス 585"/>
        <xdr:cNvSpPr txBox="1"/>
      </xdr:nvSpPr>
      <xdr:spPr>
        <a:xfrm>
          <a:off x="14325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60147</xdr:rowOff>
    </xdr:from>
    <xdr:to>
      <xdr:col>71</xdr:col>
      <xdr:colOff>177800</xdr:colOff>
      <xdr:row>59</xdr:row>
      <xdr:rowOff>67659</xdr:rowOff>
    </xdr:to>
    <xdr:cxnSp macro="">
      <xdr:nvCxnSpPr>
        <xdr:cNvPr id="587" name="直線コネクタ 586"/>
        <xdr:cNvCxnSpPr/>
      </xdr:nvCxnSpPr>
      <xdr:spPr>
        <a:xfrm flipV="1">
          <a:off x="12814300" y="10175697"/>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89" name="テキスト ボックス 588"/>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0" name="フローチャート: 判断 589"/>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1" name="テキスト ボックス 590"/>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105294</xdr:rowOff>
    </xdr:from>
    <xdr:to>
      <xdr:col>85</xdr:col>
      <xdr:colOff>177800</xdr:colOff>
      <xdr:row>54</xdr:row>
      <xdr:rowOff>35444</xdr:rowOff>
    </xdr:to>
    <xdr:sp macro="" textlink="">
      <xdr:nvSpPr>
        <xdr:cNvPr id="597" name="楕円 596"/>
        <xdr:cNvSpPr/>
      </xdr:nvSpPr>
      <xdr:spPr>
        <a:xfrm>
          <a:off x="16268700" y="91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128171</xdr:rowOff>
    </xdr:from>
    <xdr:ext cx="534377" cy="259045"/>
    <xdr:sp macro="" textlink="">
      <xdr:nvSpPr>
        <xdr:cNvPr id="598" name="教育費該当値テキスト"/>
        <xdr:cNvSpPr txBox="1"/>
      </xdr:nvSpPr>
      <xdr:spPr>
        <a:xfrm>
          <a:off x="16370300" y="90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90010</xdr:rowOff>
    </xdr:from>
    <xdr:to>
      <xdr:col>81</xdr:col>
      <xdr:colOff>101600</xdr:colOff>
      <xdr:row>55</xdr:row>
      <xdr:rowOff>20160</xdr:rowOff>
    </xdr:to>
    <xdr:sp macro="" textlink="">
      <xdr:nvSpPr>
        <xdr:cNvPr id="599" name="楕円 598"/>
        <xdr:cNvSpPr/>
      </xdr:nvSpPr>
      <xdr:spPr>
        <a:xfrm>
          <a:off x="15430500" y="93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36687</xdr:rowOff>
    </xdr:from>
    <xdr:ext cx="534377" cy="259045"/>
    <xdr:sp macro="" textlink="">
      <xdr:nvSpPr>
        <xdr:cNvPr id="600" name="テキスト ボックス 599"/>
        <xdr:cNvSpPr txBox="1"/>
      </xdr:nvSpPr>
      <xdr:spPr>
        <a:xfrm>
          <a:off x="15214111" y="91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91578</xdr:rowOff>
    </xdr:from>
    <xdr:to>
      <xdr:col>76</xdr:col>
      <xdr:colOff>165100</xdr:colOff>
      <xdr:row>58</xdr:row>
      <xdr:rowOff>21728</xdr:rowOff>
    </xdr:to>
    <xdr:sp macro="" textlink="">
      <xdr:nvSpPr>
        <xdr:cNvPr id="601" name="楕円 600"/>
        <xdr:cNvSpPr/>
      </xdr:nvSpPr>
      <xdr:spPr>
        <a:xfrm>
          <a:off x="14541500" y="98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12855</xdr:rowOff>
    </xdr:from>
    <xdr:ext cx="534377" cy="259045"/>
    <xdr:sp macro="" textlink="">
      <xdr:nvSpPr>
        <xdr:cNvPr id="602" name="テキスト ボックス 601"/>
        <xdr:cNvSpPr txBox="1"/>
      </xdr:nvSpPr>
      <xdr:spPr>
        <a:xfrm>
          <a:off x="14325111" y="9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9347</xdr:rowOff>
    </xdr:from>
    <xdr:to>
      <xdr:col>72</xdr:col>
      <xdr:colOff>38100</xdr:colOff>
      <xdr:row>59</xdr:row>
      <xdr:rowOff>110947</xdr:rowOff>
    </xdr:to>
    <xdr:sp macro="" textlink="">
      <xdr:nvSpPr>
        <xdr:cNvPr id="603" name="楕円 602"/>
        <xdr:cNvSpPr/>
      </xdr:nvSpPr>
      <xdr:spPr>
        <a:xfrm>
          <a:off x="13652500" y="10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102074</xdr:rowOff>
    </xdr:from>
    <xdr:ext cx="534377" cy="259045"/>
    <xdr:sp macro="" textlink="">
      <xdr:nvSpPr>
        <xdr:cNvPr id="604" name="テキスト ボックス 603"/>
        <xdr:cNvSpPr txBox="1"/>
      </xdr:nvSpPr>
      <xdr:spPr>
        <a:xfrm>
          <a:off x="13436111" y="10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16859</xdr:rowOff>
    </xdr:from>
    <xdr:to>
      <xdr:col>67</xdr:col>
      <xdr:colOff>101600</xdr:colOff>
      <xdr:row>59</xdr:row>
      <xdr:rowOff>118459</xdr:rowOff>
    </xdr:to>
    <xdr:sp macro="" textlink="">
      <xdr:nvSpPr>
        <xdr:cNvPr id="605" name="楕円 604"/>
        <xdr:cNvSpPr/>
      </xdr:nvSpPr>
      <xdr:spPr>
        <a:xfrm>
          <a:off x="12763500" y="101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109586</xdr:rowOff>
    </xdr:from>
    <xdr:ext cx="534377" cy="259045"/>
    <xdr:sp macro="" textlink="">
      <xdr:nvSpPr>
        <xdr:cNvPr id="606" name="テキスト ボックス 605"/>
        <xdr:cNvSpPr txBox="1"/>
      </xdr:nvSpPr>
      <xdr:spPr>
        <a:xfrm>
          <a:off x="12547111" y="1022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21651</xdr:rowOff>
    </xdr:from>
    <xdr:to>
      <xdr:col>85</xdr:col>
      <xdr:colOff>127000</xdr:colOff>
      <xdr:row>78</xdr:row>
      <xdr:rowOff>59324</xdr:rowOff>
    </xdr:to>
    <xdr:cxnSp macro="">
      <xdr:nvCxnSpPr>
        <xdr:cNvPr id="633" name="直線コネクタ 632"/>
        <xdr:cNvCxnSpPr/>
      </xdr:nvCxnSpPr>
      <xdr:spPr>
        <a:xfrm>
          <a:off x="15481300" y="13223301"/>
          <a:ext cx="838200" cy="2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4"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21651</xdr:rowOff>
    </xdr:from>
    <xdr:to>
      <xdr:col>81</xdr:col>
      <xdr:colOff>50800</xdr:colOff>
      <xdr:row>78</xdr:row>
      <xdr:rowOff>28508</xdr:rowOff>
    </xdr:to>
    <xdr:cxnSp macro="">
      <xdr:nvCxnSpPr>
        <xdr:cNvPr id="636" name="直線コネクタ 635"/>
        <xdr:cNvCxnSpPr/>
      </xdr:nvCxnSpPr>
      <xdr:spPr>
        <a:xfrm flipV="1">
          <a:off x="14592300" y="1322330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96404</xdr:rowOff>
    </xdr:from>
    <xdr:ext cx="469744" cy="259045"/>
    <xdr:sp macro="" textlink="">
      <xdr:nvSpPr>
        <xdr:cNvPr id="638" name="テキスト ボックス 637"/>
        <xdr:cNvSpPr txBox="1"/>
      </xdr:nvSpPr>
      <xdr:spPr>
        <a:xfrm>
          <a:off x="15246428" y="132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28508</xdr:rowOff>
    </xdr:from>
    <xdr:to>
      <xdr:col>76</xdr:col>
      <xdr:colOff>114300</xdr:colOff>
      <xdr:row>78</xdr:row>
      <xdr:rowOff>47254</xdr:rowOff>
    </xdr:to>
    <xdr:cxnSp macro="">
      <xdr:nvCxnSpPr>
        <xdr:cNvPr id="639" name="直線コネクタ 638"/>
        <xdr:cNvCxnSpPr/>
      </xdr:nvCxnSpPr>
      <xdr:spPr>
        <a:xfrm flipV="1">
          <a:off x="13703300" y="1340160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141760</xdr:rowOff>
    </xdr:from>
    <xdr:ext cx="378565" cy="259045"/>
    <xdr:sp macro="" textlink="">
      <xdr:nvSpPr>
        <xdr:cNvPr id="641" name="テキスト ボックス 640"/>
        <xdr:cNvSpPr txBox="1"/>
      </xdr:nvSpPr>
      <xdr:spPr>
        <a:xfrm>
          <a:off x="14403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78984</xdr:rowOff>
    </xdr:from>
    <xdr:to>
      <xdr:col>71</xdr:col>
      <xdr:colOff>177800</xdr:colOff>
      <xdr:row>78</xdr:row>
      <xdr:rowOff>47254</xdr:rowOff>
    </xdr:to>
    <xdr:cxnSp macro="">
      <xdr:nvCxnSpPr>
        <xdr:cNvPr id="642" name="直線コネクタ 641"/>
        <xdr:cNvCxnSpPr/>
      </xdr:nvCxnSpPr>
      <xdr:spPr>
        <a:xfrm>
          <a:off x="12814300" y="13280634"/>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4" name="テキスト ボックス 643"/>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5" name="フローチャート: 判断 644"/>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110487</xdr:rowOff>
    </xdr:from>
    <xdr:ext cx="378565" cy="259045"/>
    <xdr:sp macro="" textlink="">
      <xdr:nvSpPr>
        <xdr:cNvPr id="646" name="テキスト ボックス 645"/>
        <xdr:cNvSpPr txBox="1"/>
      </xdr:nvSpPr>
      <xdr:spPr>
        <a:xfrm>
          <a:off x="12625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8524</xdr:rowOff>
    </xdr:from>
    <xdr:to>
      <xdr:col>85</xdr:col>
      <xdr:colOff>177800</xdr:colOff>
      <xdr:row>78</xdr:row>
      <xdr:rowOff>110124</xdr:rowOff>
    </xdr:to>
    <xdr:sp macro="" textlink="">
      <xdr:nvSpPr>
        <xdr:cNvPr id="652" name="楕円 651"/>
        <xdr:cNvSpPr/>
      </xdr:nvSpPr>
      <xdr:spPr>
        <a:xfrm>
          <a:off x="16268700" y="133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94901</xdr:rowOff>
    </xdr:from>
    <xdr:ext cx="378565" cy="259045"/>
    <xdr:sp macro="" textlink="">
      <xdr:nvSpPr>
        <xdr:cNvPr id="653" name="災害復旧費該当値テキスト"/>
        <xdr:cNvSpPr txBox="1"/>
      </xdr:nvSpPr>
      <xdr:spPr>
        <a:xfrm>
          <a:off x="16370300" y="132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142301</xdr:rowOff>
    </xdr:from>
    <xdr:to>
      <xdr:col>81</xdr:col>
      <xdr:colOff>101600</xdr:colOff>
      <xdr:row>77</xdr:row>
      <xdr:rowOff>72451</xdr:rowOff>
    </xdr:to>
    <xdr:sp macro="" textlink="">
      <xdr:nvSpPr>
        <xdr:cNvPr id="654" name="楕円 653"/>
        <xdr:cNvSpPr/>
      </xdr:nvSpPr>
      <xdr:spPr>
        <a:xfrm>
          <a:off x="15430500" y="13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88978</xdr:rowOff>
    </xdr:from>
    <xdr:ext cx="469744" cy="259045"/>
    <xdr:sp macro="" textlink="">
      <xdr:nvSpPr>
        <xdr:cNvPr id="655" name="テキスト ボックス 654"/>
        <xdr:cNvSpPr txBox="1"/>
      </xdr:nvSpPr>
      <xdr:spPr>
        <a:xfrm>
          <a:off x="15246428" y="12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149158</xdr:rowOff>
    </xdr:from>
    <xdr:to>
      <xdr:col>76</xdr:col>
      <xdr:colOff>165100</xdr:colOff>
      <xdr:row>78</xdr:row>
      <xdr:rowOff>79308</xdr:rowOff>
    </xdr:to>
    <xdr:sp macro="" textlink="">
      <xdr:nvSpPr>
        <xdr:cNvPr id="656" name="楕円 655"/>
        <xdr:cNvSpPr/>
      </xdr:nvSpPr>
      <xdr:spPr>
        <a:xfrm>
          <a:off x="14541500" y="13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95835</xdr:rowOff>
    </xdr:from>
    <xdr:ext cx="469744" cy="259045"/>
    <xdr:sp macro="" textlink="">
      <xdr:nvSpPr>
        <xdr:cNvPr id="657" name="テキスト ボックス 656"/>
        <xdr:cNvSpPr txBox="1"/>
      </xdr:nvSpPr>
      <xdr:spPr>
        <a:xfrm>
          <a:off x="14357428" y="131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167904</xdr:rowOff>
    </xdr:from>
    <xdr:to>
      <xdr:col>72</xdr:col>
      <xdr:colOff>38100</xdr:colOff>
      <xdr:row>78</xdr:row>
      <xdr:rowOff>98054</xdr:rowOff>
    </xdr:to>
    <xdr:sp macro="" textlink="">
      <xdr:nvSpPr>
        <xdr:cNvPr id="658" name="楕円 657"/>
        <xdr:cNvSpPr/>
      </xdr:nvSpPr>
      <xdr:spPr>
        <a:xfrm>
          <a:off x="13652500" y="133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114581</xdr:rowOff>
    </xdr:from>
    <xdr:ext cx="469744" cy="259045"/>
    <xdr:sp macro="" textlink="">
      <xdr:nvSpPr>
        <xdr:cNvPr id="659" name="テキスト ボックス 658"/>
        <xdr:cNvSpPr txBox="1"/>
      </xdr:nvSpPr>
      <xdr:spPr>
        <a:xfrm>
          <a:off x="13468428" y="1314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28184</xdr:rowOff>
    </xdr:from>
    <xdr:to>
      <xdr:col>67</xdr:col>
      <xdr:colOff>101600</xdr:colOff>
      <xdr:row>77</xdr:row>
      <xdr:rowOff>129784</xdr:rowOff>
    </xdr:to>
    <xdr:sp macro="" textlink="">
      <xdr:nvSpPr>
        <xdr:cNvPr id="660" name="楕円 659"/>
        <xdr:cNvSpPr/>
      </xdr:nvSpPr>
      <xdr:spPr>
        <a:xfrm>
          <a:off x="12763500" y="132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146311</xdr:rowOff>
    </xdr:from>
    <xdr:ext cx="469744" cy="259045"/>
    <xdr:sp macro="" textlink="">
      <xdr:nvSpPr>
        <xdr:cNvPr id="661" name="テキスト ボックス 660"/>
        <xdr:cNvSpPr txBox="1"/>
      </xdr:nvSpPr>
      <xdr:spPr>
        <a:xfrm>
          <a:off x="12579428" y="130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53403</xdr:rowOff>
    </xdr:from>
    <xdr:to>
      <xdr:col>85</xdr:col>
      <xdr:colOff>127000</xdr:colOff>
      <xdr:row>96</xdr:row>
      <xdr:rowOff>134877</xdr:rowOff>
    </xdr:to>
    <xdr:cxnSp macro="">
      <xdr:nvCxnSpPr>
        <xdr:cNvPr id="689" name="直線コネクタ 688"/>
        <xdr:cNvCxnSpPr/>
      </xdr:nvCxnSpPr>
      <xdr:spPr>
        <a:xfrm flipV="1">
          <a:off x="15481300" y="16169703"/>
          <a:ext cx="838200" cy="4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0"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134877</xdr:rowOff>
    </xdr:from>
    <xdr:to>
      <xdr:col>81</xdr:col>
      <xdr:colOff>50800</xdr:colOff>
      <xdr:row>97</xdr:row>
      <xdr:rowOff>97684</xdr:rowOff>
    </xdr:to>
    <xdr:cxnSp macro="">
      <xdr:nvCxnSpPr>
        <xdr:cNvPr id="692" name="直線コネクタ 691"/>
        <xdr:cNvCxnSpPr/>
      </xdr:nvCxnSpPr>
      <xdr:spPr>
        <a:xfrm flipV="1">
          <a:off x="14592300" y="16594077"/>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4" name="テキスト ボックス 693"/>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88996</xdr:rowOff>
    </xdr:from>
    <xdr:to>
      <xdr:col>76</xdr:col>
      <xdr:colOff>114300</xdr:colOff>
      <xdr:row>97</xdr:row>
      <xdr:rowOff>97684</xdr:rowOff>
    </xdr:to>
    <xdr:cxnSp macro="">
      <xdr:nvCxnSpPr>
        <xdr:cNvPr id="695" name="直線コネクタ 694"/>
        <xdr:cNvCxnSpPr/>
      </xdr:nvCxnSpPr>
      <xdr:spPr>
        <a:xfrm>
          <a:off x="13703300" y="16719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7" name="テキスト ボックス 696"/>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61291</xdr:rowOff>
    </xdr:from>
    <xdr:to>
      <xdr:col>71</xdr:col>
      <xdr:colOff>177800</xdr:colOff>
      <xdr:row>97</xdr:row>
      <xdr:rowOff>88996</xdr:rowOff>
    </xdr:to>
    <xdr:cxnSp macro="">
      <xdr:nvCxnSpPr>
        <xdr:cNvPr id="698" name="直線コネクタ 697"/>
        <xdr:cNvCxnSpPr/>
      </xdr:nvCxnSpPr>
      <xdr:spPr>
        <a:xfrm>
          <a:off x="12814300" y="16691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0" name="テキスト ボックス 699"/>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1" name="フローチャート: 判断 700"/>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2" name="テキスト ボックス 701"/>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2603</xdr:rowOff>
    </xdr:from>
    <xdr:to>
      <xdr:col>85</xdr:col>
      <xdr:colOff>177800</xdr:colOff>
      <xdr:row>94</xdr:row>
      <xdr:rowOff>104203</xdr:rowOff>
    </xdr:to>
    <xdr:sp macro="" textlink="">
      <xdr:nvSpPr>
        <xdr:cNvPr id="708" name="楕円 707"/>
        <xdr:cNvSpPr/>
      </xdr:nvSpPr>
      <xdr:spPr>
        <a:xfrm>
          <a:off x="16268700" y="161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25480</xdr:rowOff>
    </xdr:from>
    <xdr:ext cx="534377" cy="259045"/>
    <xdr:sp macro="" textlink="">
      <xdr:nvSpPr>
        <xdr:cNvPr id="709" name="公債費該当値テキスト"/>
        <xdr:cNvSpPr txBox="1"/>
      </xdr:nvSpPr>
      <xdr:spPr>
        <a:xfrm>
          <a:off x="16370300" y="15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84077</xdr:rowOff>
    </xdr:from>
    <xdr:to>
      <xdr:col>81</xdr:col>
      <xdr:colOff>101600</xdr:colOff>
      <xdr:row>97</xdr:row>
      <xdr:rowOff>14227</xdr:rowOff>
    </xdr:to>
    <xdr:sp macro="" textlink="">
      <xdr:nvSpPr>
        <xdr:cNvPr id="710" name="楕円 709"/>
        <xdr:cNvSpPr/>
      </xdr:nvSpPr>
      <xdr:spPr>
        <a:xfrm>
          <a:off x="15430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5354</xdr:rowOff>
    </xdr:from>
    <xdr:ext cx="534377" cy="259045"/>
    <xdr:sp macro="" textlink="">
      <xdr:nvSpPr>
        <xdr:cNvPr id="711" name="テキスト ボックス 710"/>
        <xdr:cNvSpPr txBox="1"/>
      </xdr:nvSpPr>
      <xdr:spPr>
        <a:xfrm>
          <a:off x="15214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46884</xdr:rowOff>
    </xdr:from>
    <xdr:to>
      <xdr:col>76</xdr:col>
      <xdr:colOff>165100</xdr:colOff>
      <xdr:row>97</xdr:row>
      <xdr:rowOff>148484</xdr:rowOff>
    </xdr:to>
    <xdr:sp macro="" textlink="">
      <xdr:nvSpPr>
        <xdr:cNvPr id="712" name="楕円 711"/>
        <xdr:cNvSpPr/>
      </xdr:nvSpPr>
      <xdr:spPr>
        <a:xfrm>
          <a:off x="14541500" y="166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139611</xdr:rowOff>
    </xdr:from>
    <xdr:ext cx="534377" cy="259045"/>
    <xdr:sp macro="" textlink="">
      <xdr:nvSpPr>
        <xdr:cNvPr id="713" name="テキスト ボックス 712"/>
        <xdr:cNvSpPr txBox="1"/>
      </xdr:nvSpPr>
      <xdr:spPr>
        <a:xfrm>
          <a:off x="14325111" y="167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38196</xdr:rowOff>
    </xdr:from>
    <xdr:to>
      <xdr:col>72</xdr:col>
      <xdr:colOff>38100</xdr:colOff>
      <xdr:row>97</xdr:row>
      <xdr:rowOff>139796</xdr:rowOff>
    </xdr:to>
    <xdr:sp macro="" textlink="">
      <xdr:nvSpPr>
        <xdr:cNvPr id="714" name="楕円 713"/>
        <xdr:cNvSpPr/>
      </xdr:nvSpPr>
      <xdr:spPr>
        <a:xfrm>
          <a:off x="13652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130923</xdr:rowOff>
    </xdr:from>
    <xdr:ext cx="534377" cy="259045"/>
    <xdr:sp macro="" textlink="">
      <xdr:nvSpPr>
        <xdr:cNvPr id="715" name="テキスト ボックス 714"/>
        <xdr:cNvSpPr txBox="1"/>
      </xdr:nvSpPr>
      <xdr:spPr>
        <a:xfrm>
          <a:off x="13436111" y="167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10491</xdr:rowOff>
    </xdr:from>
    <xdr:to>
      <xdr:col>67</xdr:col>
      <xdr:colOff>101600</xdr:colOff>
      <xdr:row>97</xdr:row>
      <xdr:rowOff>112091</xdr:rowOff>
    </xdr:to>
    <xdr:sp macro="" textlink="">
      <xdr:nvSpPr>
        <xdr:cNvPr id="716" name="楕円 715"/>
        <xdr:cNvSpPr/>
      </xdr:nvSpPr>
      <xdr:spPr>
        <a:xfrm>
          <a:off x="12763500" y="166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103218</xdr:rowOff>
    </xdr:from>
    <xdr:ext cx="534377" cy="259045"/>
    <xdr:sp macro="" textlink="">
      <xdr:nvSpPr>
        <xdr:cNvPr id="717" name="テキスト ボックス 716"/>
        <xdr:cNvSpPr txBox="1"/>
      </xdr:nvSpPr>
      <xdr:spPr>
        <a:xfrm>
          <a:off x="12547111"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58" name="フローチャート: 判断 757"/>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59" name="テキスト ボックス 758"/>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の特徴として挙げられるのは民生費の扶助費の高止まり、土木費の類似団体平均、県平均と比較して少ない状況があげられるが、後者は公債費圧縮のため公共事業、市債借入を抑制してきたことによるものと分析し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土木費の普通建設事業費が類似団体平均、県平均より下回っているが、平成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年度から令和元年度を集中投資期間として位置付け、大規模事業を手掛けていることからこの乖離は縮小されてきている。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施設の老朽化が著しく、長寿命化、施設更新の事業費が大幅に増加している教育関係では、各平均値との位置関係は平成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年度から逆転しており、令和元年度も同様の状況である。集中投資期間終了後は事業費減の反動が想定される。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が令和元年度に大幅な増となっているが、これは、令和元年度までの集中投資期間による多額の起債発行により関連指標の悪化を短期間に抑えるため、大規模投資と同時に短期償還による市債残高抑制を図っている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消防費が増加傾向にあるが、これは消防指令台の更新に伴う松阪地区広域消防組合分担金の増によるものである。単年度事由によるもの以外、大きな変動については類似団体平均、県平均などを注視しつつ、財政運営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集中投資期間による大規模事業にかかる市債借入の大幅増に伴う指標悪化の期間を一時的なものとするべく、平成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年度までは起債残高抑制のために基金繰入等を利用し、短期償還を執ることとしており、財政調整基金はそのため約</a:t>
          </a:r>
          <a:r>
            <a:rPr kumimoji="1" lang="en-US" altLang="ja-JP" sz="1100" b="0" i="0" baseline="0">
              <a:solidFill>
                <a:schemeClr val="dk1"/>
              </a:solidFill>
              <a:effectLst/>
              <a:latin typeface="+mn-lt"/>
              <a:ea typeface="+mn-ea"/>
              <a:cs typeface="+mn-cs"/>
            </a:rPr>
            <a:t>14.7</a:t>
          </a:r>
          <a:r>
            <a:rPr kumimoji="1" lang="ja-JP" altLang="ja-JP" sz="1100" b="0" i="0" baseline="0">
              <a:solidFill>
                <a:schemeClr val="dk1"/>
              </a:solidFill>
              <a:effectLst/>
              <a:latin typeface="+mn-lt"/>
              <a:ea typeface="+mn-ea"/>
              <a:cs typeface="+mn-cs"/>
            </a:rPr>
            <a:t>億円減少している。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年度までは財政調整基金からの繰入が連続する事態は確実であり、併せて、実質単年度収支がマイナス値となるが、短期償還期間が終われば以前の水準に戻るものと想定している。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年度は競輪事業会計において赤字となったが、</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年度下半期から、包括業務委託を取り入れた事業運営を行っており、</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年度に引き続き、令和元年度も黒字となり</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年連続で一般会計へ繰出すことができた（</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R01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松阪市民病院事業会計においては、呼吸器部門に特化するなど業務の効率化を徹底することで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年連続の黒字化を達成している。</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年度から公営企業会計会計制度の大規模な変更に伴い欠損金が大きく圧縮されたものの、依然として</a:t>
          </a:r>
          <a:r>
            <a:rPr kumimoji="1" lang="en-US" altLang="ja-JP" sz="1100" b="0" i="0" baseline="0">
              <a:solidFill>
                <a:schemeClr val="dk1"/>
              </a:solidFill>
              <a:effectLst/>
              <a:latin typeface="+mn-lt"/>
              <a:ea typeface="+mn-ea"/>
              <a:cs typeface="+mn-cs"/>
            </a:rPr>
            <a:t>39.1</a:t>
          </a:r>
          <a:r>
            <a:rPr kumimoji="1" lang="ja-JP" altLang="ja-JP" sz="1100" b="0" i="0" baseline="0">
              <a:solidFill>
                <a:schemeClr val="dk1"/>
              </a:solidFill>
              <a:effectLst/>
              <a:latin typeface="+mn-lt"/>
              <a:ea typeface="+mn-ea"/>
              <a:cs typeface="+mn-cs"/>
            </a:rPr>
            <a:t>億円程度の未処理欠損金が残っている状況である。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国民健康保険事業特別会計の平成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年度繰越金は約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億円で大幅に減額したが、令和元年度は保険給付費が減少したこと等により繰越金は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億円となり、若干の増となった。県広域化による財政一本化の影響が見込まれるが、その影響による具体的な数値が把握できないことから今後注視していく必要がある。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74945045</v>
      </c>
      <c r="BO4" s="462"/>
      <c r="BP4" s="462"/>
      <c r="BQ4" s="462"/>
      <c r="BR4" s="462"/>
      <c r="BS4" s="462"/>
      <c r="BT4" s="462"/>
      <c r="BU4" s="463"/>
      <c r="BV4" s="461">
        <v>69646424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4.8</v>
      </c>
      <c r="CU4" s="646"/>
      <c r="CV4" s="646"/>
      <c r="CW4" s="646"/>
      <c r="CX4" s="646"/>
      <c r="CY4" s="646"/>
      <c r="CZ4" s="646"/>
      <c r="DA4" s="647"/>
      <c r="DB4" s="645">
        <v>5.8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72734889</v>
      </c>
      <c r="BO5" s="467"/>
      <c r="BP5" s="467"/>
      <c r="BQ5" s="467"/>
      <c r="BR5" s="467"/>
      <c r="BS5" s="467"/>
      <c r="BT5" s="467"/>
      <c r="BU5" s="468"/>
      <c r="BV5" s="466">
        <v>67050218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v>
      </c>
      <c r="CU5" s="437"/>
      <c r="CV5" s="437"/>
      <c r="CW5" s="437"/>
      <c r="CX5" s="437"/>
      <c r="CY5" s="437"/>
      <c r="CZ5" s="437"/>
      <c r="DA5" s="438"/>
      <c r="DB5" s="436">
        <v>90.6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2210156</v>
      </c>
      <c r="BO6" s="467"/>
      <c r="BP6" s="467"/>
      <c r="BQ6" s="467"/>
      <c r="BR6" s="467"/>
      <c r="BS6" s="467"/>
      <c r="BT6" s="467"/>
      <c r="BU6" s="468"/>
      <c r="BV6" s="466">
        <v>2596206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v>
      </c>
      <c r="CU6" s="620"/>
      <c r="CV6" s="620"/>
      <c r="CW6" s="620"/>
      <c r="CX6" s="620"/>
      <c r="CY6" s="620"/>
      <c r="CZ6" s="620"/>
      <c r="DA6" s="621"/>
      <c r="DB6" s="619">
        <v>94.8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205705</v>
      </c>
      <c r="BO7" s="467"/>
      <c r="BP7" s="467"/>
      <c r="BQ7" s="467"/>
      <c r="BR7" s="467"/>
      <c r="BS7" s="467"/>
      <c r="BT7" s="467"/>
      <c r="BU7" s="468"/>
      <c r="BV7" s="466">
        <v>272246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41831743</v>
      </c>
      <c r="CU7" s="467"/>
      <c r="CV7" s="467"/>
      <c r="CW7" s="467"/>
      <c r="CX7" s="467"/>
      <c r="CY7" s="467"/>
      <c r="CZ7" s="467"/>
      <c r="DA7" s="468"/>
      <c r="DB7" s="466">
        <v>40378666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2004451</v>
      </c>
      <c r="BO8" s="467"/>
      <c r="BP8" s="467"/>
      <c r="BQ8" s="467"/>
      <c r="BR8" s="467"/>
      <c r="BS8" s="467"/>
      <c r="BT8" s="467"/>
      <c r="BU8" s="468"/>
      <c r="BV8" s="466">
        <v>2323960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v>
      </c>
      <c r="CU8" s="580"/>
      <c r="CV8" s="580"/>
      <c r="CW8" s="580"/>
      <c r="CX8" s="580"/>
      <c r="CY8" s="580"/>
      <c r="CZ8" s="580"/>
      <c r="DA8" s="581"/>
      <c r="DB8" s="579">
        <v>0.61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163863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-319509</v>
      </c>
      <c r="BO9" s="467"/>
      <c r="BP9" s="467"/>
      <c r="BQ9" s="467"/>
      <c r="BR9" s="467"/>
      <c r="BS9" s="467"/>
      <c r="BT9" s="467"/>
      <c r="BU9" s="468"/>
      <c r="BV9" s="466">
        <v>698102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17.5</v>
      </c>
      <c r="CU9" s="437"/>
      <c r="CV9" s="437"/>
      <c r="CW9" s="437"/>
      <c r="CX9" s="437"/>
      <c r="CY9" s="437"/>
      <c r="CZ9" s="437"/>
      <c r="DA9" s="438"/>
      <c r="DB9" s="436">
        <v>12.6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168017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1167125</v>
      </c>
      <c r="BO10" s="467"/>
      <c r="BP10" s="467"/>
      <c r="BQ10" s="467"/>
      <c r="BR10" s="467"/>
      <c r="BS10" s="467"/>
      <c r="BT10" s="467"/>
      <c r="BU10" s="468"/>
      <c r="BV10" s="466">
        <v>818322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116</v>
      </c>
      <c r="AV11" s="524"/>
      <c r="AW11" s="524"/>
      <c r="AX11" s="524"/>
      <c r="AY11" s="446" t="s">
        <v>127</v>
      </c>
      <c r="AZ11" s="447"/>
      <c r="BA11" s="447"/>
      <c r="BB11" s="447"/>
      <c r="BC11" s="447"/>
      <c r="BD11" s="447"/>
      <c r="BE11" s="447"/>
      <c r="BF11" s="447"/>
      <c r="BG11" s="447"/>
      <c r="BH11" s="447"/>
      <c r="BI11" s="447"/>
      <c r="BJ11" s="447"/>
      <c r="BK11" s="447"/>
      <c r="BL11" s="447"/>
      <c r="BM11" s="448"/>
      <c r="BN11" s="466">
        <v>15935</v>
      </c>
      <c r="BO11" s="467"/>
      <c r="BP11" s="467"/>
      <c r="BQ11" s="467"/>
      <c r="BR11" s="467"/>
      <c r="BS11" s="467"/>
      <c r="BT11" s="467"/>
      <c r="BU11" s="468"/>
      <c r="BV11" s="466">
        <v>20839</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163477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2643008</v>
      </c>
      <c r="BO12" s="467"/>
      <c r="BP12" s="467"/>
      <c r="BQ12" s="467"/>
      <c r="BR12" s="467"/>
      <c r="BS12" s="467"/>
      <c r="BT12" s="467"/>
      <c r="BU12" s="468"/>
      <c r="BV12" s="466">
        <v>1030661</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158882</v>
      </c>
      <c r="S13" s="570"/>
      <c r="T13" s="570"/>
      <c r="U13" s="570"/>
      <c r="V13" s="571"/>
      <c r="W13" s="557" t="s">
        <v>140</v>
      </c>
      <c r="X13" s="479"/>
      <c r="Y13" s="479"/>
      <c r="Z13" s="479"/>
      <c r="AA13" s="479"/>
      <c r="AB13" s="480"/>
      <c r="AC13" s="442">
        <v>3105</v>
      </c>
      <c r="AD13" s="443"/>
      <c r="AE13" s="443"/>
      <c r="AF13" s="443"/>
      <c r="AG13" s="444"/>
      <c r="AH13" s="442">
        <v>3244</v>
      </c>
      <c r="AI13" s="443"/>
      <c r="AJ13" s="443"/>
      <c r="AK13" s="443"/>
      <c r="AL13" s="445"/>
      <c r="AM13" s="535" t="s">
        <v>141</v>
      </c>
      <c r="AN13" s="440"/>
      <c r="AO13" s="440"/>
      <c r="AP13" s="440"/>
      <c r="AQ13" s="440"/>
      <c r="AR13" s="440"/>
      <c r="AS13" s="440"/>
      <c r="AT13" s="441"/>
      <c r="AU13" s="523" t="s">
        <v>116</v>
      </c>
      <c r="AV13" s="524"/>
      <c r="AW13" s="524"/>
      <c r="AX13" s="524"/>
      <c r="AY13" s="446" t="s">
        <v>142</v>
      </c>
      <c r="AZ13" s="447"/>
      <c r="BA13" s="447"/>
      <c r="BB13" s="447"/>
      <c r="BC13" s="447"/>
      <c r="BD13" s="447"/>
      <c r="BE13" s="447"/>
      <c r="BF13" s="447"/>
      <c r="BG13" s="447"/>
      <c r="BH13" s="447"/>
      <c r="BI13" s="447"/>
      <c r="BJ13" s="447"/>
      <c r="BK13" s="447"/>
      <c r="BL13" s="447"/>
      <c r="BM13" s="448"/>
      <c r="BN13" s="466">
        <v>-1779457</v>
      </c>
      <c r="BO13" s="467"/>
      <c r="BP13" s="467"/>
      <c r="BQ13" s="467"/>
      <c r="BR13" s="467"/>
      <c r="BS13" s="467"/>
      <c r="BT13" s="467"/>
      <c r="BU13" s="468"/>
      <c r="BV13" s="466">
        <v>506602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3.1</v>
      </c>
      <c r="CU13" s="437"/>
      <c r="CV13" s="437"/>
      <c r="CW13" s="437"/>
      <c r="CX13" s="437"/>
      <c r="CY13" s="437"/>
      <c r="CZ13" s="437"/>
      <c r="DA13" s="438"/>
      <c r="DB13" s="436">
        <v>2.2000000000000002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164568</v>
      </c>
      <c r="S14" s="570"/>
      <c r="T14" s="570"/>
      <c r="U14" s="570"/>
      <c r="V14" s="571"/>
      <c r="W14" s="572"/>
      <c r="X14" s="482"/>
      <c r="Y14" s="482"/>
      <c r="Z14" s="482"/>
      <c r="AA14" s="482"/>
      <c r="AB14" s="483"/>
      <c r="AC14" s="562">
        <v>4.0999999999999996</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160249</v>
      </c>
      <c r="S15" s="570"/>
      <c r="T15" s="570"/>
      <c r="U15" s="570"/>
      <c r="V15" s="571"/>
      <c r="W15" s="557" t="s">
        <v>148</v>
      </c>
      <c r="X15" s="479"/>
      <c r="Y15" s="479"/>
      <c r="Z15" s="479"/>
      <c r="AA15" s="479"/>
      <c r="AB15" s="480"/>
      <c r="AC15" s="442">
        <v>23127</v>
      </c>
      <c r="AD15" s="443"/>
      <c r="AE15" s="443"/>
      <c r="AF15" s="443"/>
      <c r="AG15" s="444"/>
      <c r="AH15" s="442">
        <v>24679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19582311</v>
      </c>
      <c r="BO15" s="462"/>
      <c r="BP15" s="462"/>
      <c r="BQ15" s="462"/>
      <c r="BR15" s="462"/>
      <c r="BS15" s="462"/>
      <c r="BT15" s="462"/>
      <c r="BU15" s="463"/>
      <c r="BV15" s="461">
        <v>19187219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30.2</v>
      </c>
      <c r="AD16" s="563"/>
      <c r="AE16" s="563"/>
      <c r="AF16" s="563"/>
      <c r="AG16" s="564"/>
      <c r="AH16" s="562">
        <v>32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34144624</v>
      </c>
      <c r="BO16" s="467"/>
      <c r="BP16" s="467"/>
      <c r="BQ16" s="467"/>
      <c r="BR16" s="467"/>
      <c r="BS16" s="467"/>
      <c r="BT16" s="467"/>
      <c r="BU16" s="468"/>
      <c r="BV16" s="466">
        <v>31788621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50332</v>
      </c>
      <c r="AD17" s="443"/>
      <c r="AE17" s="443"/>
      <c r="AF17" s="443"/>
      <c r="AG17" s="444"/>
      <c r="AH17" s="442">
        <v>49110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25068625</v>
      </c>
      <c r="BO17" s="467"/>
      <c r="BP17" s="467"/>
      <c r="BQ17" s="467"/>
      <c r="BR17" s="467"/>
      <c r="BS17" s="467"/>
      <c r="BT17" s="467"/>
      <c r="BU17" s="468"/>
      <c r="BV17" s="466">
        <v>24487800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623.58000000000004</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63.8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36419605</v>
      </c>
      <c r="BO18" s="467"/>
      <c r="BP18" s="467"/>
      <c r="BQ18" s="467"/>
      <c r="BR18" s="467"/>
      <c r="BS18" s="467"/>
      <c r="BT18" s="467"/>
      <c r="BU18" s="468"/>
      <c r="BV18" s="466">
        <v>36532122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50262829</v>
      </c>
      <c r="BO19" s="467"/>
      <c r="BP19" s="467"/>
      <c r="BQ19" s="467"/>
      <c r="BR19" s="467"/>
      <c r="BS19" s="467"/>
      <c r="BT19" s="467"/>
      <c r="BU19" s="468"/>
      <c r="BV19" s="466">
        <v>45833558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63948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47601085</v>
      </c>
      <c r="BO23" s="467"/>
      <c r="BP23" s="467"/>
      <c r="BQ23" s="467"/>
      <c r="BR23" s="467"/>
      <c r="BS23" s="467"/>
      <c r="BT23" s="467"/>
      <c r="BU23" s="468"/>
      <c r="BV23" s="466">
        <v>47691506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9930</v>
      </c>
      <c r="R24" s="443"/>
      <c r="S24" s="443"/>
      <c r="T24" s="443"/>
      <c r="U24" s="443"/>
      <c r="V24" s="444"/>
      <c r="W24" s="508"/>
      <c r="X24" s="499"/>
      <c r="Y24" s="500"/>
      <c r="Z24" s="439" t="s">
        <v>172</v>
      </c>
      <c r="AA24" s="440"/>
      <c r="AB24" s="440"/>
      <c r="AC24" s="440"/>
      <c r="AD24" s="440"/>
      <c r="AE24" s="440"/>
      <c r="AF24" s="440"/>
      <c r="AG24" s="441"/>
      <c r="AH24" s="442">
        <v>1158</v>
      </c>
      <c r="AI24" s="443"/>
      <c r="AJ24" s="443"/>
      <c r="AK24" s="443"/>
      <c r="AL24" s="444"/>
      <c r="AM24" s="442">
        <v>3550428</v>
      </c>
      <c r="AN24" s="443"/>
      <c r="AO24" s="443"/>
      <c r="AP24" s="443"/>
      <c r="AQ24" s="443"/>
      <c r="AR24" s="444"/>
      <c r="AS24" s="442">
        <v>3066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26534977</v>
      </c>
      <c r="BO24" s="467"/>
      <c r="BP24" s="467"/>
      <c r="BQ24" s="467"/>
      <c r="BR24" s="467"/>
      <c r="BS24" s="467"/>
      <c r="BT24" s="467"/>
      <c r="BU24" s="468"/>
      <c r="BV24" s="466">
        <v>25854780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7700</v>
      </c>
      <c r="R25" s="443"/>
      <c r="S25" s="443"/>
      <c r="T25" s="443"/>
      <c r="U25" s="443"/>
      <c r="V25" s="444"/>
      <c r="W25" s="508"/>
      <c r="X25" s="499"/>
      <c r="Y25" s="500"/>
      <c r="Z25" s="439" t="s">
        <v>175</v>
      </c>
      <c r="AA25" s="440"/>
      <c r="AB25" s="440"/>
      <c r="AC25" s="440"/>
      <c r="AD25" s="440"/>
      <c r="AE25" s="440"/>
      <c r="AF25" s="440"/>
      <c r="AG25" s="441"/>
      <c r="AH25" s="442" t="s">
        <v>130</v>
      </c>
      <c r="AI25" s="443"/>
      <c r="AJ25" s="443"/>
      <c r="AK25" s="443"/>
      <c r="AL25" s="444"/>
      <c r="AM25" s="442" t="s">
        <v>176</v>
      </c>
      <c r="AN25" s="443"/>
      <c r="AO25" s="443"/>
      <c r="AP25" s="443"/>
      <c r="AQ25" s="443"/>
      <c r="AR25" s="444"/>
      <c r="AS25" s="442" t="s">
        <v>146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14395309</v>
      </c>
      <c r="BO25" s="462"/>
      <c r="BP25" s="462"/>
      <c r="BQ25" s="462"/>
      <c r="BR25" s="462"/>
      <c r="BS25" s="462"/>
      <c r="BT25" s="462"/>
      <c r="BU25" s="463"/>
      <c r="BV25" s="461">
        <v>23933658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6670</v>
      </c>
      <c r="R26" s="443"/>
      <c r="S26" s="443"/>
      <c r="T26" s="443"/>
      <c r="U26" s="443"/>
      <c r="V26" s="444"/>
      <c r="W26" s="508"/>
      <c r="X26" s="499"/>
      <c r="Y26" s="500"/>
      <c r="Z26" s="439" t="s">
        <v>179</v>
      </c>
      <c r="AA26" s="521"/>
      <c r="AB26" s="521"/>
      <c r="AC26" s="521"/>
      <c r="AD26" s="521"/>
      <c r="AE26" s="521"/>
      <c r="AF26" s="521"/>
      <c r="AG26" s="522"/>
      <c r="AH26" s="442">
        <v>166</v>
      </c>
      <c r="AI26" s="443"/>
      <c r="AJ26" s="443"/>
      <c r="AK26" s="443"/>
      <c r="AL26" s="444"/>
      <c r="AM26" s="442">
        <v>525390</v>
      </c>
      <c r="AN26" s="443"/>
      <c r="AO26" s="443"/>
      <c r="AP26" s="443"/>
      <c r="AQ26" s="443"/>
      <c r="AR26" s="444"/>
      <c r="AS26" s="442">
        <v>3165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30000</v>
      </c>
      <c r="BO26" s="467"/>
      <c r="BP26" s="467"/>
      <c r="BQ26" s="467"/>
      <c r="BR26" s="467"/>
      <c r="BS26" s="467"/>
      <c r="BT26" s="467"/>
      <c r="BU26" s="468"/>
      <c r="BV26" s="466">
        <v>15000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5580</v>
      </c>
      <c r="R27" s="443"/>
      <c r="S27" s="443"/>
      <c r="T27" s="443"/>
      <c r="U27" s="443"/>
      <c r="V27" s="444"/>
      <c r="W27" s="508"/>
      <c r="X27" s="499"/>
      <c r="Y27" s="500"/>
      <c r="Z27" s="439" t="s">
        <v>182</v>
      </c>
      <c r="AA27" s="440"/>
      <c r="AB27" s="440"/>
      <c r="AC27" s="440"/>
      <c r="AD27" s="440"/>
      <c r="AE27" s="440"/>
      <c r="AF27" s="440"/>
      <c r="AG27" s="441"/>
      <c r="AH27" s="442">
        <v>86</v>
      </c>
      <c r="AI27" s="443"/>
      <c r="AJ27" s="443"/>
      <c r="AK27" s="443"/>
      <c r="AL27" s="444"/>
      <c r="AM27" s="442">
        <v>282280</v>
      </c>
      <c r="AN27" s="443"/>
      <c r="AO27" s="443"/>
      <c r="AP27" s="443"/>
      <c r="AQ27" s="443"/>
      <c r="AR27" s="444"/>
      <c r="AS27" s="442">
        <v>3282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1522504</v>
      </c>
      <c r="BO27" s="470"/>
      <c r="BP27" s="470"/>
      <c r="BQ27" s="470"/>
      <c r="BR27" s="470"/>
      <c r="BS27" s="470"/>
      <c r="BT27" s="470"/>
      <c r="BU27" s="471"/>
      <c r="BV27" s="469">
        <v>1521986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4980</v>
      </c>
      <c r="R28" s="443"/>
      <c r="S28" s="443"/>
      <c r="T28" s="443"/>
      <c r="U28" s="443"/>
      <c r="V28" s="444"/>
      <c r="W28" s="508"/>
      <c r="X28" s="499"/>
      <c r="Y28" s="500"/>
      <c r="Z28" s="439" t="s">
        <v>185</v>
      </c>
      <c r="AA28" s="440"/>
      <c r="AB28" s="440"/>
      <c r="AC28" s="440"/>
      <c r="AD28" s="440"/>
      <c r="AE28" s="440"/>
      <c r="AF28" s="440"/>
      <c r="AG28" s="441"/>
      <c r="AH28" s="442" t="s">
        <v>129</v>
      </c>
      <c r="AI28" s="443"/>
      <c r="AJ28" s="443"/>
      <c r="AK28" s="443"/>
      <c r="AL28" s="444"/>
      <c r="AM28" s="442" t="s">
        <v>130</v>
      </c>
      <c r="AN28" s="443"/>
      <c r="AO28" s="443"/>
      <c r="AP28" s="443"/>
      <c r="AQ28" s="443"/>
      <c r="AR28" s="444"/>
      <c r="AS28" s="442" t="s">
        <v>130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8383070</v>
      </c>
      <c r="BO28" s="462"/>
      <c r="BP28" s="462"/>
      <c r="BQ28" s="462"/>
      <c r="BR28" s="462"/>
      <c r="BS28" s="462"/>
      <c r="BT28" s="462"/>
      <c r="BU28" s="463"/>
      <c r="BV28" s="461">
        <v>9858953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26</v>
      </c>
      <c r="M29" s="443"/>
      <c r="N29" s="443"/>
      <c r="O29" s="443"/>
      <c r="P29" s="444"/>
      <c r="Q29" s="442">
        <v>4400</v>
      </c>
      <c r="R29" s="443"/>
      <c r="S29" s="443"/>
      <c r="T29" s="443"/>
      <c r="U29" s="443"/>
      <c r="V29" s="444"/>
      <c r="W29" s="509"/>
      <c r="X29" s="510"/>
      <c r="Y29" s="511"/>
      <c r="Z29" s="439" t="s">
        <v>188</v>
      </c>
      <c r="AA29" s="440"/>
      <c r="AB29" s="440"/>
      <c r="AC29" s="440"/>
      <c r="AD29" s="440"/>
      <c r="AE29" s="440"/>
      <c r="AF29" s="440"/>
      <c r="AG29" s="441"/>
      <c r="AH29" s="442">
        <v>1244</v>
      </c>
      <c r="AI29" s="443"/>
      <c r="AJ29" s="443"/>
      <c r="AK29" s="443"/>
      <c r="AL29" s="444"/>
      <c r="AM29" s="442">
        <v>3832708</v>
      </c>
      <c r="AN29" s="443"/>
      <c r="AO29" s="443"/>
      <c r="AP29" s="443"/>
      <c r="AQ29" s="443"/>
      <c r="AR29" s="444"/>
      <c r="AS29" s="442">
        <v>3081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172404</v>
      </c>
      <c r="BO29" s="467"/>
      <c r="BP29" s="467"/>
      <c r="BQ29" s="467"/>
      <c r="BR29" s="467"/>
      <c r="BS29" s="467"/>
      <c r="BT29" s="467"/>
      <c r="BU29" s="468"/>
      <c r="BV29" s="466">
        <v>170054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4000882</v>
      </c>
      <c r="BO30" s="470"/>
      <c r="BP30" s="470"/>
      <c r="BQ30" s="470"/>
      <c r="BR30" s="470"/>
      <c r="BS30" s="470"/>
      <c r="BT30" s="470"/>
      <c r="BU30" s="471"/>
      <c r="BV30" s="469">
        <v>3883430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競輪事業特別会計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三重県多気郡多気町松阪市学校組合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松阪市勤労者サービスセンター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戸別合併処理浄化槽整備事業特別会計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宮川福祉施設組合　一般会計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松阪スポーツ振興研修センター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松阪市民病院事業会計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IF('各会計、関係団体の財政状況及び健全化判断比率'!B37="","",'各会計、関係団体の財政状況及び健全化判断比率'!B37)</f>
        <v>農業集落排水事業特別会計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宮川福祉施設組合　介護サービス事業特別会計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松阪街づくり公社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松阪地区広域衛生組合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松阪土地開発公社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松阪地区広域消防組合</v>
      </c>
      <c r="BZ38" s="424"/>
      <c r="CA38" s="424"/>
      <c r="CB38" s="424"/>
      <c r="CC38" s="424"/>
      <c r="CD38" s="424"/>
      <c r="CE38" s="424"/>
      <c r="CF38" s="424"/>
      <c r="CG38" s="424"/>
      <c r="CH38" s="424"/>
      <c r="CI38" s="424"/>
      <c r="CJ38" s="424"/>
      <c r="CK38" s="424"/>
      <c r="CL38" s="424"/>
      <c r="CM38" s="424"/>
      <c r="CN38" s="214"/>
      <c r="CO38" s="425">
        <f t="shared" si="3"/>
        <v>27</v>
      </c>
      <c r="CP38" s="425"/>
      <c r="CQ38" s="424" t="str">
        <f>IF('各会計、関係団体の財政状況及び健全化判断比率'!BS11="","",'各会計、関係団体の財政状況及び健全化判断比率'!BS11)</f>
        <v>飯高駅</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三重県市町総合事務組合　一般会計</v>
      </c>
      <c r="BZ39" s="424"/>
      <c r="CA39" s="424"/>
      <c r="CB39" s="424"/>
      <c r="CC39" s="424"/>
      <c r="CD39" s="424"/>
      <c r="CE39" s="424"/>
      <c r="CF39" s="424"/>
      <c r="CG39" s="424"/>
      <c r="CH39" s="424"/>
      <c r="CI39" s="424"/>
      <c r="CJ39" s="424"/>
      <c r="CK39" s="424"/>
      <c r="CL39" s="424"/>
      <c r="CM39" s="424"/>
      <c r="CN39" s="214"/>
      <c r="CO39" s="425">
        <f t="shared" si="3"/>
        <v>28</v>
      </c>
      <c r="CP39" s="425"/>
      <c r="CQ39" s="424" t="str">
        <f>IF('各会計、関係団体の財政状況及び健全化判断比率'!BS12="","",'各会計、関係団体の財政状況及び健全化判断比率'!BS12)</f>
        <v>松阪新電力</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三重県市町総合事務組合　デジタル地図特別会計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三重県市町総合事務組合　公平委員会特別会計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三重県市町総合事務組合　消防救急無線特別会計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三重地方税管理回収機構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XBqOImEv+5YzTmH0VUUcqjmt5UNLsxo1u/iCvfOA2LxCXVlWH1NVPPMWAARspbwFuvOuY3QU2u41krAuYqEog==" saltValue="5pPYR4P6jnVK1NVRgp1x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580</v>
      </c>
      <c r="D34" s="1248"/>
      <c r="E34" s="1249"/>
      <c r="F34" s="32">
        <v>6.96</v>
      </c>
      <c r="G34" s="33">
        <v>7.5</v>
      </c>
      <c r="H34" s="33">
        <v>8.19</v>
      </c>
      <c r="I34" s="33">
        <v>8.4</v>
      </c>
      <c r="J34" s="34">
        <v>8.7899999999999991</v>
      </c>
      <c r="K34" s="22"/>
      <c r="L34" s="22"/>
      <c r="M34" s="22"/>
      <c r="N34" s="22"/>
      <c r="O34" s="22"/>
      <c r="P34" s="22"/>
    </row>
    <row r="35" spans="1:16" ht="39" customHeight="1" x14ac:dyDescent="0.15">
      <c r="A35" s="22"/>
      <c r="B35" s="35"/>
      <c r="C35" s="1242" t="s">
        <v>581</v>
      </c>
      <c r="D35" s="1243"/>
      <c r="E35" s="1244"/>
      <c r="F35" s="36">
        <v>5.78</v>
      </c>
      <c r="G35" s="37">
        <v>6.1</v>
      </c>
      <c r="H35" s="37">
        <v>6.56</v>
      </c>
      <c r="I35" s="37">
        <v>6.61</v>
      </c>
      <c r="J35" s="38">
        <v>6.55</v>
      </c>
      <c r="K35" s="22"/>
      <c r="L35" s="22"/>
      <c r="M35" s="22"/>
      <c r="N35" s="22"/>
      <c r="O35" s="22"/>
      <c r="P35" s="22"/>
    </row>
    <row r="36" spans="1:16" ht="39" customHeight="1" x14ac:dyDescent="0.15">
      <c r="A36" s="22"/>
      <c r="B36" s="35"/>
      <c r="C36" s="1242" t="s">
        <v>582</v>
      </c>
      <c r="D36" s="1243"/>
      <c r="E36" s="1244"/>
      <c r="F36" s="36">
        <v>2.97</v>
      </c>
      <c r="G36" s="37">
        <v>4</v>
      </c>
      <c r="H36" s="37">
        <v>4.04</v>
      </c>
      <c r="I36" s="37">
        <v>5.75</v>
      </c>
      <c r="J36" s="38">
        <v>4.79</v>
      </c>
      <c r="K36" s="22"/>
      <c r="L36" s="22"/>
      <c r="M36" s="22"/>
      <c r="N36" s="22"/>
      <c r="O36" s="22"/>
      <c r="P36" s="22"/>
    </row>
    <row r="37" spans="1:16" ht="39" customHeight="1" x14ac:dyDescent="0.15">
      <c r="A37" s="22"/>
      <c r="B37" s="35"/>
      <c r="C37" s="1242" t="s">
        <v>583</v>
      </c>
      <c r="D37" s="1243"/>
      <c r="E37" s="1244"/>
      <c r="F37" s="36">
        <v>2.25</v>
      </c>
      <c r="G37" s="37">
        <v>2.37</v>
      </c>
      <c r="H37" s="37">
        <v>1.62</v>
      </c>
      <c r="I37" s="37">
        <v>2.25</v>
      </c>
      <c r="J37" s="38">
        <v>1.9</v>
      </c>
      <c r="K37" s="22"/>
      <c r="L37" s="22"/>
      <c r="M37" s="22"/>
      <c r="N37" s="22"/>
      <c r="O37" s="22"/>
      <c r="P37" s="22"/>
    </row>
    <row r="38" spans="1:16" ht="39" customHeight="1" x14ac:dyDescent="0.15">
      <c r="A38" s="22"/>
      <c r="B38" s="35"/>
      <c r="C38" s="1242" t="s">
        <v>584</v>
      </c>
      <c r="D38" s="1243"/>
      <c r="E38" s="1244"/>
      <c r="F38" s="36">
        <v>0.23</v>
      </c>
      <c r="G38" s="37">
        <v>0.47</v>
      </c>
      <c r="H38" s="37">
        <v>0.77</v>
      </c>
      <c r="I38" s="37">
        <v>1.08</v>
      </c>
      <c r="J38" s="38">
        <v>1.57</v>
      </c>
      <c r="K38" s="22"/>
      <c r="L38" s="22"/>
      <c r="M38" s="22"/>
      <c r="N38" s="22"/>
      <c r="O38" s="22"/>
      <c r="P38" s="22"/>
    </row>
    <row r="39" spans="1:16" ht="39" customHeight="1" x14ac:dyDescent="0.15">
      <c r="A39" s="22"/>
      <c r="B39" s="35"/>
      <c r="C39" s="1242" t="s">
        <v>585</v>
      </c>
      <c r="D39" s="1243"/>
      <c r="E39" s="1244"/>
      <c r="F39" s="36">
        <v>1.2</v>
      </c>
      <c r="G39" s="37">
        <v>3.33</v>
      </c>
      <c r="H39" s="37">
        <v>3.15</v>
      </c>
      <c r="I39" s="37">
        <v>0.87</v>
      </c>
      <c r="J39" s="38">
        <v>1.36</v>
      </c>
      <c r="K39" s="22"/>
      <c r="L39" s="22"/>
      <c r="M39" s="22"/>
      <c r="N39" s="22"/>
      <c r="O39" s="22"/>
      <c r="P39" s="22"/>
    </row>
    <row r="40" spans="1:16" ht="39" customHeight="1" x14ac:dyDescent="0.15">
      <c r="A40" s="22"/>
      <c r="B40" s="35"/>
      <c r="C40" s="1242" t="s">
        <v>586</v>
      </c>
      <c r="D40" s="1243"/>
      <c r="E40" s="1244"/>
      <c r="F40" s="36">
        <v>0.43</v>
      </c>
      <c r="G40" s="37">
        <v>1.29</v>
      </c>
      <c r="H40" s="37">
        <v>0.74</v>
      </c>
      <c r="I40" s="37">
        <v>1.29</v>
      </c>
      <c r="J40" s="38">
        <v>1.01</v>
      </c>
      <c r="K40" s="22"/>
      <c r="L40" s="22"/>
      <c r="M40" s="22"/>
      <c r="N40" s="22"/>
      <c r="O40" s="22"/>
      <c r="P40" s="22"/>
    </row>
    <row r="41" spans="1:16" ht="39" customHeight="1" x14ac:dyDescent="0.15">
      <c r="A41" s="22"/>
      <c r="B41" s="35"/>
      <c r="C41" s="1242" t="s">
        <v>587</v>
      </c>
      <c r="D41" s="1243"/>
      <c r="E41" s="1244"/>
      <c r="F41" s="36">
        <v>0.11</v>
      </c>
      <c r="G41" s="37">
        <v>0.1</v>
      </c>
      <c r="H41" s="37">
        <v>0.1</v>
      </c>
      <c r="I41" s="37">
        <v>0.09</v>
      </c>
      <c r="J41" s="38">
        <v>0.08</v>
      </c>
      <c r="K41" s="22"/>
      <c r="L41" s="22"/>
      <c r="M41" s="22"/>
      <c r="N41" s="22"/>
      <c r="O41" s="22"/>
      <c r="P41" s="22"/>
    </row>
    <row r="42" spans="1:16" ht="39" customHeight="1" x14ac:dyDescent="0.15">
      <c r="A42" s="22"/>
      <c r="B42" s="39"/>
      <c r="C42" s="1242" t="s">
        <v>588</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589</v>
      </c>
      <c r="D43" s="1246"/>
      <c r="E43" s="1247"/>
      <c r="F43" s="41">
        <v>0.01</v>
      </c>
      <c r="G43" s="42">
        <v>0.02</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bqM5943NnYq3FJw8IZrU7aIPtE97CrrJd5kWXc06u1kVgXEPrMZ3IRz5keH6xejLL+VHHtoYm2zMGXceB0VQ==" saltValue="LNnG0XeDse8H35IHLAxi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5159</v>
      </c>
      <c r="L45" s="60">
        <v>4950</v>
      </c>
      <c r="M45" s="60">
        <v>4715</v>
      </c>
      <c r="N45" s="60">
        <v>5774</v>
      </c>
      <c r="O45" s="61">
        <v>8775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532</v>
      </c>
      <c r="L46" s="64" t="s">
        <v>532</v>
      </c>
      <c r="M46" s="64" t="s">
        <v>532</v>
      </c>
      <c r="N46" s="64" t="s">
        <v>532</v>
      </c>
      <c r="O46" s="65" t="s">
        <v>532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532</v>
      </c>
      <c r="L47" s="64" t="s">
        <v>532</v>
      </c>
      <c r="M47" s="64" t="s">
        <v>532</v>
      </c>
      <c r="N47" s="64" t="s">
        <v>532</v>
      </c>
      <c r="O47" s="65" t="s">
        <v>532</v>
      </c>
      <c r="P47" s="48"/>
      <c r="Q47" s="48"/>
      <c r="R47" s="48"/>
      <c r="S47" s="48"/>
      <c r="T47" s="48"/>
      <c r="U47" s="48"/>
    </row>
    <row r="48" spans="1:21" ht="30.75" customHeight="1" x14ac:dyDescent="0.15">
      <c r="A48" s="48"/>
      <c r="B48" s="1270"/>
      <c r="C48" s="1271"/>
      <c r="D48" s="62"/>
      <c r="E48" s="1252" t="s">
        <v>15</v>
      </c>
      <c r="F48" s="1252"/>
      <c r="G48" s="1252"/>
      <c r="H48" s="1252"/>
      <c r="I48" s="1252"/>
      <c r="J48" s="1253"/>
      <c r="K48" s="63">
        <v>2907</v>
      </c>
      <c r="L48" s="64">
        <v>2841</v>
      </c>
      <c r="M48" s="64">
        <v>2765</v>
      </c>
      <c r="N48" s="64">
        <v>2977</v>
      </c>
      <c r="O48" s="65">
        <v>2935</v>
      </c>
      <c r="P48" s="48"/>
      <c r="Q48" s="48"/>
      <c r="R48" s="48"/>
      <c r="S48" s="48"/>
      <c r="T48" s="48"/>
      <c r="U48" s="48"/>
    </row>
    <row r="49" spans="1:21" ht="30.75" customHeight="1" x14ac:dyDescent="0.15">
      <c r="A49" s="48"/>
      <c r="B49" s="1270"/>
      <c r="C49" s="1271"/>
      <c r="D49" s="62"/>
      <c r="E49" s="1252" t="s">
        <v>16</v>
      </c>
      <c r="F49" s="1252"/>
      <c r="G49" s="1252"/>
      <c r="H49" s="1252"/>
      <c r="I49" s="1252"/>
      <c r="J49" s="1253"/>
      <c r="K49" s="63">
        <v>88</v>
      </c>
      <c r="L49" s="64">
        <v>90</v>
      </c>
      <c r="M49" s="64">
        <v>75</v>
      </c>
      <c r="N49" s="64">
        <v>79</v>
      </c>
      <c r="O49" s="65">
        <v>84</v>
      </c>
      <c r="P49" s="48"/>
      <c r="Q49" s="48"/>
      <c r="R49" s="48"/>
      <c r="S49" s="48"/>
      <c r="T49" s="48"/>
      <c r="U49" s="48"/>
    </row>
    <row r="50" spans="1:21" ht="30.75" customHeight="1" x14ac:dyDescent="0.15">
      <c r="A50" s="48"/>
      <c r="B50" s="1270"/>
      <c r="C50" s="1271"/>
      <c r="D50" s="62"/>
      <c r="E50" s="1252" t="s">
        <v>17</v>
      </c>
      <c r="F50" s="1252"/>
      <c r="G50" s="1252"/>
      <c r="H50" s="1252"/>
      <c r="I50" s="1252"/>
      <c r="J50" s="1253"/>
      <c r="K50" s="63">
        <v>8</v>
      </c>
      <c r="L50" s="64" t="s">
        <v>532</v>
      </c>
      <c r="M50" s="64" t="s">
        <v>532</v>
      </c>
      <c r="N50" s="64" t="s">
        <v>532</v>
      </c>
      <c r="O50" s="65" t="s">
        <v>532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532</v>
      </c>
      <c r="L51" s="64" t="s">
        <v>532</v>
      </c>
      <c r="M51" s="64" t="s">
        <v>532</v>
      </c>
      <c r="N51" s="64" t="s">
        <v>532</v>
      </c>
      <c r="O51" s="65" t="s">
        <v>532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7049</v>
      </c>
      <c r="L52" s="64">
        <v>7107</v>
      </c>
      <c r="M52" s="64">
        <v>7014</v>
      </c>
      <c r="N52" s="64">
        <v>7918</v>
      </c>
      <c r="O52" s="65">
        <v>10083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1113</v>
      </c>
      <c r="L53" s="69">
        <v>774</v>
      </c>
      <c r="M53" s="69">
        <v>541</v>
      </c>
      <c r="N53" s="69">
        <v>912</v>
      </c>
      <c r="O53" s="70">
        <v>1711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9omRHLe+71KeKVovu/tkJ+luxxmha6CNIpc3KkBRHfuAXUgHsK8jBgxEdaccrum21hw+lnQPJ2Cxdd1hRelNA==" saltValue="pFHwrW5RRDLcCmcbyPTq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46" sqref="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8" t="s">
        <v>30</v>
      </c>
      <c r="C41" s="1289"/>
      <c r="D41" s="102"/>
      <c r="E41" s="1290" t="s">
        <v>31</v>
      </c>
      <c r="F41" s="1290"/>
      <c r="G41" s="1290"/>
      <c r="H41" s="1291"/>
      <c r="I41" s="103">
        <v>47133</v>
      </c>
      <c r="J41" s="104">
        <v>45631</v>
      </c>
      <c r="K41" s="104">
        <v>45829</v>
      </c>
      <c r="L41" s="104">
        <v>47692</v>
      </c>
      <c r="M41" s="105">
        <v>47601</v>
      </c>
    </row>
    <row r="42" spans="2:13" ht="27.75" customHeight="1" x14ac:dyDescent="0.15">
      <c r="B42" s="1278"/>
      <c r="C42" s="1279"/>
      <c r="D42" s="106"/>
      <c r="E42" s="1282" t="s">
        <v>32</v>
      </c>
      <c r="F42" s="1282"/>
      <c r="G42" s="1282"/>
      <c r="H42" s="1283"/>
      <c r="I42" s="107">
        <v>8</v>
      </c>
      <c r="J42" s="108" t="s">
        <v>532</v>
      </c>
      <c r="K42" s="108" t="s">
        <v>532</v>
      </c>
      <c r="L42" s="108" t="s">
        <v>532</v>
      </c>
      <c r="M42" s="109" t="s">
        <v>532</v>
      </c>
    </row>
    <row r="43" spans="2:13" ht="27.75" customHeight="1" x14ac:dyDescent="0.15">
      <c r="B43" s="1278"/>
      <c r="C43" s="1279"/>
      <c r="D43" s="106"/>
      <c r="E43" s="1282" t="s">
        <v>33</v>
      </c>
      <c r="F43" s="1282"/>
      <c r="G43" s="1282"/>
      <c r="H43" s="1283"/>
      <c r="I43" s="107">
        <v>38274</v>
      </c>
      <c r="J43" s="108">
        <v>37483</v>
      </c>
      <c r="K43" s="108">
        <v>34833</v>
      </c>
      <c r="L43" s="108">
        <v>38395</v>
      </c>
      <c r="M43" s="109">
        <v>36959</v>
      </c>
    </row>
    <row r="44" spans="2:13" ht="27.75" customHeight="1" x14ac:dyDescent="0.15">
      <c r="B44" s="1278"/>
      <c r="C44" s="1279"/>
      <c r="D44" s="106"/>
      <c r="E44" s="1282" t="s">
        <v>34</v>
      </c>
      <c r="F44" s="1282"/>
      <c r="G44" s="1282"/>
      <c r="H44" s="1283"/>
      <c r="I44" s="107">
        <v>713</v>
      </c>
      <c r="J44" s="108">
        <v>626</v>
      </c>
      <c r="K44" s="108">
        <v>573</v>
      </c>
      <c r="L44" s="108">
        <v>602</v>
      </c>
      <c r="M44" s="109">
        <v>557</v>
      </c>
    </row>
    <row r="45" spans="2:13" ht="27.75" customHeight="1" x14ac:dyDescent="0.15">
      <c r="B45" s="1278"/>
      <c r="C45" s="1279"/>
      <c r="D45" s="106"/>
      <c r="E45" s="1282" t="s">
        <v>35</v>
      </c>
      <c r="F45" s="1282"/>
      <c r="G45" s="1282"/>
      <c r="H45" s="1283"/>
      <c r="I45" s="107">
        <v>11794</v>
      </c>
      <c r="J45" s="108">
        <v>11968</v>
      </c>
      <c r="K45" s="108">
        <v>12090</v>
      </c>
      <c r="L45" s="108">
        <v>11447</v>
      </c>
      <c r="M45" s="109">
        <v>10128</v>
      </c>
    </row>
    <row r="46" spans="2:13" ht="27.75" customHeight="1" x14ac:dyDescent="0.15">
      <c r="B46" s="1278"/>
      <c r="C46" s="1279"/>
      <c r="D46" s="110"/>
      <c r="E46" s="1282" t="s">
        <v>36</v>
      </c>
      <c r="F46" s="1282"/>
      <c r="G46" s="1282"/>
      <c r="H46" s="1283"/>
      <c r="I46" s="107" t="s">
        <v>532</v>
      </c>
      <c r="J46" s="108" t="s">
        <v>532</v>
      </c>
      <c r="K46" s="108" t="s">
        <v>532</v>
      </c>
      <c r="L46" s="108" t="s">
        <v>532</v>
      </c>
      <c r="M46" s="109" t="s">
        <v>532</v>
      </c>
    </row>
    <row r="47" spans="2:13" ht="27.75" customHeight="1" x14ac:dyDescent="0.15">
      <c r="B47" s="1278"/>
      <c r="C47" s="1279"/>
      <c r="D47" s="111"/>
      <c r="E47" s="1292" t="s">
        <v>37</v>
      </c>
      <c r="F47" s="1293"/>
      <c r="G47" s="1293"/>
      <c r="H47" s="1294"/>
      <c r="I47" s="107" t="s">
        <v>532</v>
      </c>
      <c r="J47" s="108" t="s">
        <v>532</v>
      </c>
      <c r="K47" s="108" t="s">
        <v>532</v>
      </c>
      <c r="L47" s="108" t="s">
        <v>532</v>
      </c>
      <c r="M47" s="109" t="s">
        <v>532</v>
      </c>
    </row>
    <row r="48" spans="2:13" ht="27.75" customHeight="1" x14ac:dyDescent="0.15">
      <c r="B48" s="1278"/>
      <c r="C48" s="1279"/>
      <c r="D48" s="106"/>
      <c r="E48" s="1282" t="s">
        <v>38</v>
      </c>
      <c r="F48" s="1282"/>
      <c r="G48" s="1282"/>
      <c r="H48" s="1283"/>
      <c r="I48" s="107" t="s">
        <v>532</v>
      </c>
      <c r="J48" s="108" t="s">
        <v>532</v>
      </c>
      <c r="K48" s="108" t="s">
        <v>532</v>
      </c>
      <c r="L48" s="108" t="s">
        <v>532</v>
      </c>
      <c r="M48" s="109" t="s">
        <v>532</v>
      </c>
    </row>
    <row r="49" spans="2:13" ht="27.75" customHeight="1" x14ac:dyDescent="0.15">
      <c r="B49" s="1280"/>
      <c r="C49" s="1281"/>
      <c r="D49" s="106"/>
      <c r="E49" s="1282" t="s">
        <v>39</v>
      </c>
      <c r="F49" s="1282"/>
      <c r="G49" s="1282"/>
      <c r="H49" s="1283"/>
      <c r="I49" s="107" t="s">
        <v>532</v>
      </c>
      <c r="J49" s="108" t="s">
        <v>532</v>
      </c>
      <c r="K49" s="108" t="s">
        <v>532</v>
      </c>
      <c r="L49" s="108" t="s">
        <v>532</v>
      </c>
      <c r="M49" s="109" t="s">
        <v>532</v>
      </c>
    </row>
    <row r="50" spans="2:13" ht="27.75" customHeight="1" x14ac:dyDescent="0.15">
      <c r="B50" s="1276" t="s">
        <v>40</v>
      </c>
      <c r="C50" s="1277"/>
      <c r="D50" s="112"/>
      <c r="E50" s="1282" t="s">
        <v>41</v>
      </c>
      <c r="F50" s="1282"/>
      <c r="G50" s="1282"/>
      <c r="H50" s="1283"/>
      <c r="I50" s="107">
        <v>15387</v>
      </c>
      <c r="J50" s="108">
        <v>15206</v>
      </c>
      <c r="K50" s="108">
        <v>16556</v>
      </c>
      <c r="L50" s="108">
        <v>17220</v>
      </c>
      <c r="M50" s="109">
        <v>15740</v>
      </c>
    </row>
    <row r="51" spans="2:13" ht="27.75" customHeight="1" x14ac:dyDescent="0.15">
      <c r="B51" s="1278"/>
      <c r="C51" s="1279"/>
      <c r="D51" s="106"/>
      <c r="E51" s="1282" t="s">
        <v>42</v>
      </c>
      <c r="F51" s="1282"/>
      <c r="G51" s="1282"/>
      <c r="H51" s="1283"/>
      <c r="I51" s="107">
        <v>13896</v>
      </c>
      <c r="J51" s="108">
        <v>13293</v>
      </c>
      <c r="K51" s="108">
        <v>12761</v>
      </c>
      <c r="L51" s="108">
        <v>13948</v>
      </c>
      <c r="M51" s="109">
        <v>13315</v>
      </c>
    </row>
    <row r="52" spans="2:13" ht="27.75" customHeight="1" x14ac:dyDescent="0.15">
      <c r="B52" s="1280"/>
      <c r="C52" s="1281"/>
      <c r="D52" s="106"/>
      <c r="E52" s="1282" t="s">
        <v>43</v>
      </c>
      <c r="F52" s="1282"/>
      <c r="G52" s="1282"/>
      <c r="H52" s="1283"/>
      <c r="I52" s="107">
        <v>73003</v>
      </c>
      <c r="J52" s="108">
        <v>72573</v>
      </c>
      <c r="K52" s="108">
        <v>72197</v>
      </c>
      <c r="L52" s="108">
        <v>72572</v>
      </c>
      <c r="M52" s="109">
        <v>72024</v>
      </c>
    </row>
    <row r="53" spans="2:13" ht="27.75" customHeight="1" thickBot="1" x14ac:dyDescent="0.2">
      <c r="B53" s="1284" t="s">
        <v>44</v>
      </c>
      <c r="C53" s="1285"/>
      <c r="D53" s="113"/>
      <c r="E53" s="1286" t="s">
        <v>45</v>
      </c>
      <c r="F53" s="1286"/>
      <c r="G53" s="1286"/>
      <c r="H53" s="1287"/>
      <c r="I53" s="114">
        <v>-4364</v>
      </c>
      <c r="J53" s="115">
        <v>-5364</v>
      </c>
      <c r="K53" s="115">
        <v>-8190</v>
      </c>
      <c r="L53" s="115">
        <v>-5605</v>
      </c>
      <c r="M53" s="116">
        <v>-5834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N138oPHIVKc2xVz4tFMRCZZ9uybhHPvY79I9ox6BjzbH5Al/x0HQ0Y4uSQrtCzANwWDw34PcE6fPiPLXhSuzQ==" saltValue="QEa6PqOvNE7tdFeT0rwN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10071</v>
      </c>
      <c r="G55" s="128">
        <v>9859</v>
      </c>
      <c r="H55" s="129">
        <v>8383</v>
      </c>
    </row>
    <row r="56" spans="2:8" ht="52.5" customHeight="1" x14ac:dyDescent="0.15">
      <c r="B56" s="130"/>
      <c r="C56" s="1305" t="s">
        <v>49</v>
      </c>
      <c r="D56" s="1305"/>
      <c r="E56" s="1306"/>
      <c r="F56" s="131">
        <v>170</v>
      </c>
      <c r="G56" s="131">
        <v>170</v>
      </c>
      <c r="H56" s="132">
        <v>172</v>
      </c>
    </row>
    <row r="57" spans="2:8" ht="53.25" customHeight="1" x14ac:dyDescent="0.15">
      <c r="B57" s="130"/>
      <c r="C57" s="1307" t="s">
        <v>50</v>
      </c>
      <c r="D57" s="1307"/>
      <c r="E57" s="1308"/>
      <c r="F57" s="133">
        <v>4138</v>
      </c>
      <c r="G57" s="133">
        <v>3883</v>
      </c>
      <c r="H57" s="134">
        <v>4001</v>
      </c>
    </row>
    <row r="58" spans="2:8" ht="45.75" customHeight="1" x14ac:dyDescent="0.15">
      <c r="B58" s="135"/>
      <c r="C58" s="1295" t="s">
        <v>637</v>
      </c>
      <c r="D58" s="1296"/>
      <c r="E58" s="1297"/>
      <c r="F58" s="136">
        <v>2639</v>
      </c>
      <c r="G58" s="136">
        <v>2336</v>
      </c>
      <c r="H58" s="137">
        <v>2201</v>
      </c>
    </row>
    <row r="59" spans="2:8" ht="45.75" customHeight="1" x14ac:dyDescent="0.15">
      <c r="B59" s="135"/>
      <c r="C59" s="1295" t="s">
        <v>638</v>
      </c>
      <c r="D59" s="1296"/>
      <c r="E59" s="1297"/>
      <c r="F59" s="136">
        <v>14</v>
      </c>
      <c r="G59" s="136">
        <v>480</v>
      </c>
      <c r="H59" s="137">
        <v>835</v>
      </c>
    </row>
    <row r="60" spans="2:8" ht="45.75" customHeight="1" x14ac:dyDescent="0.15">
      <c r="B60" s="135"/>
      <c r="C60" s="1295" t="s">
        <v>639</v>
      </c>
      <c r="D60" s="1296"/>
      <c r="E60" s="1297"/>
      <c r="F60" s="136">
        <v>335</v>
      </c>
      <c r="G60" s="136">
        <v>277</v>
      </c>
      <c r="H60" s="137">
        <v>206</v>
      </c>
    </row>
    <row r="61" spans="2:8" ht="45.75" customHeight="1" x14ac:dyDescent="0.15">
      <c r="B61" s="135"/>
      <c r="C61" s="1295" t="s">
        <v>640</v>
      </c>
      <c r="D61" s="1296"/>
      <c r="E61" s="1297"/>
      <c r="F61" s="136">
        <v>165</v>
      </c>
      <c r="G61" s="136">
        <v>175</v>
      </c>
      <c r="H61" s="137">
        <v>185</v>
      </c>
    </row>
    <row r="62" spans="2:8" ht="45.75" customHeight="1" thickBot="1" x14ac:dyDescent="0.2">
      <c r="B62" s="138"/>
      <c r="C62" s="1298" t="s">
        <v>641</v>
      </c>
      <c r="D62" s="1299"/>
      <c r="E62" s="1300"/>
      <c r="F62" s="139">
        <v>132</v>
      </c>
      <c r="G62" s="139">
        <v>128</v>
      </c>
      <c r="H62" s="140">
        <v>121</v>
      </c>
    </row>
    <row r="63" spans="2:8" ht="52.5" customHeight="1" thickBot="1" x14ac:dyDescent="0.2">
      <c r="B63" s="141"/>
      <c r="C63" s="1301" t="s">
        <v>51</v>
      </c>
      <c r="D63" s="1301"/>
      <c r="E63" s="1302"/>
      <c r="F63" s="142">
        <v>14379</v>
      </c>
      <c r="G63" s="142">
        <v>13912</v>
      </c>
      <c r="H63" s="143">
        <v>12556</v>
      </c>
    </row>
    <row r="64" spans="2:8" ht="15" customHeight="1" x14ac:dyDescent="0.15"/>
  </sheetData>
  <sheetProtection algorithmName="SHA-512" hashValue="466UW48YpDC+oUfrymrb4OdwhybYCrUxgTAiRWZM6EwbzT1Ww0LRaAcLVDzVArNlnTiZYAjrqObpX1B04M1mXQ==" saltValue="dRXBLzbStj8pQw0JCmyg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I1" zoomScale="90" zoomScaleNormal="90" zoomScaleSheetLayoutView="55" workbookViewId="0">
      <selection activeCell="AV40" sqref="AV4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643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644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657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645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574</v>
      </c>
      <c r="BQ50" s="1322"/>
      <c r="BR50" s="1322"/>
      <c r="BS50" s="1322"/>
      <c r="BT50" s="1322"/>
      <c r="BU50" s="1322"/>
      <c r="BV50" s="1322"/>
      <c r="BW50" s="1322"/>
      <c r="BX50" s="1322" t="s">
        <v>575</v>
      </c>
      <c r="BY50" s="1322"/>
      <c r="BZ50" s="1322"/>
      <c r="CA50" s="1322"/>
      <c r="CB50" s="1322"/>
      <c r="CC50" s="1322"/>
      <c r="CD50" s="1322"/>
      <c r="CE50" s="1322"/>
      <c r="CF50" s="1322" t="s">
        <v>576</v>
      </c>
      <c r="CG50" s="1322"/>
      <c r="CH50" s="1322"/>
      <c r="CI50" s="1322"/>
      <c r="CJ50" s="1322"/>
      <c r="CK50" s="1322"/>
      <c r="CL50" s="1322"/>
      <c r="CM50" s="1322"/>
      <c r="CN50" s="1322" t="s">
        <v>577</v>
      </c>
      <c r="CO50" s="1322"/>
      <c r="CP50" s="1322"/>
      <c r="CQ50" s="1322"/>
      <c r="CR50" s="1322"/>
      <c r="CS50" s="1322"/>
      <c r="CT50" s="1322"/>
      <c r="CU50" s="1322"/>
      <c r="CV50" s="1322" t="s">
        <v>578</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646</v>
      </c>
      <c r="AO51" s="1325"/>
      <c r="AP51" s="1325"/>
      <c r="AQ51" s="1325"/>
      <c r="AR51" s="1325"/>
      <c r="AS51" s="1325"/>
      <c r="AT51" s="1325"/>
      <c r="AU51" s="1325"/>
      <c r="AV51" s="1325"/>
      <c r="AW51" s="1325"/>
      <c r="AX51" s="1325"/>
      <c r="AY51" s="1325"/>
      <c r="AZ51" s="1325"/>
      <c r="BA51" s="1325"/>
      <c r="BB51" s="1325" t="s">
        <v>648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649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67.2</v>
      </c>
      <c r="BY53" s="1323"/>
      <c r="BZ53" s="1323"/>
      <c r="CA53" s="1323"/>
      <c r="CB53" s="1323"/>
      <c r="CC53" s="1323"/>
      <c r="CD53" s="1323"/>
      <c r="CE53" s="1323"/>
      <c r="CF53" s="1323">
        <v>68.099999999999994</v>
      </c>
      <c r="CG53" s="1323"/>
      <c r="CH53" s="1323"/>
      <c r="CI53" s="1323"/>
      <c r="CJ53" s="1323"/>
      <c r="CK53" s="1323"/>
      <c r="CL53" s="1323"/>
      <c r="CM53" s="1323"/>
      <c r="CN53" s="1323">
        <v>68.599999999999994</v>
      </c>
      <c r="CO53" s="1323"/>
      <c r="CP53" s="1323"/>
      <c r="CQ53" s="1323"/>
      <c r="CR53" s="1323"/>
      <c r="CS53" s="1323"/>
      <c r="CT53" s="1323"/>
      <c r="CU53" s="1323"/>
      <c r="CV53" s="1323">
        <v>67.900000000000006</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650</v>
      </c>
      <c r="AO55" s="1322"/>
      <c r="AP55" s="1322"/>
      <c r="AQ55" s="1322"/>
      <c r="AR55" s="1322"/>
      <c r="AS55" s="1322"/>
      <c r="AT55" s="1322"/>
      <c r="AU55" s="1322"/>
      <c r="AV55" s="1322"/>
      <c r="AW55" s="1322"/>
      <c r="AX55" s="1322"/>
      <c r="AY55" s="1322"/>
      <c r="AZ55" s="1322"/>
      <c r="BA55" s="1322"/>
      <c r="BB55" s="1325" t="s">
        <v>647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24.1</v>
      </c>
      <c r="BY55" s="1323"/>
      <c r="BZ55" s="1323"/>
      <c r="CA55" s="1323"/>
      <c r="CB55" s="1323"/>
      <c r="CC55" s="1323"/>
      <c r="CD55" s="1323"/>
      <c r="CE55" s="1323"/>
      <c r="CF55" s="1323">
        <v>20.100000000000001</v>
      </c>
      <c r="CG55" s="1323"/>
      <c r="CH55" s="1323"/>
      <c r="CI55" s="1323"/>
      <c r="CJ55" s="1323"/>
      <c r="CK55" s="1323"/>
      <c r="CL55" s="1323"/>
      <c r="CM55" s="1323"/>
      <c r="CN55" s="1323">
        <v>16</v>
      </c>
      <c r="CO55" s="1323"/>
      <c r="CP55" s="1323"/>
      <c r="CQ55" s="1323"/>
      <c r="CR55" s="1323"/>
      <c r="CS55" s="1323"/>
      <c r="CT55" s="1323"/>
      <c r="CU55" s="1323"/>
      <c r="CV55" s="1323">
        <v>18.399999999999999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649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57.1</v>
      </c>
      <c r="BY57" s="1323"/>
      <c r="BZ57" s="1323"/>
      <c r="CA57" s="1323"/>
      <c r="CB57" s="1323"/>
      <c r="CC57" s="1323"/>
      <c r="CD57" s="1323"/>
      <c r="CE57" s="1323"/>
      <c r="CF57" s="1323">
        <v>57.7</v>
      </c>
      <c r="CG57" s="1323"/>
      <c r="CH57" s="1323"/>
      <c r="CI57" s="1323"/>
      <c r="CJ57" s="1323"/>
      <c r="CK57" s="1323"/>
      <c r="CL57" s="1323"/>
      <c r="CM57" s="1323"/>
      <c r="CN57" s="1323">
        <v>58.8</v>
      </c>
      <c r="CO57" s="1323"/>
      <c r="CP57" s="1323"/>
      <c r="CQ57" s="1323"/>
      <c r="CR57" s="1323"/>
      <c r="CS57" s="1323"/>
      <c r="CT57" s="1323"/>
      <c r="CU57" s="1323"/>
      <c r="CV57" s="1323">
        <v>57.9</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651</v>
      </c>
    </row>
    <row r="64" spans="1:109" x14ac:dyDescent="0.15">
      <c r="B64" s="395"/>
      <c r="G64" s="402"/>
      <c r="I64" s="415"/>
      <c r="J64" s="415"/>
      <c r="K64" s="415"/>
      <c r="L64" s="415"/>
      <c r="M64" s="415"/>
      <c r="N64" s="416"/>
      <c r="AM64" s="402"/>
      <c r="AN64" s="402" t="s">
        <v>644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09" t="s">
        <v>656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14"/>
    </row>
    <row r="67" spans="2:107" x14ac:dyDescent="0.15">
      <c r="B67" s="395"/>
      <c r="AN67" s="1312"/>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14"/>
    </row>
    <row r="68" spans="2:107" x14ac:dyDescent="0.15">
      <c r="B68" s="395"/>
      <c r="AN68" s="1312"/>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645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574</v>
      </c>
      <c r="BQ72" s="1322"/>
      <c r="BR72" s="1322"/>
      <c r="BS72" s="1322"/>
      <c r="BT72" s="1322"/>
      <c r="BU72" s="1322"/>
      <c r="BV72" s="1322"/>
      <c r="BW72" s="1322"/>
      <c r="BX72" s="1322" t="s">
        <v>575</v>
      </c>
      <c r="BY72" s="1322"/>
      <c r="BZ72" s="1322"/>
      <c r="CA72" s="1322"/>
      <c r="CB72" s="1322"/>
      <c r="CC72" s="1322"/>
      <c r="CD72" s="1322"/>
      <c r="CE72" s="1322"/>
      <c r="CF72" s="1322" t="s">
        <v>576</v>
      </c>
      <c r="CG72" s="1322"/>
      <c r="CH72" s="1322"/>
      <c r="CI72" s="1322"/>
      <c r="CJ72" s="1322"/>
      <c r="CK72" s="1322"/>
      <c r="CL72" s="1322"/>
      <c r="CM72" s="1322"/>
      <c r="CN72" s="1322" t="s">
        <v>577</v>
      </c>
      <c r="CO72" s="1322"/>
      <c r="CP72" s="1322"/>
      <c r="CQ72" s="1322"/>
      <c r="CR72" s="1322"/>
      <c r="CS72" s="1322"/>
      <c r="CT72" s="1322"/>
      <c r="CU72" s="1322"/>
      <c r="CV72" s="1322" t="s">
        <v>578</v>
      </c>
      <c r="CW72" s="1322"/>
      <c r="CX72" s="1322"/>
      <c r="CY72" s="1322"/>
      <c r="CZ72" s="1322"/>
      <c r="DA72" s="1322"/>
      <c r="DB72" s="1322"/>
      <c r="DC72" s="1322"/>
    </row>
    <row r="73" spans="2:107" x14ac:dyDescent="0.15">
      <c r="B73" s="395"/>
      <c r="G73" s="1329"/>
      <c r="H73" s="1329"/>
      <c r="I73" s="1329"/>
      <c r="J73" s="1329"/>
      <c r="K73" s="1331"/>
      <c r="L73" s="1331"/>
      <c r="M73" s="1331"/>
      <c r="N73" s="1331"/>
      <c r="AM73" s="404"/>
      <c r="AN73" s="1325" t="s">
        <v>646</v>
      </c>
      <c r="AO73" s="1325"/>
      <c r="AP73" s="1325"/>
      <c r="AQ73" s="1325"/>
      <c r="AR73" s="1325"/>
      <c r="AS73" s="1325"/>
      <c r="AT73" s="1325"/>
      <c r="AU73" s="1325"/>
      <c r="AV73" s="1325"/>
      <c r="AW73" s="1325"/>
      <c r="AX73" s="1325"/>
      <c r="AY73" s="1325"/>
      <c r="AZ73" s="1325"/>
      <c r="BA73" s="1325"/>
      <c r="BB73" s="1325" t="s">
        <v>648</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1"/>
      <c r="L74" s="1331"/>
      <c r="M74" s="1331"/>
      <c r="N74" s="1331"/>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652</v>
      </c>
      <c r="BC75" s="1325"/>
      <c r="BD75" s="1325"/>
      <c r="BE75" s="1325"/>
      <c r="BF75" s="1325"/>
      <c r="BG75" s="1325"/>
      <c r="BH75" s="1325"/>
      <c r="BI75" s="1325"/>
      <c r="BJ75" s="1325"/>
      <c r="BK75" s="1325"/>
      <c r="BL75" s="1325"/>
      <c r="BM75" s="1325"/>
      <c r="BN75" s="1325"/>
      <c r="BO75" s="1325"/>
      <c r="BP75" s="1323">
        <v>4</v>
      </c>
      <c r="BQ75" s="1323"/>
      <c r="BR75" s="1323"/>
      <c r="BS75" s="1323"/>
      <c r="BT75" s="1323"/>
      <c r="BU75" s="1323"/>
      <c r="BV75" s="1323"/>
      <c r="BW75" s="1323"/>
      <c r="BX75" s="1323">
        <v>3.1</v>
      </c>
      <c r="BY75" s="1323"/>
      <c r="BZ75" s="1323"/>
      <c r="CA75" s="1323"/>
      <c r="CB75" s="1323"/>
      <c r="CC75" s="1323"/>
      <c r="CD75" s="1323"/>
      <c r="CE75" s="1323"/>
      <c r="CF75" s="1323">
        <v>2.4</v>
      </c>
      <c r="CG75" s="1323"/>
      <c r="CH75" s="1323"/>
      <c r="CI75" s="1323"/>
      <c r="CJ75" s="1323"/>
      <c r="CK75" s="1323"/>
      <c r="CL75" s="1323"/>
      <c r="CM75" s="1323"/>
      <c r="CN75" s="1323">
        <v>2.2000000000000002</v>
      </c>
      <c r="CO75" s="1323"/>
      <c r="CP75" s="1323"/>
      <c r="CQ75" s="1323"/>
      <c r="CR75" s="1323"/>
      <c r="CS75" s="1323"/>
      <c r="CT75" s="1323"/>
      <c r="CU75" s="1323"/>
      <c r="CV75" s="1323">
        <v>3.1</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1"/>
      <c r="L77" s="1331"/>
      <c r="M77" s="1331"/>
      <c r="N77" s="1331"/>
      <c r="AN77" s="1322" t="s">
        <v>653</v>
      </c>
      <c r="AO77" s="1322"/>
      <c r="AP77" s="1322"/>
      <c r="AQ77" s="1322"/>
      <c r="AR77" s="1322"/>
      <c r="AS77" s="1322"/>
      <c r="AT77" s="1322"/>
      <c r="AU77" s="1322"/>
      <c r="AV77" s="1322"/>
      <c r="AW77" s="1322"/>
      <c r="AX77" s="1322"/>
      <c r="AY77" s="1322"/>
      <c r="AZ77" s="1322"/>
      <c r="BA77" s="1322"/>
      <c r="BB77" s="1325" t="s">
        <v>648</v>
      </c>
      <c r="BC77" s="1325"/>
      <c r="BD77" s="1325"/>
      <c r="BE77" s="1325"/>
      <c r="BF77" s="1325"/>
      <c r="BG77" s="1325"/>
      <c r="BH77" s="1325"/>
      <c r="BI77" s="1325"/>
      <c r="BJ77" s="1325"/>
      <c r="BK77" s="1325"/>
      <c r="BL77" s="1325"/>
      <c r="BM77" s="1325"/>
      <c r="BN77" s="1325"/>
      <c r="BO77" s="1325"/>
      <c r="BP77" s="1323">
        <v>13.7</v>
      </c>
      <c r="BQ77" s="1323"/>
      <c r="BR77" s="1323"/>
      <c r="BS77" s="1323"/>
      <c r="BT77" s="1323"/>
      <c r="BU77" s="1323"/>
      <c r="BV77" s="1323"/>
      <c r="BW77" s="1323"/>
      <c r="BX77" s="1323">
        <v>24.1</v>
      </c>
      <c r="BY77" s="1323"/>
      <c r="BZ77" s="1323"/>
      <c r="CA77" s="1323"/>
      <c r="CB77" s="1323"/>
      <c r="CC77" s="1323"/>
      <c r="CD77" s="1323"/>
      <c r="CE77" s="1323"/>
      <c r="CF77" s="1323">
        <v>20.100000000000001</v>
      </c>
      <c r="CG77" s="1323"/>
      <c r="CH77" s="1323"/>
      <c r="CI77" s="1323"/>
      <c r="CJ77" s="1323"/>
      <c r="CK77" s="1323"/>
      <c r="CL77" s="1323"/>
      <c r="CM77" s="1323"/>
      <c r="CN77" s="1323">
        <v>16</v>
      </c>
      <c r="CO77" s="1323"/>
      <c r="CP77" s="1323"/>
      <c r="CQ77" s="1323"/>
      <c r="CR77" s="1323"/>
      <c r="CS77" s="1323"/>
      <c r="CT77" s="1323"/>
      <c r="CU77" s="1323"/>
      <c r="CV77" s="1323">
        <v>18.399999999999999</v>
      </c>
      <c r="CW77" s="1323"/>
      <c r="CX77" s="1323"/>
      <c r="CY77" s="1323"/>
      <c r="CZ77" s="1323"/>
      <c r="DA77" s="1323"/>
      <c r="DB77" s="1323"/>
      <c r="DC77" s="1323"/>
    </row>
    <row r="78" spans="2:107" x14ac:dyDescent="0.15">
      <c r="B78" s="395"/>
      <c r="G78" s="1318"/>
      <c r="H78" s="1318"/>
      <c r="I78" s="1318"/>
      <c r="J78" s="1318"/>
      <c r="K78" s="1331"/>
      <c r="L78" s="1331"/>
      <c r="M78" s="1331"/>
      <c r="N78" s="1331"/>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2"/>
      <c r="L79" s="1332"/>
      <c r="M79" s="1332"/>
      <c r="N79" s="1332"/>
      <c r="AN79" s="1322"/>
      <c r="AO79" s="1322"/>
      <c r="AP79" s="1322"/>
      <c r="AQ79" s="1322"/>
      <c r="AR79" s="1322"/>
      <c r="AS79" s="1322"/>
      <c r="AT79" s="1322"/>
      <c r="AU79" s="1322"/>
      <c r="AV79" s="1322"/>
      <c r="AW79" s="1322"/>
      <c r="AX79" s="1322"/>
      <c r="AY79" s="1322"/>
      <c r="AZ79" s="1322"/>
      <c r="BA79" s="1322"/>
      <c r="BB79" s="1325" t="s">
        <v>652</v>
      </c>
      <c r="BC79" s="1325"/>
      <c r="BD79" s="1325"/>
      <c r="BE79" s="1325"/>
      <c r="BF79" s="1325"/>
      <c r="BG79" s="1325"/>
      <c r="BH79" s="1325"/>
      <c r="BI79" s="1325"/>
      <c r="BJ79" s="1325"/>
      <c r="BK79" s="1325"/>
      <c r="BL79" s="1325"/>
      <c r="BM79" s="1325"/>
      <c r="BN79" s="1325"/>
      <c r="BO79" s="1325"/>
      <c r="BP79" s="1323">
        <v>5.8</v>
      </c>
      <c r="BQ79" s="1323"/>
      <c r="BR79" s="1323"/>
      <c r="BS79" s="1323"/>
      <c r="BT79" s="1323"/>
      <c r="BU79" s="1323"/>
      <c r="BV79" s="1323"/>
      <c r="BW79" s="1323"/>
      <c r="BX79" s="1323">
        <v>6</v>
      </c>
      <c r="BY79" s="1323"/>
      <c r="BZ79" s="1323"/>
      <c r="CA79" s="1323"/>
      <c r="CB79" s="1323"/>
      <c r="CC79" s="1323"/>
      <c r="CD79" s="1323"/>
      <c r="CE79" s="1323"/>
      <c r="CF79" s="1323">
        <v>5.8</v>
      </c>
      <c r="CG79" s="1323"/>
      <c r="CH79" s="1323"/>
      <c r="CI79" s="1323"/>
      <c r="CJ79" s="1323"/>
      <c r="CK79" s="1323"/>
      <c r="CL79" s="1323"/>
      <c r="CM79" s="1323"/>
      <c r="CN79" s="1323">
        <v>5.3</v>
      </c>
      <c r="CO79" s="1323"/>
      <c r="CP79" s="1323"/>
      <c r="CQ79" s="1323"/>
      <c r="CR79" s="1323"/>
      <c r="CS79" s="1323"/>
      <c r="CT79" s="1323"/>
      <c r="CU79" s="1323"/>
      <c r="CV79" s="1323">
        <v>5</v>
      </c>
      <c r="CW79" s="1323"/>
      <c r="CX79" s="1323"/>
      <c r="CY79" s="1323"/>
      <c r="CZ79" s="1323"/>
      <c r="DA79" s="1323"/>
      <c r="DB79" s="1323"/>
      <c r="DC79" s="1323"/>
    </row>
    <row r="80" spans="2:107" x14ac:dyDescent="0.15">
      <c r="B80" s="395"/>
      <c r="G80" s="1318"/>
      <c r="H80" s="1318"/>
      <c r="I80" s="1328"/>
      <c r="J80" s="1328"/>
      <c r="K80" s="1332"/>
      <c r="L80" s="1332"/>
      <c r="M80" s="1332"/>
      <c r="N80" s="1332"/>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judPRsW9s6jWx66hPUbIePIzxmu6/DBvxRzEBaQekqxSp1kXFaqA8jushIjuTyON/EFMNITVvVHQ/JfSKLftw==" saltValue="ccy1008UelJLpyZl8Yu4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80" zoomScale="80" zoomScaleNormal="80" zoomScaleSheetLayoutView="70"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655</v>
      </c>
    </row>
  </sheetData>
  <sheetProtection algorithmName="SHA-512" hashValue="1MMYYM4ClNScIvWpT3R2EE2Wiy0ivF3S1qYn+Hm2D26i7dRZb4h5GcmSc4qIB7rELxEk+XMhkP1Du8hPXTW/dw==" saltValue="+CXsipfYHb46IYBGw2mX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80" zoomScaleNormal="80" zoomScaleSheetLayoutView="55" workbookViewId="0">
      <selection activeCell="BK104" sqref="BK10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654</v>
      </c>
    </row>
  </sheetData>
  <sheetProtection algorithmName="SHA-512" hashValue="ds/M4cZRQ29tayPKXY+TgTOVej3UQKkzN9Zs5RQzxqbPR5u8WcJkQTZvYZgn+kYQQveN0wwmOWKISDBoN5DPeg==" saltValue="ds/M7GLbEeCdOzvtVYA+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26088</v>
      </c>
      <c r="E3" s="162"/>
      <c r="F3" s="163">
        <v>52496</v>
      </c>
      <c r="G3" s="164"/>
      <c r="H3" s="165"/>
    </row>
    <row r="4" spans="1:8" x14ac:dyDescent="0.15">
      <c r="A4" s="166"/>
      <c r="B4" s="167"/>
      <c r="C4" s="168"/>
      <c r="D4" s="169">
        <v>14855</v>
      </c>
      <c r="E4" s="170"/>
      <c r="F4" s="171">
        <v>29467</v>
      </c>
      <c r="G4" s="172"/>
      <c r="H4" s="173"/>
    </row>
    <row r="5" spans="1:8" x14ac:dyDescent="0.15">
      <c r="A5" s="154" t="s">
        <v>566</v>
      </c>
      <c r="B5" s="159"/>
      <c r="C5" s="160"/>
      <c r="D5" s="161">
        <v>28755</v>
      </c>
      <c r="E5" s="162"/>
      <c r="F5" s="163">
        <v>52619</v>
      </c>
      <c r="G5" s="164"/>
      <c r="H5" s="165"/>
    </row>
    <row r="6" spans="1:8" x14ac:dyDescent="0.15">
      <c r="A6" s="166"/>
      <c r="B6" s="167"/>
      <c r="C6" s="168"/>
      <c r="D6" s="169">
        <v>20062</v>
      </c>
      <c r="E6" s="170"/>
      <c r="F6" s="171">
        <v>31149</v>
      </c>
      <c r="G6" s="172"/>
      <c r="H6" s="173"/>
    </row>
    <row r="7" spans="1:8" x14ac:dyDescent="0.15">
      <c r="A7" s="154" t="s">
        <v>567</v>
      </c>
      <c r="B7" s="159"/>
      <c r="C7" s="160"/>
      <c r="D7" s="161">
        <v>29281</v>
      </c>
      <c r="E7" s="162"/>
      <c r="F7" s="163">
        <v>51875</v>
      </c>
      <c r="G7" s="164"/>
      <c r="H7" s="165"/>
    </row>
    <row r="8" spans="1:8" x14ac:dyDescent="0.15">
      <c r="A8" s="166"/>
      <c r="B8" s="167"/>
      <c r="C8" s="168"/>
      <c r="D8" s="169">
        <v>20311</v>
      </c>
      <c r="E8" s="170"/>
      <c r="F8" s="171">
        <v>29372</v>
      </c>
      <c r="G8" s="172"/>
      <c r="H8" s="173"/>
    </row>
    <row r="9" spans="1:8" x14ac:dyDescent="0.15">
      <c r="A9" s="154" t="s">
        <v>568</v>
      </c>
      <c r="B9" s="159"/>
      <c r="C9" s="160"/>
      <c r="D9" s="161">
        <v>54248</v>
      </c>
      <c r="E9" s="162"/>
      <c r="F9" s="163">
        <v>48064</v>
      </c>
      <c r="G9" s="164"/>
      <c r="H9" s="165"/>
    </row>
    <row r="10" spans="1:8" x14ac:dyDescent="0.15">
      <c r="A10" s="166"/>
      <c r="B10" s="167"/>
      <c r="C10" s="168"/>
      <c r="D10" s="169">
        <v>30791</v>
      </c>
      <c r="E10" s="170"/>
      <c r="F10" s="171">
        <v>30373</v>
      </c>
      <c r="G10" s="172"/>
      <c r="H10" s="173"/>
    </row>
    <row r="11" spans="1:8" x14ac:dyDescent="0.15">
      <c r="A11" s="154" t="s">
        <v>569</v>
      </c>
      <c r="B11" s="159"/>
      <c r="C11" s="160"/>
      <c r="D11" s="161">
        <v>54791</v>
      </c>
      <c r="E11" s="162"/>
      <c r="F11" s="163">
        <v>56662</v>
      </c>
      <c r="G11" s="164"/>
      <c r="H11" s="165"/>
    </row>
    <row r="12" spans="1:8" x14ac:dyDescent="0.15">
      <c r="A12" s="166"/>
      <c r="B12" s="167"/>
      <c r="C12" s="174"/>
      <c r="D12" s="169">
        <v>28810</v>
      </c>
      <c r="E12" s="170"/>
      <c r="F12" s="171">
        <v>34709</v>
      </c>
      <c r="G12" s="172"/>
      <c r="H12" s="173"/>
    </row>
    <row r="13" spans="1:8" x14ac:dyDescent="0.15">
      <c r="A13" s="154"/>
      <c r="B13" s="159"/>
      <c r="C13" s="175"/>
      <c r="D13" s="176">
        <v>38633</v>
      </c>
      <c r="E13" s="177"/>
      <c r="F13" s="178">
        <v>52343</v>
      </c>
      <c r="G13" s="179"/>
      <c r="H13" s="165"/>
    </row>
    <row r="14" spans="1:8" x14ac:dyDescent="0.15">
      <c r="A14" s="166"/>
      <c r="B14" s="167"/>
      <c r="C14" s="168"/>
      <c r="D14" s="169">
        <v>22966</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2.98</v>
      </c>
      <c r="C19" s="180">
        <f>ROUND(VALUE(SUBSTITUTE(実質収支比率等に係る経年分析!G$48,"▲","-")),2)</f>
        <v>4.01</v>
      </c>
      <c r="D19" s="180">
        <f>ROUND(VALUE(SUBSTITUTE(実質収支比率等に係る経年分析!H$48,"▲","-")),2)</f>
        <v>4.12</v>
      </c>
      <c r="E19" s="180">
        <f>ROUND(VALUE(SUBSTITUTE(実質収支比率等に係る経年分析!I$48,"▲","-")),2)</f>
        <v>5.76</v>
      </c>
      <c r="F19" s="180">
        <f>ROUND(VALUE(SUBSTITUTE(実質収支比率等に係る経年分析!J$48,"▲","-")),2)</f>
        <v>4.79</v>
      </c>
    </row>
    <row r="20" spans="1:11" x14ac:dyDescent="0.15">
      <c r="A20" s="180" t="s">
        <v>55</v>
      </c>
      <c r="B20" s="180">
        <f>ROUND(VALUE(SUBSTITUTE(実質収支比率等に係る経年分析!F$47,"▲","-")),2)</f>
        <v>23.58</v>
      </c>
      <c r="C20" s="180">
        <f>ROUND(VALUE(SUBSTITUTE(実質収支比率等に係る経年分析!G$47,"▲","-")),2)</f>
        <v>24.55</v>
      </c>
      <c r="D20" s="180">
        <f>ROUND(VALUE(SUBSTITUTE(実質収支比率等に係る経年分析!H$47,"▲","-")),2)</f>
        <v>25.51</v>
      </c>
      <c r="E20" s="180">
        <f>ROUND(VALUE(SUBSTITUTE(実質収支比率等に係る経年分析!I$47,"▲","-")),2)</f>
        <v>24.42</v>
      </c>
      <c r="F20" s="180">
        <f>ROUND(VALUE(SUBSTITUTE(実質収支比率等に係る経年分析!J$47,"▲","-")),2)</f>
        <v>20.04</v>
      </c>
    </row>
    <row r="21" spans="1:11" x14ac:dyDescent="0.15">
      <c r="A21" s="180" t="s">
        <v>56</v>
      </c>
      <c r="B21" s="180">
        <f>IF(ISNUMBER(VALUE(SUBSTITUTE(実質収支比率等に係る経年分析!F$49,"▲","-"))),ROUND(VALUE(SUBSTITUTE(実質収支比率等に係る経年分析!F$49,"▲","-")),2),NA())</f>
        <v>2.93</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1.1599999999999999</v>
      </c>
      <c r="E21" s="180">
        <f>IF(ISNUMBER(VALUE(SUBSTITUTE(実質収支比率等に係る経年分析!I$49,"▲","-"))),ROUND(VALUE(SUBSTITUTE(実質収支比率等に係る経年分析!I$49,"▲","-")),2),NA())</f>
        <v>1.25</v>
      </c>
      <c r="F21" s="180">
        <f>IF(ISNUMBER(VALUE(SUBSTITUTE(実質収支比率等に係る経年分析!J$49,"▲","-"))),ROUND(VALUE(SUBSTITUTE(実質収支比率等に係る経年分析!J$49,"▲","-")),2),NA())</f>
        <v>-4.25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1.36</v>
      </c>
    </row>
    <row r="32" spans="1:11" x14ac:dyDescent="0.15">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1.57</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4.79</v>
      </c>
    </row>
    <row r="35" spans="1:16" x14ac:dyDescent="0.15">
      <c r="A35" s="181" t="str">
        <f>IF(連結実質赤字比率に係る赤字・黒字の構成分析!C$35="",NA(),連結実質赤字比率に係る赤字・黒字の構成分析!C$35)</f>
        <v>松阪市民病院事業会計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8.7899999999999991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7049</v>
      </c>
      <c r="E42" s="182"/>
      <c r="F42" s="182"/>
      <c r="G42" s="182">
        <f>'実質公債費比率（分子）の構造'!L$52</f>
        <v>7107</v>
      </c>
      <c r="H42" s="182"/>
      <c r="I42" s="182"/>
      <c r="J42" s="182">
        <f>'実質公債費比率（分子）の構造'!M$52</f>
        <v>7014</v>
      </c>
      <c r="K42" s="182"/>
      <c r="L42" s="182"/>
      <c r="M42" s="182">
        <f>'実質公債費比率（分子）の構造'!N$52</f>
        <v>7918</v>
      </c>
      <c r="N42" s="182"/>
      <c r="O42" s="182"/>
      <c r="P42" s="182">
        <f>'実質公債費比率（分子）の構造'!O$52</f>
        <v>10083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88</v>
      </c>
      <c r="C45" s="182"/>
      <c r="D45" s="182"/>
      <c r="E45" s="182">
        <f>'実質公債費比率（分子）の構造'!L$49</f>
        <v>90</v>
      </c>
      <c r="F45" s="182"/>
      <c r="G45" s="182"/>
      <c r="H45" s="182">
        <f>'実質公債費比率（分子）の構造'!M$49</f>
        <v>75</v>
      </c>
      <c r="I45" s="182"/>
      <c r="J45" s="182"/>
      <c r="K45" s="182">
        <f>'実質公債費比率（分子）の構造'!N$49</f>
        <v>79</v>
      </c>
      <c r="L45" s="182"/>
      <c r="M45" s="182"/>
      <c r="N45" s="182">
        <f>'実質公債費比率（分子）の構造'!O$49</f>
        <v>84</v>
      </c>
      <c r="O45" s="182"/>
      <c r="P45" s="182"/>
    </row>
    <row r="46" spans="1:16" x14ac:dyDescent="0.15">
      <c r="A46" s="182" t="s">
        <v>67</v>
      </c>
      <c r="B46" s="182">
        <f>'実質公債費比率（分子）の構造'!K$48</f>
        <v>2907</v>
      </c>
      <c r="C46" s="182"/>
      <c r="D46" s="182"/>
      <c r="E46" s="182">
        <f>'実質公債費比率（分子）の構造'!L$48</f>
        <v>2841</v>
      </c>
      <c r="F46" s="182"/>
      <c r="G46" s="182"/>
      <c r="H46" s="182">
        <f>'実質公債費比率（分子）の構造'!M$48</f>
        <v>2765</v>
      </c>
      <c r="I46" s="182"/>
      <c r="J46" s="182"/>
      <c r="K46" s="182">
        <f>'実質公債費比率（分子）の構造'!N$48</f>
        <v>2977</v>
      </c>
      <c r="L46" s="182"/>
      <c r="M46" s="182"/>
      <c r="N46" s="182">
        <f>'実質公債費比率（分子）の構造'!O$48</f>
        <v>2935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5159</v>
      </c>
      <c r="C49" s="182"/>
      <c r="D49" s="182"/>
      <c r="E49" s="182">
        <f>'実質公債費比率（分子）の構造'!L$45</f>
        <v>4950</v>
      </c>
      <c r="F49" s="182"/>
      <c r="G49" s="182"/>
      <c r="H49" s="182">
        <f>'実質公債費比率（分子）の構造'!M$45</f>
        <v>4715</v>
      </c>
      <c r="I49" s="182"/>
      <c r="J49" s="182"/>
      <c r="K49" s="182">
        <f>'実質公債費比率（分子）の構造'!N$45</f>
        <v>5774</v>
      </c>
      <c r="L49" s="182"/>
      <c r="M49" s="182"/>
      <c r="N49" s="182">
        <f>'実質公債費比率（分子）の構造'!O$45</f>
        <v>8775</v>
      </c>
      <c r="O49" s="182"/>
      <c r="P49" s="182"/>
    </row>
    <row r="50" spans="1:16" x14ac:dyDescent="0.15">
      <c r="A50" s="182" t="s">
        <v>71</v>
      </c>
      <c r="B50" s="182" t="e">
        <f>NA()</f>
        <v>#N/A</v>
      </c>
      <c r="C50" s="182">
        <f>IF(ISNUMBER('実質公債費比率（分子）の構造'!K$53),'実質公債費比率（分子）の構造'!K$53,NA())</f>
        <v>1113</v>
      </c>
      <c r="D50" s="182" t="e">
        <f>NA()</f>
        <v>#N/A</v>
      </c>
      <c r="E50" s="182" t="e">
        <f>NA()</f>
        <v>#N/A</v>
      </c>
      <c r="F50" s="182">
        <f>IF(ISNUMBER('実質公債費比率（分子）の構造'!L$53),'実質公債費比率（分子）の構造'!L$53,NA())</f>
        <v>774</v>
      </c>
      <c r="G50" s="182" t="e">
        <f>NA()</f>
        <v>#N/A</v>
      </c>
      <c r="H50" s="182" t="e">
        <f>NA()</f>
        <v>#N/A</v>
      </c>
      <c r="I50" s="182">
        <f>IF(ISNUMBER('実質公債費比率（分子）の構造'!M$53),'実質公債費比率（分子）の構造'!M$53,NA())</f>
        <v>541</v>
      </c>
      <c r="J50" s="182" t="e">
        <f>NA()</f>
        <v>#N/A</v>
      </c>
      <c r="K50" s="182" t="e">
        <f>NA()</f>
        <v>#N/A</v>
      </c>
      <c r="L50" s="182">
        <f>IF(ISNUMBER('実質公債費比率（分子）の構造'!N$53),'実質公債費比率（分子）の構造'!N$53,NA())</f>
        <v>912</v>
      </c>
      <c r="M50" s="182" t="e">
        <f>NA()</f>
        <v>#N/A</v>
      </c>
      <c r="N50" s="182" t="e">
        <f>NA()</f>
        <v>#N/A</v>
      </c>
      <c r="O50" s="182">
        <f>IF(ISNUMBER('実質公債費比率（分子）の構造'!O$53),'実質公債費比率（分子）の構造'!O$53,NA())</f>
        <v>1711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73003</v>
      </c>
      <c r="E56" s="181"/>
      <c r="F56" s="181"/>
      <c r="G56" s="181">
        <f>'将来負担比率（分子）の構造'!J$52</f>
        <v>72573</v>
      </c>
      <c r="H56" s="181"/>
      <c r="I56" s="181"/>
      <c r="J56" s="181">
        <f>'将来負担比率（分子）の構造'!K$52</f>
        <v>72197</v>
      </c>
      <c r="K56" s="181"/>
      <c r="L56" s="181"/>
      <c r="M56" s="181">
        <f>'将来負担比率（分子）の構造'!L$52</f>
        <v>72572</v>
      </c>
      <c r="N56" s="181"/>
      <c r="O56" s="181"/>
      <c r="P56" s="181">
        <f>'将来負担比率（分子）の構造'!M$52</f>
        <v>72024</v>
      </c>
    </row>
    <row r="57" spans="1:16" x14ac:dyDescent="0.15">
      <c r="A57" s="181" t="s">
        <v>42</v>
      </c>
      <c r="B57" s="181"/>
      <c r="C57" s="181"/>
      <c r="D57" s="181">
        <f>'将来負担比率（分子）の構造'!I$51</f>
        <v>13896</v>
      </c>
      <c r="E57" s="181"/>
      <c r="F57" s="181"/>
      <c r="G57" s="181">
        <f>'将来負担比率（分子）の構造'!J$51</f>
        <v>13293</v>
      </c>
      <c r="H57" s="181"/>
      <c r="I57" s="181"/>
      <c r="J57" s="181">
        <f>'将来負担比率（分子）の構造'!K$51</f>
        <v>12761</v>
      </c>
      <c r="K57" s="181"/>
      <c r="L57" s="181"/>
      <c r="M57" s="181">
        <f>'将来負担比率（分子）の構造'!L$51</f>
        <v>13948</v>
      </c>
      <c r="N57" s="181"/>
      <c r="O57" s="181"/>
      <c r="P57" s="181">
        <f>'将来負担比率（分子）の構造'!M$51</f>
        <v>13315</v>
      </c>
    </row>
    <row r="58" spans="1:16" x14ac:dyDescent="0.15">
      <c r="A58" s="181" t="s">
        <v>41</v>
      </c>
      <c r="B58" s="181"/>
      <c r="C58" s="181"/>
      <c r="D58" s="181">
        <f>'将来負担比率（分子）の構造'!I$50</f>
        <v>15387</v>
      </c>
      <c r="E58" s="181"/>
      <c r="F58" s="181"/>
      <c r="G58" s="181">
        <f>'将来負担比率（分子）の構造'!J$50</f>
        <v>15206</v>
      </c>
      <c r="H58" s="181"/>
      <c r="I58" s="181"/>
      <c r="J58" s="181">
        <f>'将来負担比率（分子）の構造'!K$50</f>
        <v>16556</v>
      </c>
      <c r="K58" s="181"/>
      <c r="L58" s="181"/>
      <c r="M58" s="181">
        <f>'将来負担比率（分子）の構造'!L$50</f>
        <v>17220</v>
      </c>
      <c r="N58" s="181"/>
      <c r="O58" s="181"/>
      <c r="P58" s="181">
        <f>'将来負担比率（分子）の構造'!M$50</f>
        <v>15740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11794</v>
      </c>
      <c r="C62" s="181"/>
      <c r="D62" s="181"/>
      <c r="E62" s="181">
        <f>'将来負担比率（分子）の構造'!J$45</f>
        <v>11968</v>
      </c>
      <c r="F62" s="181"/>
      <c r="G62" s="181"/>
      <c r="H62" s="181">
        <f>'将来負担比率（分子）の構造'!K$45</f>
        <v>12090</v>
      </c>
      <c r="I62" s="181"/>
      <c r="J62" s="181"/>
      <c r="K62" s="181">
        <f>'将来負担比率（分子）の構造'!L$45</f>
        <v>11447</v>
      </c>
      <c r="L62" s="181"/>
      <c r="M62" s="181"/>
      <c r="N62" s="181">
        <f>'将来負担比率（分子）の構造'!M$45</f>
        <v>10128</v>
      </c>
      <c r="O62" s="181"/>
      <c r="P62" s="181"/>
    </row>
    <row r="63" spans="1:16" x14ac:dyDescent="0.15">
      <c r="A63" s="181" t="s">
        <v>34</v>
      </c>
      <c r="B63" s="181">
        <f>'将来負担比率（分子）の構造'!I$44</f>
        <v>713</v>
      </c>
      <c r="C63" s="181"/>
      <c r="D63" s="181"/>
      <c r="E63" s="181">
        <f>'将来負担比率（分子）の構造'!J$44</f>
        <v>626</v>
      </c>
      <c r="F63" s="181"/>
      <c r="G63" s="181"/>
      <c r="H63" s="181">
        <f>'将来負担比率（分子）の構造'!K$44</f>
        <v>573</v>
      </c>
      <c r="I63" s="181"/>
      <c r="J63" s="181"/>
      <c r="K63" s="181">
        <f>'将来負担比率（分子）の構造'!L$44</f>
        <v>602</v>
      </c>
      <c r="L63" s="181"/>
      <c r="M63" s="181"/>
      <c r="N63" s="181">
        <f>'将来負担比率（分子）の構造'!M$44</f>
        <v>557</v>
      </c>
      <c r="O63" s="181"/>
      <c r="P63" s="181"/>
    </row>
    <row r="64" spans="1:16" x14ac:dyDescent="0.15">
      <c r="A64" s="181" t="s">
        <v>33</v>
      </c>
      <c r="B64" s="181">
        <f>'将来負担比率（分子）の構造'!I$43</f>
        <v>38274</v>
      </c>
      <c r="C64" s="181"/>
      <c r="D64" s="181"/>
      <c r="E64" s="181">
        <f>'将来負担比率（分子）の構造'!J$43</f>
        <v>37483</v>
      </c>
      <c r="F64" s="181"/>
      <c r="G64" s="181"/>
      <c r="H64" s="181">
        <f>'将来負担比率（分子）の構造'!K$43</f>
        <v>34833</v>
      </c>
      <c r="I64" s="181"/>
      <c r="J64" s="181"/>
      <c r="K64" s="181">
        <f>'将来負担比率（分子）の構造'!L$43</f>
        <v>38395</v>
      </c>
      <c r="L64" s="181"/>
      <c r="M64" s="181"/>
      <c r="N64" s="181">
        <f>'将来負担比率（分子）の構造'!M$43</f>
        <v>36959</v>
      </c>
      <c r="O64" s="181"/>
      <c r="P64" s="181"/>
    </row>
    <row r="65" spans="1:16" x14ac:dyDescent="0.15">
      <c r="A65" s="181" t="s">
        <v>32</v>
      </c>
      <c r="B65" s="181">
        <f>'将来負担比率（分子）の構造'!I$42</f>
        <v>8</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47133</v>
      </c>
      <c r="C66" s="181"/>
      <c r="D66" s="181"/>
      <c r="E66" s="181">
        <f>'将来負担比率（分子）の構造'!J$41</f>
        <v>45631</v>
      </c>
      <c r="F66" s="181"/>
      <c r="G66" s="181"/>
      <c r="H66" s="181">
        <f>'将来負担比率（分子）の構造'!K$41</f>
        <v>45829</v>
      </c>
      <c r="I66" s="181"/>
      <c r="J66" s="181"/>
      <c r="K66" s="181">
        <f>'将来負担比率（分子）の構造'!L$41</f>
        <v>47692</v>
      </c>
      <c r="L66" s="181"/>
      <c r="M66" s="181"/>
      <c r="N66" s="181">
        <f>'将来負担比率（分子）の構造'!M$41</f>
        <v>47601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10071</v>
      </c>
      <c r="C72" s="185">
        <f>基金残高に係る経年分析!G55</f>
        <v>9859</v>
      </c>
      <c r="D72" s="185">
        <f>基金残高に係る経年分析!H55</f>
        <v>8383</v>
      </c>
    </row>
    <row r="73" spans="1:16" x14ac:dyDescent="0.15">
      <c r="A73" s="184" t="s">
        <v>78</v>
      </c>
      <c r="B73" s="185">
        <f>基金残高に係る経年分析!F56</f>
        <v>170</v>
      </c>
      <c r="C73" s="185">
        <f>基金残高に係る経年分析!G56</f>
        <v>170</v>
      </c>
      <c r="D73" s="185">
        <f>基金残高に係る経年分析!H56</f>
        <v>172</v>
      </c>
    </row>
    <row r="74" spans="1:16" x14ac:dyDescent="0.15">
      <c r="A74" s="184" t="s">
        <v>79</v>
      </c>
      <c r="B74" s="185">
        <f>基金残高に係る経年分析!F57</f>
        <v>4138</v>
      </c>
      <c r="C74" s="185">
        <f>基金残高に係る経年分析!G57</f>
        <v>3883</v>
      </c>
      <c r="D74" s="185">
        <f>基金残高に係る経年分析!H57</f>
        <v>4001</v>
      </c>
    </row>
  </sheetData>
  <sheetProtection algorithmName="SHA-512" hashValue="eeYsnOf2dfq2z81XDxqGa+SScuMKqnYVwo6F5LuM7zWf9znS7w6IrTfgif+LQV5AUoubMM+rI4EtlJtKCRrfTQ==" saltValue="uqNM6QecQUjUhLz+HrV5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L11" sqref="AL11:AO1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22089345</v>
      </c>
      <c r="S5" s="734"/>
      <c r="T5" s="734"/>
      <c r="U5" s="734"/>
      <c r="V5" s="734"/>
      <c r="W5" s="734"/>
      <c r="X5" s="734"/>
      <c r="Y5" s="777"/>
      <c r="Z5" s="795">
        <v>29.5</v>
      </c>
      <c r="AA5" s="795"/>
      <c r="AB5" s="795"/>
      <c r="AC5" s="795"/>
      <c r="AD5" s="796">
        <v>20920824</v>
      </c>
      <c r="AE5" s="796"/>
      <c r="AF5" s="796"/>
      <c r="AG5" s="796"/>
      <c r="AH5" s="796"/>
      <c r="AI5" s="796"/>
      <c r="AJ5" s="796"/>
      <c r="AK5" s="796"/>
      <c r="AL5" s="778">
        <v>52.3</v>
      </c>
      <c r="AM5" s="749"/>
      <c r="AN5" s="749"/>
      <c r="AO5" s="779"/>
      <c r="AP5" s="744" t="s">
        <v>229</v>
      </c>
      <c r="AQ5" s="745"/>
      <c r="AR5" s="745"/>
      <c r="AS5" s="745"/>
      <c r="AT5" s="745"/>
      <c r="AU5" s="745"/>
      <c r="AV5" s="745"/>
      <c r="AW5" s="745"/>
      <c r="AX5" s="745"/>
      <c r="AY5" s="745"/>
      <c r="AZ5" s="745"/>
      <c r="BA5" s="745"/>
      <c r="BB5" s="745"/>
      <c r="BC5" s="745"/>
      <c r="BD5" s="745"/>
      <c r="BE5" s="745"/>
      <c r="BF5" s="746"/>
      <c r="BG5" s="678">
        <v>20920824</v>
      </c>
      <c r="BH5" s="679"/>
      <c r="BI5" s="679"/>
      <c r="BJ5" s="679"/>
      <c r="BK5" s="679"/>
      <c r="BL5" s="679"/>
      <c r="BM5" s="679"/>
      <c r="BN5" s="680"/>
      <c r="BO5" s="715">
        <v>94.7</v>
      </c>
      <c r="BP5" s="715"/>
      <c r="BQ5" s="715"/>
      <c r="BR5" s="715"/>
      <c r="BS5" s="716" t="s">
        <v>130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607091</v>
      </c>
      <c r="S6" s="679"/>
      <c r="T6" s="679"/>
      <c r="U6" s="679"/>
      <c r="V6" s="679"/>
      <c r="W6" s="679"/>
      <c r="X6" s="679"/>
      <c r="Y6" s="680"/>
      <c r="Z6" s="715">
        <v>0.8</v>
      </c>
      <c r="AA6" s="715"/>
      <c r="AB6" s="715"/>
      <c r="AC6" s="715"/>
      <c r="AD6" s="716">
        <v>607091</v>
      </c>
      <c r="AE6" s="716"/>
      <c r="AF6" s="716"/>
      <c r="AG6" s="716"/>
      <c r="AH6" s="716"/>
      <c r="AI6" s="716"/>
      <c r="AJ6" s="716"/>
      <c r="AK6" s="716"/>
      <c r="AL6" s="681">
        <v>1.5</v>
      </c>
      <c r="AM6" s="682"/>
      <c r="AN6" s="682"/>
      <c r="AO6" s="717"/>
      <c r="AP6" s="675" t="s">
        <v>234</v>
      </c>
      <c r="AQ6" s="676"/>
      <c r="AR6" s="676"/>
      <c r="AS6" s="676"/>
      <c r="AT6" s="676"/>
      <c r="AU6" s="676"/>
      <c r="AV6" s="676"/>
      <c r="AW6" s="676"/>
      <c r="AX6" s="676"/>
      <c r="AY6" s="676"/>
      <c r="AZ6" s="676"/>
      <c r="BA6" s="676"/>
      <c r="BB6" s="676"/>
      <c r="BC6" s="676"/>
      <c r="BD6" s="676"/>
      <c r="BE6" s="676"/>
      <c r="BF6" s="677"/>
      <c r="BG6" s="678">
        <v>20920824</v>
      </c>
      <c r="BH6" s="679"/>
      <c r="BI6" s="679"/>
      <c r="BJ6" s="679"/>
      <c r="BK6" s="679"/>
      <c r="BL6" s="679"/>
      <c r="BM6" s="679"/>
      <c r="BN6" s="680"/>
      <c r="BO6" s="715">
        <v>94.7</v>
      </c>
      <c r="BP6" s="715"/>
      <c r="BQ6" s="715"/>
      <c r="BR6" s="715"/>
      <c r="BS6" s="716" t="s">
        <v>130</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357141</v>
      </c>
      <c r="CS6" s="679"/>
      <c r="CT6" s="679"/>
      <c r="CU6" s="679"/>
      <c r="CV6" s="679"/>
      <c r="CW6" s="679"/>
      <c r="CX6" s="679"/>
      <c r="CY6" s="680"/>
      <c r="CZ6" s="778">
        <v>0.5</v>
      </c>
      <c r="DA6" s="749"/>
      <c r="DB6" s="749"/>
      <c r="DC6" s="781"/>
      <c r="DD6" s="684" t="s">
        <v>130</v>
      </c>
      <c r="DE6" s="679"/>
      <c r="DF6" s="679"/>
      <c r="DG6" s="679"/>
      <c r="DH6" s="679"/>
      <c r="DI6" s="679"/>
      <c r="DJ6" s="679"/>
      <c r="DK6" s="679"/>
      <c r="DL6" s="679"/>
      <c r="DM6" s="679"/>
      <c r="DN6" s="679"/>
      <c r="DO6" s="679"/>
      <c r="DP6" s="680"/>
      <c r="DQ6" s="684">
        <v>357129</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21883</v>
      </c>
      <c r="S7" s="679"/>
      <c r="T7" s="679"/>
      <c r="U7" s="679"/>
      <c r="V7" s="679"/>
      <c r="W7" s="679"/>
      <c r="X7" s="679"/>
      <c r="Y7" s="680"/>
      <c r="Z7" s="715">
        <v>0</v>
      </c>
      <c r="AA7" s="715"/>
      <c r="AB7" s="715"/>
      <c r="AC7" s="715"/>
      <c r="AD7" s="716">
        <v>21883</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9702814</v>
      </c>
      <c r="BH7" s="679"/>
      <c r="BI7" s="679"/>
      <c r="BJ7" s="679"/>
      <c r="BK7" s="679"/>
      <c r="BL7" s="679"/>
      <c r="BM7" s="679"/>
      <c r="BN7" s="680"/>
      <c r="BO7" s="715">
        <v>43.9</v>
      </c>
      <c r="BP7" s="715"/>
      <c r="BQ7" s="715"/>
      <c r="BR7" s="715"/>
      <c r="BS7" s="716" t="s">
        <v>130</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7479277</v>
      </c>
      <c r="CS7" s="679"/>
      <c r="CT7" s="679"/>
      <c r="CU7" s="679"/>
      <c r="CV7" s="679"/>
      <c r="CW7" s="679"/>
      <c r="CX7" s="679"/>
      <c r="CY7" s="680"/>
      <c r="CZ7" s="715">
        <v>10.3</v>
      </c>
      <c r="DA7" s="715"/>
      <c r="DB7" s="715"/>
      <c r="DC7" s="715"/>
      <c r="DD7" s="684">
        <v>499064</v>
      </c>
      <c r="DE7" s="679"/>
      <c r="DF7" s="679"/>
      <c r="DG7" s="679"/>
      <c r="DH7" s="679"/>
      <c r="DI7" s="679"/>
      <c r="DJ7" s="679"/>
      <c r="DK7" s="679"/>
      <c r="DL7" s="679"/>
      <c r="DM7" s="679"/>
      <c r="DN7" s="679"/>
      <c r="DO7" s="679"/>
      <c r="DP7" s="680"/>
      <c r="DQ7" s="684">
        <v>6302437</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112046</v>
      </c>
      <c r="S8" s="679"/>
      <c r="T8" s="679"/>
      <c r="U8" s="679"/>
      <c r="V8" s="679"/>
      <c r="W8" s="679"/>
      <c r="X8" s="679"/>
      <c r="Y8" s="680"/>
      <c r="Z8" s="715">
        <v>0.1</v>
      </c>
      <c r="AA8" s="715"/>
      <c r="AB8" s="715"/>
      <c r="AC8" s="715"/>
      <c r="AD8" s="716">
        <v>112046</v>
      </c>
      <c r="AE8" s="716"/>
      <c r="AF8" s="716"/>
      <c r="AG8" s="716"/>
      <c r="AH8" s="716"/>
      <c r="AI8" s="716"/>
      <c r="AJ8" s="716"/>
      <c r="AK8" s="716"/>
      <c r="AL8" s="681">
        <v>0.3</v>
      </c>
      <c r="AM8" s="682"/>
      <c r="AN8" s="682"/>
      <c r="AO8" s="717"/>
      <c r="AP8" s="675" t="s">
        <v>240</v>
      </c>
      <c r="AQ8" s="676"/>
      <c r="AR8" s="676"/>
      <c r="AS8" s="676"/>
      <c r="AT8" s="676"/>
      <c r="AU8" s="676"/>
      <c r="AV8" s="676"/>
      <c r="AW8" s="676"/>
      <c r="AX8" s="676"/>
      <c r="AY8" s="676"/>
      <c r="AZ8" s="676"/>
      <c r="BA8" s="676"/>
      <c r="BB8" s="676"/>
      <c r="BC8" s="676"/>
      <c r="BD8" s="676"/>
      <c r="BE8" s="676"/>
      <c r="BF8" s="677"/>
      <c r="BG8" s="678">
        <v>277774</v>
      </c>
      <c r="BH8" s="679"/>
      <c r="BI8" s="679"/>
      <c r="BJ8" s="679"/>
      <c r="BK8" s="679"/>
      <c r="BL8" s="679"/>
      <c r="BM8" s="679"/>
      <c r="BN8" s="680"/>
      <c r="BO8" s="715">
        <v>1.3</v>
      </c>
      <c r="BP8" s="715"/>
      <c r="BQ8" s="715"/>
      <c r="BR8" s="715"/>
      <c r="BS8" s="684" t="s">
        <v>130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27589051</v>
      </c>
      <c r="CS8" s="679"/>
      <c r="CT8" s="679"/>
      <c r="CU8" s="679"/>
      <c r="CV8" s="679"/>
      <c r="CW8" s="679"/>
      <c r="CX8" s="679"/>
      <c r="CY8" s="680"/>
      <c r="CZ8" s="715">
        <v>37.9</v>
      </c>
      <c r="DA8" s="715"/>
      <c r="DB8" s="715"/>
      <c r="DC8" s="715"/>
      <c r="DD8" s="684">
        <v>938046</v>
      </c>
      <c r="DE8" s="679"/>
      <c r="DF8" s="679"/>
      <c r="DG8" s="679"/>
      <c r="DH8" s="679"/>
      <c r="DI8" s="679"/>
      <c r="DJ8" s="679"/>
      <c r="DK8" s="679"/>
      <c r="DL8" s="679"/>
      <c r="DM8" s="679"/>
      <c r="DN8" s="679"/>
      <c r="DO8" s="679"/>
      <c r="DP8" s="680"/>
      <c r="DQ8" s="684">
        <v>13984481</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61465</v>
      </c>
      <c r="S9" s="679"/>
      <c r="T9" s="679"/>
      <c r="U9" s="679"/>
      <c r="V9" s="679"/>
      <c r="W9" s="679"/>
      <c r="X9" s="679"/>
      <c r="Y9" s="680"/>
      <c r="Z9" s="715">
        <v>0.1</v>
      </c>
      <c r="AA9" s="715"/>
      <c r="AB9" s="715"/>
      <c r="AC9" s="715"/>
      <c r="AD9" s="716">
        <v>61465</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7995512</v>
      </c>
      <c r="BH9" s="679"/>
      <c r="BI9" s="679"/>
      <c r="BJ9" s="679"/>
      <c r="BK9" s="679"/>
      <c r="BL9" s="679"/>
      <c r="BM9" s="679"/>
      <c r="BN9" s="680"/>
      <c r="BO9" s="715">
        <v>36.200000000000003</v>
      </c>
      <c r="BP9" s="715"/>
      <c r="BQ9" s="715"/>
      <c r="BR9" s="715"/>
      <c r="BS9" s="684" t="s">
        <v>130</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4883100</v>
      </c>
      <c r="CS9" s="679"/>
      <c r="CT9" s="679"/>
      <c r="CU9" s="679"/>
      <c r="CV9" s="679"/>
      <c r="CW9" s="679"/>
      <c r="CX9" s="679"/>
      <c r="CY9" s="680"/>
      <c r="CZ9" s="715">
        <v>6.7</v>
      </c>
      <c r="DA9" s="715"/>
      <c r="DB9" s="715"/>
      <c r="DC9" s="715"/>
      <c r="DD9" s="684">
        <v>173780</v>
      </c>
      <c r="DE9" s="679"/>
      <c r="DF9" s="679"/>
      <c r="DG9" s="679"/>
      <c r="DH9" s="679"/>
      <c r="DI9" s="679"/>
      <c r="DJ9" s="679"/>
      <c r="DK9" s="679"/>
      <c r="DL9" s="679"/>
      <c r="DM9" s="679"/>
      <c r="DN9" s="679"/>
      <c r="DO9" s="679"/>
      <c r="DP9" s="680"/>
      <c r="DQ9" s="684">
        <v>4099835</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425937</v>
      </c>
      <c r="BH10" s="679"/>
      <c r="BI10" s="679"/>
      <c r="BJ10" s="679"/>
      <c r="BK10" s="679"/>
      <c r="BL10" s="679"/>
      <c r="BM10" s="679"/>
      <c r="BN10" s="680"/>
      <c r="BO10" s="715">
        <v>1.9</v>
      </c>
      <c r="BP10" s="715"/>
      <c r="BQ10" s="715"/>
      <c r="BR10" s="715"/>
      <c r="BS10" s="684" t="s">
        <v>130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149065</v>
      </c>
      <c r="CS10" s="679"/>
      <c r="CT10" s="679"/>
      <c r="CU10" s="679"/>
      <c r="CV10" s="679"/>
      <c r="CW10" s="679"/>
      <c r="CX10" s="679"/>
      <c r="CY10" s="680"/>
      <c r="CZ10" s="715">
        <v>0.2</v>
      </c>
      <c r="DA10" s="715"/>
      <c r="DB10" s="715"/>
      <c r="DC10" s="715"/>
      <c r="DD10" s="684">
        <v>19623</v>
      </c>
      <c r="DE10" s="679"/>
      <c r="DF10" s="679"/>
      <c r="DG10" s="679"/>
      <c r="DH10" s="679"/>
      <c r="DI10" s="679"/>
      <c r="DJ10" s="679"/>
      <c r="DK10" s="679"/>
      <c r="DL10" s="679"/>
      <c r="DM10" s="679"/>
      <c r="DN10" s="679"/>
      <c r="DO10" s="679"/>
      <c r="DP10" s="680"/>
      <c r="DQ10" s="684">
        <v>111677</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2953328</v>
      </c>
      <c r="S11" s="679"/>
      <c r="T11" s="679"/>
      <c r="U11" s="679"/>
      <c r="V11" s="679"/>
      <c r="W11" s="679"/>
      <c r="X11" s="679"/>
      <c r="Y11" s="680"/>
      <c r="Z11" s="681">
        <v>3.9</v>
      </c>
      <c r="AA11" s="682"/>
      <c r="AB11" s="682"/>
      <c r="AC11" s="683"/>
      <c r="AD11" s="684">
        <v>2953328</v>
      </c>
      <c r="AE11" s="679"/>
      <c r="AF11" s="679"/>
      <c r="AG11" s="679"/>
      <c r="AH11" s="679"/>
      <c r="AI11" s="679"/>
      <c r="AJ11" s="679"/>
      <c r="AK11" s="680"/>
      <c r="AL11" s="681">
        <v>7.4</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1003591</v>
      </c>
      <c r="BH11" s="679"/>
      <c r="BI11" s="679"/>
      <c r="BJ11" s="679"/>
      <c r="BK11" s="679"/>
      <c r="BL11" s="679"/>
      <c r="BM11" s="679"/>
      <c r="BN11" s="680"/>
      <c r="BO11" s="715">
        <v>4.5</v>
      </c>
      <c r="BP11" s="715"/>
      <c r="BQ11" s="715"/>
      <c r="BR11" s="715"/>
      <c r="BS11" s="684" t="s">
        <v>130</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1748061</v>
      </c>
      <c r="CS11" s="679"/>
      <c r="CT11" s="679"/>
      <c r="CU11" s="679"/>
      <c r="CV11" s="679"/>
      <c r="CW11" s="679"/>
      <c r="CX11" s="679"/>
      <c r="CY11" s="680"/>
      <c r="CZ11" s="715">
        <v>2.4</v>
      </c>
      <c r="DA11" s="715"/>
      <c r="DB11" s="715"/>
      <c r="DC11" s="715"/>
      <c r="DD11" s="684">
        <v>496229</v>
      </c>
      <c r="DE11" s="679"/>
      <c r="DF11" s="679"/>
      <c r="DG11" s="679"/>
      <c r="DH11" s="679"/>
      <c r="DI11" s="679"/>
      <c r="DJ11" s="679"/>
      <c r="DK11" s="679"/>
      <c r="DL11" s="679"/>
      <c r="DM11" s="679"/>
      <c r="DN11" s="679"/>
      <c r="DO11" s="679"/>
      <c r="DP11" s="680"/>
      <c r="DQ11" s="684">
        <v>1022077</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45866</v>
      </c>
      <c r="S12" s="679"/>
      <c r="T12" s="679"/>
      <c r="U12" s="679"/>
      <c r="V12" s="679"/>
      <c r="W12" s="679"/>
      <c r="X12" s="679"/>
      <c r="Y12" s="680"/>
      <c r="Z12" s="715">
        <v>0.1</v>
      </c>
      <c r="AA12" s="715"/>
      <c r="AB12" s="715"/>
      <c r="AC12" s="715"/>
      <c r="AD12" s="716">
        <v>45866</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9572411</v>
      </c>
      <c r="BH12" s="679"/>
      <c r="BI12" s="679"/>
      <c r="BJ12" s="679"/>
      <c r="BK12" s="679"/>
      <c r="BL12" s="679"/>
      <c r="BM12" s="679"/>
      <c r="BN12" s="680"/>
      <c r="BO12" s="715">
        <v>43.3</v>
      </c>
      <c r="BP12" s="715"/>
      <c r="BQ12" s="715"/>
      <c r="BR12" s="715"/>
      <c r="BS12" s="684" t="s">
        <v>130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2316537</v>
      </c>
      <c r="CS12" s="679"/>
      <c r="CT12" s="679"/>
      <c r="CU12" s="679"/>
      <c r="CV12" s="679"/>
      <c r="CW12" s="679"/>
      <c r="CX12" s="679"/>
      <c r="CY12" s="680"/>
      <c r="CZ12" s="715">
        <v>3.2</v>
      </c>
      <c r="DA12" s="715"/>
      <c r="DB12" s="715"/>
      <c r="DC12" s="715"/>
      <c r="DD12" s="684">
        <v>33182</v>
      </c>
      <c r="DE12" s="679"/>
      <c r="DF12" s="679"/>
      <c r="DG12" s="679"/>
      <c r="DH12" s="679"/>
      <c r="DI12" s="679"/>
      <c r="DJ12" s="679"/>
      <c r="DK12" s="679"/>
      <c r="DL12" s="679"/>
      <c r="DM12" s="679"/>
      <c r="DN12" s="679"/>
      <c r="DO12" s="679"/>
      <c r="DP12" s="680"/>
      <c r="DQ12" s="684">
        <v>940683</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9449053</v>
      </c>
      <c r="BH13" s="679"/>
      <c r="BI13" s="679"/>
      <c r="BJ13" s="679"/>
      <c r="BK13" s="679"/>
      <c r="BL13" s="679"/>
      <c r="BM13" s="679"/>
      <c r="BN13" s="680"/>
      <c r="BO13" s="715">
        <v>42.8</v>
      </c>
      <c r="BP13" s="715"/>
      <c r="BQ13" s="715"/>
      <c r="BR13" s="715"/>
      <c r="BS13" s="684" t="s">
        <v>130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6358780</v>
      </c>
      <c r="CS13" s="679"/>
      <c r="CT13" s="679"/>
      <c r="CU13" s="679"/>
      <c r="CV13" s="679"/>
      <c r="CW13" s="679"/>
      <c r="CX13" s="679"/>
      <c r="CY13" s="680"/>
      <c r="CZ13" s="715">
        <v>8.6999999999999993</v>
      </c>
      <c r="DA13" s="715"/>
      <c r="DB13" s="715"/>
      <c r="DC13" s="715"/>
      <c r="DD13" s="684">
        <v>1549842</v>
      </c>
      <c r="DE13" s="679"/>
      <c r="DF13" s="679"/>
      <c r="DG13" s="679"/>
      <c r="DH13" s="679"/>
      <c r="DI13" s="679"/>
      <c r="DJ13" s="679"/>
      <c r="DK13" s="679"/>
      <c r="DL13" s="679"/>
      <c r="DM13" s="679"/>
      <c r="DN13" s="679"/>
      <c r="DO13" s="679"/>
      <c r="DP13" s="680"/>
      <c r="DQ13" s="684">
        <v>4918733</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119904</v>
      </c>
      <c r="S14" s="679"/>
      <c r="T14" s="679"/>
      <c r="U14" s="679"/>
      <c r="V14" s="679"/>
      <c r="W14" s="679"/>
      <c r="X14" s="679"/>
      <c r="Y14" s="680"/>
      <c r="Z14" s="715">
        <v>0.2</v>
      </c>
      <c r="AA14" s="715"/>
      <c r="AB14" s="715"/>
      <c r="AC14" s="715"/>
      <c r="AD14" s="716">
        <v>119904</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549097</v>
      </c>
      <c r="BH14" s="679"/>
      <c r="BI14" s="679"/>
      <c r="BJ14" s="679"/>
      <c r="BK14" s="679"/>
      <c r="BL14" s="679"/>
      <c r="BM14" s="679"/>
      <c r="BN14" s="680"/>
      <c r="BO14" s="715">
        <v>2.5</v>
      </c>
      <c r="BP14" s="715"/>
      <c r="BQ14" s="715"/>
      <c r="BR14" s="715"/>
      <c r="BS14" s="684" t="s">
        <v>130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3151853</v>
      </c>
      <c r="CS14" s="679"/>
      <c r="CT14" s="679"/>
      <c r="CU14" s="679"/>
      <c r="CV14" s="679"/>
      <c r="CW14" s="679"/>
      <c r="CX14" s="679"/>
      <c r="CY14" s="680"/>
      <c r="CZ14" s="715">
        <v>4.3</v>
      </c>
      <c r="DA14" s="715"/>
      <c r="DB14" s="715"/>
      <c r="DC14" s="715"/>
      <c r="DD14" s="684">
        <v>264375</v>
      </c>
      <c r="DE14" s="679"/>
      <c r="DF14" s="679"/>
      <c r="DG14" s="679"/>
      <c r="DH14" s="679"/>
      <c r="DI14" s="679"/>
      <c r="DJ14" s="679"/>
      <c r="DK14" s="679"/>
      <c r="DL14" s="679"/>
      <c r="DM14" s="679"/>
      <c r="DN14" s="679"/>
      <c r="DO14" s="679"/>
      <c r="DP14" s="680"/>
      <c r="DQ14" s="684">
        <v>2436001</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130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1096502</v>
      </c>
      <c r="BH15" s="679"/>
      <c r="BI15" s="679"/>
      <c r="BJ15" s="679"/>
      <c r="BK15" s="679"/>
      <c r="BL15" s="679"/>
      <c r="BM15" s="679"/>
      <c r="BN15" s="680"/>
      <c r="BO15" s="715">
        <v>5</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9767452</v>
      </c>
      <c r="CS15" s="679"/>
      <c r="CT15" s="679"/>
      <c r="CU15" s="679"/>
      <c r="CV15" s="679"/>
      <c r="CW15" s="679"/>
      <c r="CX15" s="679"/>
      <c r="CY15" s="680"/>
      <c r="CZ15" s="715">
        <v>13.4</v>
      </c>
      <c r="DA15" s="715"/>
      <c r="DB15" s="715"/>
      <c r="DC15" s="715"/>
      <c r="DD15" s="684">
        <v>4982960</v>
      </c>
      <c r="DE15" s="679"/>
      <c r="DF15" s="679"/>
      <c r="DG15" s="679"/>
      <c r="DH15" s="679"/>
      <c r="DI15" s="679"/>
      <c r="DJ15" s="679"/>
      <c r="DK15" s="679"/>
      <c r="DL15" s="679"/>
      <c r="DM15" s="679"/>
      <c r="DN15" s="679"/>
      <c r="DO15" s="679"/>
      <c r="DP15" s="680"/>
      <c r="DQ15" s="684">
        <v>5055817</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29892</v>
      </c>
      <c r="S16" s="679"/>
      <c r="T16" s="679"/>
      <c r="U16" s="679"/>
      <c r="V16" s="679"/>
      <c r="W16" s="679"/>
      <c r="X16" s="679"/>
      <c r="Y16" s="680"/>
      <c r="Z16" s="715">
        <v>0</v>
      </c>
      <c r="AA16" s="715"/>
      <c r="AB16" s="715"/>
      <c r="AC16" s="715"/>
      <c r="AD16" s="716">
        <v>29892</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143662</v>
      </c>
      <c r="CS16" s="679"/>
      <c r="CT16" s="679"/>
      <c r="CU16" s="679"/>
      <c r="CV16" s="679"/>
      <c r="CW16" s="679"/>
      <c r="CX16" s="679"/>
      <c r="CY16" s="680"/>
      <c r="CZ16" s="715">
        <v>0.2</v>
      </c>
      <c r="DA16" s="715"/>
      <c r="DB16" s="715"/>
      <c r="DC16" s="715"/>
      <c r="DD16" s="684" t="s">
        <v>130</v>
      </c>
      <c r="DE16" s="679"/>
      <c r="DF16" s="679"/>
      <c r="DG16" s="679"/>
      <c r="DH16" s="679"/>
      <c r="DI16" s="679"/>
      <c r="DJ16" s="679"/>
      <c r="DK16" s="679"/>
      <c r="DL16" s="679"/>
      <c r="DM16" s="679"/>
      <c r="DN16" s="679"/>
      <c r="DO16" s="679"/>
      <c r="DP16" s="680"/>
      <c r="DQ16" s="684">
        <v>35112</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499606</v>
      </c>
      <c r="S17" s="679"/>
      <c r="T17" s="679"/>
      <c r="U17" s="679"/>
      <c r="V17" s="679"/>
      <c r="W17" s="679"/>
      <c r="X17" s="679"/>
      <c r="Y17" s="680"/>
      <c r="Z17" s="715">
        <v>0.7</v>
      </c>
      <c r="AA17" s="715"/>
      <c r="AB17" s="715"/>
      <c r="AC17" s="715"/>
      <c r="AD17" s="716">
        <v>499606</v>
      </c>
      <c r="AE17" s="716"/>
      <c r="AF17" s="716"/>
      <c r="AG17" s="716"/>
      <c r="AH17" s="716"/>
      <c r="AI17" s="716"/>
      <c r="AJ17" s="716"/>
      <c r="AK17" s="716"/>
      <c r="AL17" s="681">
        <v>1.2</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8790910</v>
      </c>
      <c r="CS17" s="679"/>
      <c r="CT17" s="679"/>
      <c r="CU17" s="679"/>
      <c r="CV17" s="679"/>
      <c r="CW17" s="679"/>
      <c r="CX17" s="679"/>
      <c r="CY17" s="680"/>
      <c r="CZ17" s="715">
        <v>12.1</v>
      </c>
      <c r="DA17" s="715"/>
      <c r="DB17" s="715"/>
      <c r="DC17" s="715"/>
      <c r="DD17" s="684" t="s">
        <v>130</v>
      </c>
      <c r="DE17" s="679"/>
      <c r="DF17" s="679"/>
      <c r="DG17" s="679"/>
      <c r="DH17" s="679"/>
      <c r="DI17" s="679"/>
      <c r="DJ17" s="679"/>
      <c r="DK17" s="679"/>
      <c r="DL17" s="679"/>
      <c r="DM17" s="679"/>
      <c r="DN17" s="679"/>
      <c r="DO17" s="679"/>
      <c r="DP17" s="680"/>
      <c r="DQ17" s="684">
        <v>8788691</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141720</v>
      </c>
      <c r="S18" s="679"/>
      <c r="T18" s="679"/>
      <c r="U18" s="679"/>
      <c r="V18" s="679"/>
      <c r="W18" s="679"/>
      <c r="X18" s="679"/>
      <c r="Y18" s="680"/>
      <c r="Z18" s="715">
        <v>0.2</v>
      </c>
      <c r="AA18" s="715"/>
      <c r="AB18" s="715"/>
      <c r="AC18" s="715"/>
      <c r="AD18" s="716">
        <v>141720</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16216</v>
      </c>
      <c r="S19" s="679"/>
      <c r="T19" s="679"/>
      <c r="U19" s="679"/>
      <c r="V19" s="679"/>
      <c r="W19" s="679"/>
      <c r="X19" s="679"/>
      <c r="Y19" s="680"/>
      <c r="Z19" s="715">
        <v>0</v>
      </c>
      <c r="AA19" s="715"/>
      <c r="AB19" s="715"/>
      <c r="AC19" s="715"/>
      <c r="AD19" s="716">
        <v>16216</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1168521</v>
      </c>
      <c r="BH19" s="679"/>
      <c r="BI19" s="679"/>
      <c r="BJ19" s="679"/>
      <c r="BK19" s="679"/>
      <c r="BL19" s="679"/>
      <c r="BM19" s="679"/>
      <c r="BN19" s="680"/>
      <c r="BO19" s="715">
        <v>5.3</v>
      </c>
      <c r="BP19" s="715"/>
      <c r="BQ19" s="715"/>
      <c r="BR19" s="715"/>
      <c r="BS19" s="684" t="s">
        <v>130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4549</v>
      </c>
      <c r="S20" s="679"/>
      <c r="T20" s="679"/>
      <c r="U20" s="679"/>
      <c r="V20" s="679"/>
      <c r="W20" s="679"/>
      <c r="X20" s="679"/>
      <c r="Y20" s="680"/>
      <c r="Z20" s="715">
        <v>0</v>
      </c>
      <c r="AA20" s="715"/>
      <c r="AB20" s="715"/>
      <c r="AC20" s="715"/>
      <c r="AD20" s="716">
        <v>4549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1168521</v>
      </c>
      <c r="BH20" s="679"/>
      <c r="BI20" s="679"/>
      <c r="BJ20" s="679"/>
      <c r="BK20" s="679"/>
      <c r="BL20" s="679"/>
      <c r="BM20" s="679"/>
      <c r="BN20" s="680"/>
      <c r="BO20" s="715">
        <v>5.3</v>
      </c>
      <c r="BP20" s="715"/>
      <c r="BQ20" s="715"/>
      <c r="BR20" s="715"/>
      <c r="BS20" s="684" t="s">
        <v>130</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72734889</v>
      </c>
      <c r="CS20" s="679"/>
      <c r="CT20" s="679"/>
      <c r="CU20" s="679"/>
      <c r="CV20" s="679"/>
      <c r="CW20" s="679"/>
      <c r="CX20" s="679"/>
      <c r="CY20" s="680"/>
      <c r="CZ20" s="715">
        <v>100</v>
      </c>
      <c r="DA20" s="715"/>
      <c r="DB20" s="715"/>
      <c r="DC20" s="715"/>
      <c r="DD20" s="684">
        <v>8957101</v>
      </c>
      <c r="DE20" s="679"/>
      <c r="DF20" s="679"/>
      <c r="DG20" s="679"/>
      <c r="DH20" s="679"/>
      <c r="DI20" s="679"/>
      <c r="DJ20" s="679"/>
      <c r="DK20" s="679"/>
      <c r="DL20" s="679"/>
      <c r="DM20" s="679"/>
      <c r="DN20" s="679"/>
      <c r="DO20" s="679"/>
      <c r="DP20" s="680"/>
      <c r="DQ20" s="684">
        <v>48052673</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337121</v>
      </c>
      <c r="S21" s="679"/>
      <c r="T21" s="679"/>
      <c r="U21" s="679"/>
      <c r="V21" s="679"/>
      <c r="W21" s="679"/>
      <c r="X21" s="679"/>
      <c r="Y21" s="680"/>
      <c r="Z21" s="715">
        <v>0.4</v>
      </c>
      <c r="AA21" s="715"/>
      <c r="AB21" s="715"/>
      <c r="AC21" s="715"/>
      <c r="AD21" s="716">
        <v>337121</v>
      </c>
      <c r="AE21" s="716"/>
      <c r="AF21" s="716"/>
      <c r="AG21" s="716"/>
      <c r="AH21" s="716"/>
      <c r="AI21" s="716"/>
      <c r="AJ21" s="716"/>
      <c r="AK21" s="716"/>
      <c r="AL21" s="681">
        <v>0.8</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130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15525408</v>
      </c>
      <c r="S22" s="679"/>
      <c r="T22" s="679"/>
      <c r="U22" s="679"/>
      <c r="V22" s="679"/>
      <c r="W22" s="679"/>
      <c r="X22" s="679"/>
      <c r="Y22" s="680"/>
      <c r="Z22" s="715">
        <v>20.7</v>
      </c>
      <c r="AA22" s="715"/>
      <c r="AB22" s="715"/>
      <c r="AC22" s="715"/>
      <c r="AD22" s="716">
        <v>14432135</v>
      </c>
      <c r="AE22" s="716"/>
      <c r="AF22" s="716"/>
      <c r="AG22" s="716"/>
      <c r="AH22" s="716"/>
      <c r="AI22" s="716"/>
      <c r="AJ22" s="716"/>
      <c r="AK22" s="716"/>
      <c r="AL22" s="681">
        <v>36.1</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14432135</v>
      </c>
      <c r="S23" s="679"/>
      <c r="T23" s="679"/>
      <c r="U23" s="679"/>
      <c r="V23" s="679"/>
      <c r="W23" s="679"/>
      <c r="X23" s="679"/>
      <c r="Y23" s="680"/>
      <c r="Z23" s="715">
        <v>19.3</v>
      </c>
      <c r="AA23" s="715"/>
      <c r="AB23" s="715"/>
      <c r="AC23" s="715"/>
      <c r="AD23" s="716">
        <v>14432135</v>
      </c>
      <c r="AE23" s="716"/>
      <c r="AF23" s="716"/>
      <c r="AG23" s="716"/>
      <c r="AH23" s="716"/>
      <c r="AI23" s="716"/>
      <c r="AJ23" s="716"/>
      <c r="AK23" s="716"/>
      <c r="AL23" s="681">
        <v>36.1</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1168521</v>
      </c>
      <c r="BH23" s="679"/>
      <c r="BI23" s="679"/>
      <c r="BJ23" s="679"/>
      <c r="BK23" s="679"/>
      <c r="BL23" s="679"/>
      <c r="BM23" s="679"/>
      <c r="BN23" s="680"/>
      <c r="BO23" s="715">
        <v>5.3</v>
      </c>
      <c r="BP23" s="715"/>
      <c r="BQ23" s="715"/>
      <c r="BR23" s="715"/>
      <c r="BS23" s="684" t="s">
        <v>130</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1093273</v>
      </c>
      <c r="S24" s="679"/>
      <c r="T24" s="679"/>
      <c r="U24" s="679"/>
      <c r="V24" s="679"/>
      <c r="W24" s="679"/>
      <c r="X24" s="679"/>
      <c r="Y24" s="680"/>
      <c r="Z24" s="715">
        <v>1.5</v>
      </c>
      <c r="AA24" s="715"/>
      <c r="AB24" s="715"/>
      <c r="AC24" s="715"/>
      <c r="AD24" s="716" t="s">
        <v>130</v>
      </c>
      <c r="AE24" s="716"/>
      <c r="AF24" s="716"/>
      <c r="AG24" s="716"/>
      <c r="AH24" s="716"/>
      <c r="AI24" s="716"/>
      <c r="AJ24" s="716"/>
      <c r="AK24" s="716"/>
      <c r="AL24" s="681" t="s">
        <v>130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34993796</v>
      </c>
      <c r="CS24" s="734"/>
      <c r="CT24" s="734"/>
      <c r="CU24" s="734"/>
      <c r="CV24" s="734"/>
      <c r="CW24" s="734"/>
      <c r="CX24" s="734"/>
      <c r="CY24" s="777"/>
      <c r="CZ24" s="778">
        <v>48.1</v>
      </c>
      <c r="DA24" s="749"/>
      <c r="DB24" s="749"/>
      <c r="DC24" s="781"/>
      <c r="DD24" s="776">
        <v>23392429</v>
      </c>
      <c r="DE24" s="734"/>
      <c r="DF24" s="734"/>
      <c r="DG24" s="734"/>
      <c r="DH24" s="734"/>
      <c r="DI24" s="734"/>
      <c r="DJ24" s="734"/>
      <c r="DK24" s="777"/>
      <c r="DL24" s="776">
        <v>19018898</v>
      </c>
      <c r="DM24" s="734"/>
      <c r="DN24" s="734"/>
      <c r="DO24" s="734"/>
      <c r="DP24" s="734"/>
      <c r="DQ24" s="734"/>
      <c r="DR24" s="734"/>
      <c r="DS24" s="734"/>
      <c r="DT24" s="734"/>
      <c r="DU24" s="734"/>
      <c r="DV24" s="777"/>
      <c r="DW24" s="778">
        <v>44.9</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130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10231368</v>
      </c>
      <c r="CS25" s="697"/>
      <c r="CT25" s="697"/>
      <c r="CU25" s="697"/>
      <c r="CV25" s="697"/>
      <c r="CW25" s="697"/>
      <c r="CX25" s="697"/>
      <c r="CY25" s="698"/>
      <c r="CZ25" s="681">
        <v>14.1</v>
      </c>
      <c r="DA25" s="699"/>
      <c r="DB25" s="699"/>
      <c r="DC25" s="700"/>
      <c r="DD25" s="684">
        <v>9599859</v>
      </c>
      <c r="DE25" s="697"/>
      <c r="DF25" s="697"/>
      <c r="DG25" s="697"/>
      <c r="DH25" s="697"/>
      <c r="DI25" s="697"/>
      <c r="DJ25" s="697"/>
      <c r="DK25" s="698"/>
      <c r="DL25" s="684">
        <v>9370728</v>
      </c>
      <c r="DM25" s="697"/>
      <c r="DN25" s="697"/>
      <c r="DO25" s="697"/>
      <c r="DP25" s="697"/>
      <c r="DQ25" s="697"/>
      <c r="DR25" s="697"/>
      <c r="DS25" s="697"/>
      <c r="DT25" s="697"/>
      <c r="DU25" s="697"/>
      <c r="DV25" s="698"/>
      <c r="DW25" s="681">
        <v>22.1</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42065834</v>
      </c>
      <c r="S26" s="679"/>
      <c r="T26" s="679"/>
      <c r="U26" s="679"/>
      <c r="V26" s="679"/>
      <c r="W26" s="679"/>
      <c r="X26" s="679"/>
      <c r="Y26" s="680"/>
      <c r="Z26" s="715">
        <v>56.1</v>
      </c>
      <c r="AA26" s="715"/>
      <c r="AB26" s="715"/>
      <c r="AC26" s="715"/>
      <c r="AD26" s="716">
        <v>39804040</v>
      </c>
      <c r="AE26" s="716"/>
      <c r="AF26" s="716"/>
      <c r="AG26" s="716"/>
      <c r="AH26" s="716"/>
      <c r="AI26" s="716"/>
      <c r="AJ26" s="716"/>
      <c r="AK26" s="716"/>
      <c r="AL26" s="681">
        <v>99.5</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7177678</v>
      </c>
      <c r="CS26" s="679"/>
      <c r="CT26" s="679"/>
      <c r="CU26" s="679"/>
      <c r="CV26" s="679"/>
      <c r="CW26" s="679"/>
      <c r="CX26" s="679"/>
      <c r="CY26" s="680"/>
      <c r="CZ26" s="681">
        <v>9.9</v>
      </c>
      <c r="DA26" s="699"/>
      <c r="DB26" s="699"/>
      <c r="DC26" s="700"/>
      <c r="DD26" s="684">
        <v>6624187</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19205</v>
      </c>
      <c r="S27" s="679"/>
      <c r="T27" s="679"/>
      <c r="U27" s="679"/>
      <c r="V27" s="679"/>
      <c r="W27" s="679"/>
      <c r="X27" s="679"/>
      <c r="Y27" s="680"/>
      <c r="Z27" s="715">
        <v>0</v>
      </c>
      <c r="AA27" s="715"/>
      <c r="AB27" s="715"/>
      <c r="AC27" s="715"/>
      <c r="AD27" s="716">
        <v>19205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22089345</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15971518</v>
      </c>
      <c r="CS27" s="697"/>
      <c r="CT27" s="697"/>
      <c r="CU27" s="697"/>
      <c r="CV27" s="697"/>
      <c r="CW27" s="697"/>
      <c r="CX27" s="697"/>
      <c r="CY27" s="698"/>
      <c r="CZ27" s="681">
        <v>22</v>
      </c>
      <c r="DA27" s="699"/>
      <c r="DB27" s="699"/>
      <c r="DC27" s="700"/>
      <c r="DD27" s="684">
        <v>5003879</v>
      </c>
      <c r="DE27" s="697"/>
      <c r="DF27" s="697"/>
      <c r="DG27" s="697"/>
      <c r="DH27" s="697"/>
      <c r="DI27" s="697"/>
      <c r="DJ27" s="697"/>
      <c r="DK27" s="698"/>
      <c r="DL27" s="684">
        <v>4981429</v>
      </c>
      <c r="DM27" s="697"/>
      <c r="DN27" s="697"/>
      <c r="DO27" s="697"/>
      <c r="DP27" s="697"/>
      <c r="DQ27" s="697"/>
      <c r="DR27" s="697"/>
      <c r="DS27" s="697"/>
      <c r="DT27" s="697"/>
      <c r="DU27" s="697"/>
      <c r="DV27" s="698"/>
      <c r="DW27" s="681">
        <v>11.8</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508964</v>
      </c>
      <c r="S28" s="679"/>
      <c r="T28" s="679"/>
      <c r="U28" s="679"/>
      <c r="V28" s="679"/>
      <c r="W28" s="679"/>
      <c r="X28" s="679"/>
      <c r="Y28" s="680"/>
      <c r="Z28" s="715">
        <v>0.7</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8790910</v>
      </c>
      <c r="CS28" s="679"/>
      <c r="CT28" s="679"/>
      <c r="CU28" s="679"/>
      <c r="CV28" s="679"/>
      <c r="CW28" s="679"/>
      <c r="CX28" s="679"/>
      <c r="CY28" s="680"/>
      <c r="CZ28" s="681">
        <v>12.1</v>
      </c>
      <c r="DA28" s="699"/>
      <c r="DB28" s="699"/>
      <c r="DC28" s="700"/>
      <c r="DD28" s="684">
        <v>8788691</v>
      </c>
      <c r="DE28" s="679"/>
      <c r="DF28" s="679"/>
      <c r="DG28" s="679"/>
      <c r="DH28" s="679"/>
      <c r="DI28" s="679"/>
      <c r="DJ28" s="679"/>
      <c r="DK28" s="680"/>
      <c r="DL28" s="684">
        <v>4666741</v>
      </c>
      <c r="DM28" s="679"/>
      <c r="DN28" s="679"/>
      <c r="DO28" s="679"/>
      <c r="DP28" s="679"/>
      <c r="DQ28" s="679"/>
      <c r="DR28" s="679"/>
      <c r="DS28" s="679"/>
      <c r="DT28" s="679"/>
      <c r="DU28" s="679"/>
      <c r="DV28" s="680"/>
      <c r="DW28" s="681">
        <v>11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806052</v>
      </c>
      <c r="S29" s="679"/>
      <c r="T29" s="679"/>
      <c r="U29" s="679"/>
      <c r="V29" s="679"/>
      <c r="W29" s="679"/>
      <c r="X29" s="679"/>
      <c r="Y29" s="680"/>
      <c r="Z29" s="715">
        <v>1.1000000000000001</v>
      </c>
      <c r="AA29" s="715"/>
      <c r="AB29" s="715"/>
      <c r="AC29" s="715"/>
      <c r="AD29" s="716">
        <v>154929</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8790910</v>
      </c>
      <c r="CS29" s="697"/>
      <c r="CT29" s="697"/>
      <c r="CU29" s="697"/>
      <c r="CV29" s="697"/>
      <c r="CW29" s="697"/>
      <c r="CX29" s="697"/>
      <c r="CY29" s="698"/>
      <c r="CZ29" s="681">
        <v>12.1</v>
      </c>
      <c r="DA29" s="699"/>
      <c r="DB29" s="699"/>
      <c r="DC29" s="700"/>
      <c r="DD29" s="684">
        <v>8788691</v>
      </c>
      <c r="DE29" s="697"/>
      <c r="DF29" s="697"/>
      <c r="DG29" s="697"/>
      <c r="DH29" s="697"/>
      <c r="DI29" s="697"/>
      <c r="DJ29" s="697"/>
      <c r="DK29" s="698"/>
      <c r="DL29" s="684">
        <v>4666741</v>
      </c>
      <c r="DM29" s="697"/>
      <c r="DN29" s="697"/>
      <c r="DO29" s="697"/>
      <c r="DP29" s="697"/>
      <c r="DQ29" s="697"/>
      <c r="DR29" s="697"/>
      <c r="DS29" s="697"/>
      <c r="DT29" s="697"/>
      <c r="DU29" s="697"/>
      <c r="DV29" s="698"/>
      <c r="DW29" s="681">
        <v>11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320111</v>
      </c>
      <c r="S30" s="679"/>
      <c r="T30" s="679"/>
      <c r="U30" s="679"/>
      <c r="V30" s="679"/>
      <c r="W30" s="679"/>
      <c r="X30" s="679"/>
      <c r="Y30" s="680"/>
      <c r="Z30" s="715">
        <v>0.4</v>
      </c>
      <c r="AA30" s="715"/>
      <c r="AB30" s="715"/>
      <c r="AC30" s="715"/>
      <c r="AD30" s="716" t="s">
        <v>130</v>
      </c>
      <c r="AE30" s="716"/>
      <c r="AF30" s="716"/>
      <c r="AG30" s="716"/>
      <c r="AH30" s="716"/>
      <c r="AI30" s="716"/>
      <c r="AJ30" s="716"/>
      <c r="AK30" s="716"/>
      <c r="AL30" s="681" t="s">
        <v>130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8541804</v>
      </c>
      <c r="CS30" s="679"/>
      <c r="CT30" s="679"/>
      <c r="CU30" s="679"/>
      <c r="CV30" s="679"/>
      <c r="CW30" s="679"/>
      <c r="CX30" s="679"/>
      <c r="CY30" s="680"/>
      <c r="CZ30" s="681">
        <v>11.7</v>
      </c>
      <c r="DA30" s="699"/>
      <c r="DB30" s="699"/>
      <c r="DC30" s="700"/>
      <c r="DD30" s="684">
        <v>8539644</v>
      </c>
      <c r="DE30" s="679"/>
      <c r="DF30" s="679"/>
      <c r="DG30" s="679"/>
      <c r="DH30" s="679"/>
      <c r="DI30" s="679"/>
      <c r="DJ30" s="679"/>
      <c r="DK30" s="680"/>
      <c r="DL30" s="684">
        <v>4421109</v>
      </c>
      <c r="DM30" s="679"/>
      <c r="DN30" s="679"/>
      <c r="DO30" s="679"/>
      <c r="DP30" s="679"/>
      <c r="DQ30" s="679"/>
      <c r="DR30" s="679"/>
      <c r="DS30" s="679"/>
      <c r="DT30" s="679"/>
      <c r="DU30" s="679"/>
      <c r="DV30" s="680"/>
      <c r="DW30" s="681">
        <v>10.4</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10017683</v>
      </c>
      <c r="S31" s="679"/>
      <c r="T31" s="679"/>
      <c r="U31" s="679"/>
      <c r="V31" s="679"/>
      <c r="W31" s="679"/>
      <c r="X31" s="679"/>
      <c r="Y31" s="680"/>
      <c r="Z31" s="715">
        <v>13.4</v>
      </c>
      <c r="AA31" s="715"/>
      <c r="AB31" s="715"/>
      <c r="AC31" s="715"/>
      <c r="AD31" s="716" t="s">
        <v>130</v>
      </c>
      <c r="AE31" s="716"/>
      <c r="AF31" s="716"/>
      <c r="AG31" s="716"/>
      <c r="AH31" s="716"/>
      <c r="AI31" s="716"/>
      <c r="AJ31" s="716"/>
      <c r="AK31" s="716"/>
      <c r="AL31" s="681" t="s">
        <v>130</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98.5</v>
      </c>
      <c r="BH31" s="748"/>
      <c r="BI31" s="748"/>
      <c r="BJ31" s="748"/>
      <c r="BK31" s="748"/>
      <c r="BL31" s="748"/>
      <c r="BM31" s="749">
        <v>93.7</v>
      </c>
      <c r="BN31" s="748"/>
      <c r="BO31" s="748"/>
      <c r="BP31" s="748"/>
      <c r="BQ31" s="750"/>
      <c r="BR31" s="747">
        <v>98.6</v>
      </c>
      <c r="BS31" s="748"/>
      <c r="BT31" s="748"/>
      <c r="BU31" s="748"/>
      <c r="BV31" s="748"/>
      <c r="BW31" s="748"/>
      <c r="BX31" s="749">
        <v>93.1</v>
      </c>
      <c r="BY31" s="748"/>
      <c r="BZ31" s="748"/>
      <c r="CA31" s="748"/>
      <c r="CB31" s="750"/>
      <c r="CD31" s="765"/>
      <c r="CE31" s="766"/>
      <c r="CF31" s="711" t="s">
        <v>314</v>
      </c>
      <c r="CG31" s="712"/>
      <c r="CH31" s="712"/>
      <c r="CI31" s="712"/>
      <c r="CJ31" s="712"/>
      <c r="CK31" s="712"/>
      <c r="CL31" s="712"/>
      <c r="CM31" s="712"/>
      <c r="CN31" s="712"/>
      <c r="CO31" s="712"/>
      <c r="CP31" s="712"/>
      <c r="CQ31" s="713"/>
      <c r="CR31" s="678">
        <v>249106</v>
      </c>
      <c r="CS31" s="697"/>
      <c r="CT31" s="697"/>
      <c r="CU31" s="697"/>
      <c r="CV31" s="697"/>
      <c r="CW31" s="697"/>
      <c r="CX31" s="697"/>
      <c r="CY31" s="698"/>
      <c r="CZ31" s="681">
        <v>0.3</v>
      </c>
      <c r="DA31" s="699"/>
      <c r="DB31" s="699"/>
      <c r="DC31" s="700"/>
      <c r="DD31" s="684">
        <v>249047</v>
      </c>
      <c r="DE31" s="697"/>
      <c r="DF31" s="697"/>
      <c r="DG31" s="697"/>
      <c r="DH31" s="697"/>
      <c r="DI31" s="697"/>
      <c r="DJ31" s="697"/>
      <c r="DK31" s="698"/>
      <c r="DL31" s="684">
        <v>245632</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v>367</v>
      </c>
      <c r="S32" s="679"/>
      <c r="T32" s="679"/>
      <c r="U32" s="679"/>
      <c r="V32" s="679"/>
      <c r="W32" s="679"/>
      <c r="X32" s="679"/>
      <c r="Y32" s="680"/>
      <c r="Z32" s="715">
        <v>0</v>
      </c>
      <c r="AA32" s="715"/>
      <c r="AB32" s="715"/>
      <c r="AC32" s="715"/>
      <c r="AD32" s="716">
        <v>367</v>
      </c>
      <c r="AE32" s="716"/>
      <c r="AF32" s="716"/>
      <c r="AG32" s="716"/>
      <c r="AH32" s="716"/>
      <c r="AI32" s="716"/>
      <c r="AJ32" s="716"/>
      <c r="AK32" s="716"/>
      <c r="AL32" s="681">
        <v>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98.5</v>
      </c>
      <c r="BH32" s="697"/>
      <c r="BI32" s="697"/>
      <c r="BJ32" s="697"/>
      <c r="BK32" s="697"/>
      <c r="BL32" s="697"/>
      <c r="BM32" s="682">
        <v>94.9</v>
      </c>
      <c r="BN32" s="743"/>
      <c r="BO32" s="743"/>
      <c r="BP32" s="743"/>
      <c r="BQ32" s="721"/>
      <c r="BR32" s="751">
        <v>98.6</v>
      </c>
      <c r="BS32" s="697"/>
      <c r="BT32" s="697"/>
      <c r="BU32" s="697"/>
      <c r="BV32" s="697"/>
      <c r="BW32" s="697"/>
      <c r="BX32" s="682">
        <v>94.7</v>
      </c>
      <c r="BY32" s="743"/>
      <c r="BZ32" s="743"/>
      <c r="CA32" s="743"/>
      <c r="CB32" s="721"/>
      <c r="CD32" s="767"/>
      <c r="CE32" s="768"/>
      <c r="CF32" s="711" t="s">
        <v>318</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130</v>
      </c>
      <c r="DE32" s="679"/>
      <c r="DF32" s="679"/>
      <c r="DG32" s="679"/>
      <c r="DH32" s="679"/>
      <c r="DI32" s="679"/>
      <c r="DJ32" s="679"/>
      <c r="DK32" s="680"/>
      <c r="DL32" s="684" t="s">
        <v>130</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4498129</v>
      </c>
      <c r="S33" s="679"/>
      <c r="T33" s="679"/>
      <c r="U33" s="679"/>
      <c r="V33" s="679"/>
      <c r="W33" s="679"/>
      <c r="X33" s="679"/>
      <c r="Y33" s="680"/>
      <c r="Z33" s="715">
        <v>6</v>
      </c>
      <c r="AA33" s="715"/>
      <c r="AB33" s="715"/>
      <c r="AC33" s="715"/>
      <c r="AD33" s="716" t="s">
        <v>130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98.4</v>
      </c>
      <c r="BH33" s="663"/>
      <c r="BI33" s="663"/>
      <c r="BJ33" s="663"/>
      <c r="BK33" s="663"/>
      <c r="BL33" s="663"/>
      <c r="BM33" s="706">
        <v>92.1</v>
      </c>
      <c r="BN33" s="663"/>
      <c r="BO33" s="663"/>
      <c r="BP33" s="663"/>
      <c r="BQ33" s="727"/>
      <c r="BR33" s="742">
        <v>98.4</v>
      </c>
      <c r="BS33" s="663"/>
      <c r="BT33" s="663"/>
      <c r="BU33" s="663"/>
      <c r="BV33" s="663"/>
      <c r="BW33" s="663"/>
      <c r="BX33" s="706">
        <v>91.3</v>
      </c>
      <c r="BY33" s="663"/>
      <c r="BZ33" s="663"/>
      <c r="CA33" s="663"/>
      <c r="CB33" s="727"/>
      <c r="CD33" s="711" t="s">
        <v>321</v>
      </c>
      <c r="CE33" s="712"/>
      <c r="CF33" s="712"/>
      <c r="CG33" s="712"/>
      <c r="CH33" s="712"/>
      <c r="CI33" s="712"/>
      <c r="CJ33" s="712"/>
      <c r="CK33" s="712"/>
      <c r="CL33" s="712"/>
      <c r="CM33" s="712"/>
      <c r="CN33" s="712"/>
      <c r="CO33" s="712"/>
      <c r="CP33" s="712"/>
      <c r="CQ33" s="713"/>
      <c r="CR33" s="678">
        <v>28640330</v>
      </c>
      <c r="CS33" s="697"/>
      <c r="CT33" s="697"/>
      <c r="CU33" s="697"/>
      <c r="CV33" s="697"/>
      <c r="CW33" s="697"/>
      <c r="CX33" s="697"/>
      <c r="CY33" s="698"/>
      <c r="CZ33" s="681">
        <v>39.4</v>
      </c>
      <c r="DA33" s="699"/>
      <c r="DB33" s="699"/>
      <c r="DC33" s="700"/>
      <c r="DD33" s="684">
        <v>23095451</v>
      </c>
      <c r="DE33" s="697"/>
      <c r="DF33" s="697"/>
      <c r="DG33" s="697"/>
      <c r="DH33" s="697"/>
      <c r="DI33" s="697"/>
      <c r="DJ33" s="697"/>
      <c r="DK33" s="698"/>
      <c r="DL33" s="684">
        <v>17400707</v>
      </c>
      <c r="DM33" s="697"/>
      <c r="DN33" s="697"/>
      <c r="DO33" s="697"/>
      <c r="DP33" s="697"/>
      <c r="DQ33" s="697"/>
      <c r="DR33" s="697"/>
      <c r="DS33" s="697"/>
      <c r="DT33" s="697"/>
      <c r="DU33" s="697"/>
      <c r="DV33" s="698"/>
      <c r="DW33" s="681">
        <v>41.1</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46316</v>
      </c>
      <c r="S34" s="679"/>
      <c r="T34" s="679"/>
      <c r="U34" s="679"/>
      <c r="V34" s="679"/>
      <c r="W34" s="679"/>
      <c r="X34" s="679"/>
      <c r="Y34" s="680"/>
      <c r="Z34" s="715">
        <v>0.1</v>
      </c>
      <c r="AA34" s="715"/>
      <c r="AB34" s="715"/>
      <c r="AC34" s="715"/>
      <c r="AD34" s="716">
        <v>24197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9299583</v>
      </c>
      <c r="CS34" s="679"/>
      <c r="CT34" s="679"/>
      <c r="CU34" s="679"/>
      <c r="CV34" s="679"/>
      <c r="CW34" s="679"/>
      <c r="CX34" s="679"/>
      <c r="CY34" s="680"/>
      <c r="CZ34" s="681">
        <v>12.8</v>
      </c>
      <c r="DA34" s="699"/>
      <c r="DB34" s="699"/>
      <c r="DC34" s="700"/>
      <c r="DD34" s="684">
        <v>7724938</v>
      </c>
      <c r="DE34" s="679"/>
      <c r="DF34" s="679"/>
      <c r="DG34" s="679"/>
      <c r="DH34" s="679"/>
      <c r="DI34" s="679"/>
      <c r="DJ34" s="679"/>
      <c r="DK34" s="680"/>
      <c r="DL34" s="684">
        <v>6110659</v>
      </c>
      <c r="DM34" s="679"/>
      <c r="DN34" s="679"/>
      <c r="DO34" s="679"/>
      <c r="DP34" s="679"/>
      <c r="DQ34" s="679"/>
      <c r="DR34" s="679"/>
      <c r="DS34" s="679"/>
      <c r="DT34" s="679"/>
      <c r="DU34" s="679"/>
      <c r="DV34" s="680"/>
      <c r="DW34" s="681">
        <v>14.4</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1217106</v>
      </c>
      <c r="S35" s="679"/>
      <c r="T35" s="679"/>
      <c r="U35" s="679"/>
      <c r="V35" s="679"/>
      <c r="W35" s="679"/>
      <c r="X35" s="679"/>
      <c r="Y35" s="680"/>
      <c r="Z35" s="715">
        <v>1.6</v>
      </c>
      <c r="AA35" s="715"/>
      <c r="AB35" s="715"/>
      <c r="AC35" s="715"/>
      <c r="AD35" s="716" t="s">
        <v>130</v>
      </c>
      <c r="AE35" s="716"/>
      <c r="AF35" s="716"/>
      <c r="AG35" s="716"/>
      <c r="AH35" s="716"/>
      <c r="AI35" s="716"/>
      <c r="AJ35" s="716"/>
      <c r="AK35" s="716"/>
      <c r="AL35" s="681" t="s">
        <v>130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785201</v>
      </c>
      <c r="CS35" s="697"/>
      <c r="CT35" s="697"/>
      <c r="CU35" s="697"/>
      <c r="CV35" s="697"/>
      <c r="CW35" s="697"/>
      <c r="CX35" s="697"/>
      <c r="CY35" s="698"/>
      <c r="CZ35" s="681">
        <v>1.1000000000000001</v>
      </c>
      <c r="DA35" s="699"/>
      <c r="DB35" s="699"/>
      <c r="DC35" s="700"/>
      <c r="DD35" s="684">
        <v>649633</v>
      </c>
      <c r="DE35" s="697"/>
      <c r="DF35" s="697"/>
      <c r="DG35" s="697"/>
      <c r="DH35" s="697"/>
      <c r="DI35" s="697"/>
      <c r="DJ35" s="697"/>
      <c r="DK35" s="698"/>
      <c r="DL35" s="684">
        <v>625254</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3688191</v>
      </c>
      <c r="S36" s="679"/>
      <c r="T36" s="679"/>
      <c r="U36" s="679"/>
      <c r="V36" s="679"/>
      <c r="W36" s="679"/>
      <c r="X36" s="679"/>
      <c r="Y36" s="680"/>
      <c r="Z36" s="715">
        <v>4.9000000000000004</v>
      </c>
      <c r="AA36" s="715"/>
      <c r="AB36" s="715"/>
      <c r="AC36" s="715"/>
      <c r="AD36" s="716" t="s">
        <v>130</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10530954</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569888</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9646064</v>
      </c>
      <c r="CS36" s="679"/>
      <c r="CT36" s="679"/>
      <c r="CU36" s="679"/>
      <c r="CV36" s="679"/>
      <c r="CW36" s="679"/>
      <c r="CX36" s="679"/>
      <c r="CY36" s="680"/>
      <c r="CZ36" s="681">
        <v>13.3</v>
      </c>
      <c r="DA36" s="699"/>
      <c r="DB36" s="699"/>
      <c r="DC36" s="700"/>
      <c r="DD36" s="684">
        <v>7915216</v>
      </c>
      <c r="DE36" s="679"/>
      <c r="DF36" s="679"/>
      <c r="DG36" s="679"/>
      <c r="DH36" s="679"/>
      <c r="DI36" s="679"/>
      <c r="DJ36" s="679"/>
      <c r="DK36" s="680"/>
      <c r="DL36" s="684">
        <v>5541190</v>
      </c>
      <c r="DM36" s="679"/>
      <c r="DN36" s="679"/>
      <c r="DO36" s="679"/>
      <c r="DP36" s="679"/>
      <c r="DQ36" s="679"/>
      <c r="DR36" s="679"/>
      <c r="DS36" s="679"/>
      <c r="DT36" s="679"/>
      <c r="DU36" s="679"/>
      <c r="DV36" s="680"/>
      <c r="DW36" s="681">
        <v>13.1</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2596206</v>
      </c>
      <c r="S37" s="679"/>
      <c r="T37" s="679"/>
      <c r="U37" s="679"/>
      <c r="V37" s="679"/>
      <c r="W37" s="679"/>
      <c r="X37" s="679"/>
      <c r="Y37" s="680"/>
      <c r="Z37" s="715">
        <v>3.5</v>
      </c>
      <c r="AA37" s="715"/>
      <c r="AB37" s="715"/>
      <c r="AC37" s="715"/>
      <c r="AD37" s="716" t="s">
        <v>130</v>
      </c>
      <c r="AE37" s="716"/>
      <c r="AF37" s="716"/>
      <c r="AG37" s="716"/>
      <c r="AH37" s="716"/>
      <c r="AI37" s="716"/>
      <c r="AJ37" s="716"/>
      <c r="AK37" s="716"/>
      <c r="AL37" s="681" t="s">
        <v>130</v>
      </c>
      <c r="AM37" s="682"/>
      <c r="AN37" s="682"/>
      <c r="AO37" s="717"/>
      <c r="AQ37" s="718" t="s">
        <v>333</v>
      </c>
      <c r="AR37" s="719"/>
      <c r="AS37" s="719"/>
      <c r="AT37" s="719"/>
      <c r="AU37" s="719"/>
      <c r="AV37" s="719"/>
      <c r="AW37" s="719"/>
      <c r="AX37" s="719"/>
      <c r="AY37" s="720"/>
      <c r="AZ37" s="678">
        <v>3016731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329051</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2937212</v>
      </c>
      <c r="CS37" s="697"/>
      <c r="CT37" s="697"/>
      <c r="CU37" s="697"/>
      <c r="CV37" s="697"/>
      <c r="CW37" s="697"/>
      <c r="CX37" s="697"/>
      <c r="CY37" s="698"/>
      <c r="CZ37" s="681">
        <v>4</v>
      </c>
      <c r="DA37" s="699"/>
      <c r="DB37" s="699"/>
      <c r="DC37" s="700"/>
      <c r="DD37" s="684">
        <v>2512576</v>
      </c>
      <c r="DE37" s="697"/>
      <c r="DF37" s="697"/>
      <c r="DG37" s="697"/>
      <c r="DH37" s="697"/>
      <c r="DI37" s="697"/>
      <c r="DJ37" s="697"/>
      <c r="DK37" s="698"/>
      <c r="DL37" s="684">
        <v>2490867</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709498</v>
      </c>
      <c r="S38" s="679"/>
      <c r="T38" s="679"/>
      <c r="U38" s="679"/>
      <c r="V38" s="679"/>
      <c r="W38" s="679"/>
      <c r="X38" s="679"/>
      <c r="Y38" s="680"/>
      <c r="Z38" s="715">
        <v>0.9</v>
      </c>
      <c r="AA38" s="715"/>
      <c r="AB38" s="715"/>
      <c r="AC38" s="715"/>
      <c r="AD38" s="716">
        <v>10630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883201</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22050</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6642143</v>
      </c>
      <c r="CS38" s="679"/>
      <c r="CT38" s="679"/>
      <c r="CU38" s="679"/>
      <c r="CV38" s="679"/>
      <c r="CW38" s="679"/>
      <c r="CX38" s="679"/>
      <c r="CY38" s="680"/>
      <c r="CZ38" s="681">
        <v>9.1</v>
      </c>
      <c r="DA38" s="699"/>
      <c r="DB38" s="699"/>
      <c r="DC38" s="700"/>
      <c r="DD38" s="684">
        <v>5528727</v>
      </c>
      <c r="DE38" s="679"/>
      <c r="DF38" s="679"/>
      <c r="DG38" s="679"/>
      <c r="DH38" s="679"/>
      <c r="DI38" s="679"/>
      <c r="DJ38" s="679"/>
      <c r="DK38" s="680"/>
      <c r="DL38" s="684">
        <v>5034833</v>
      </c>
      <c r="DM38" s="679"/>
      <c r="DN38" s="679"/>
      <c r="DO38" s="679"/>
      <c r="DP38" s="679"/>
      <c r="DQ38" s="679"/>
      <c r="DR38" s="679"/>
      <c r="DS38" s="679"/>
      <c r="DT38" s="679"/>
      <c r="DU38" s="679"/>
      <c r="DV38" s="680"/>
      <c r="DW38" s="681">
        <v>11.9</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8451383</v>
      </c>
      <c r="S39" s="679"/>
      <c r="T39" s="679"/>
      <c r="U39" s="679"/>
      <c r="V39" s="679"/>
      <c r="W39" s="679"/>
      <c r="X39" s="679"/>
      <c r="Y39" s="680"/>
      <c r="Z39" s="715">
        <v>11.3</v>
      </c>
      <c r="AA39" s="715"/>
      <c r="AB39" s="715"/>
      <c r="AC39" s="715"/>
      <c r="AD39" s="716" t="s">
        <v>130</v>
      </c>
      <c r="AE39" s="716"/>
      <c r="AF39" s="716"/>
      <c r="AG39" s="716"/>
      <c r="AH39" s="716"/>
      <c r="AI39" s="716"/>
      <c r="AJ39" s="716"/>
      <c r="AK39" s="716"/>
      <c r="AL39" s="681" t="s">
        <v>130</v>
      </c>
      <c r="AM39" s="682"/>
      <c r="AN39" s="682"/>
      <c r="AO39" s="717"/>
      <c r="AQ39" s="718" t="s">
        <v>341</v>
      </c>
      <c r="AR39" s="719"/>
      <c r="AS39" s="719"/>
      <c r="AT39" s="719"/>
      <c r="AU39" s="719"/>
      <c r="AV39" s="719"/>
      <c r="AW39" s="719"/>
      <c r="AX39" s="719"/>
      <c r="AY39" s="720"/>
      <c r="AZ39" s="678">
        <v>118628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34060</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2160032</v>
      </c>
      <c r="CS39" s="697"/>
      <c r="CT39" s="697"/>
      <c r="CU39" s="697"/>
      <c r="CV39" s="697"/>
      <c r="CW39" s="697"/>
      <c r="CX39" s="697"/>
      <c r="CY39" s="698"/>
      <c r="CZ39" s="681">
        <v>3</v>
      </c>
      <c r="DA39" s="699"/>
      <c r="DB39" s="699"/>
      <c r="DC39" s="700"/>
      <c r="DD39" s="684">
        <v>1177630</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130</v>
      </c>
      <c r="AM40" s="682"/>
      <c r="AN40" s="682"/>
      <c r="AO40" s="717"/>
      <c r="AQ40" s="718" t="s">
        <v>345</v>
      </c>
      <c r="AR40" s="719"/>
      <c r="AS40" s="719"/>
      <c r="AT40" s="719"/>
      <c r="AU40" s="719"/>
      <c r="AV40" s="719"/>
      <c r="AW40" s="719"/>
      <c r="AX40" s="719"/>
      <c r="AY40" s="720"/>
      <c r="AZ40" s="678" t="s">
        <v>130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96</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107307</v>
      </c>
      <c r="CS40" s="679"/>
      <c r="CT40" s="679"/>
      <c r="CU40" s="679"/>
      <c r="CV40" s="679"/>
      <c r="CW40" s="679"/>
      <c r="CX40" s="679"/>
      <c r="CY40" s="680"/>
      <c r="CZ40" s="681">
        <v>0.1</v>
      </c>
      <c r="DA40" s="699"/>
      <c r="DB40" s="699"/>
      <c r="DC40" s="700"/>
      <c r="DD40" s="684">
        <v>99307</v>
      </c>
      <c r="DE40" s="679"/>
      <c r="DF40" s="679"/>
      <c r="DG40" s="679"/>
      <c r="DH40" s="679"/>
      <c r="DI40" s="679"/>
      <c r="DJ40" s="679"/>
      <c r="DK40" s="680"/>
      <c r="DL40" s="684">
        <v>88771</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2330983</v>
      </c>
      <c r="S41" s="679"/>
      <c r="T41" s="679"/>
      <c r="U41" s="679"/>
      <c r="V41" s="679"/>
      <c r="W41" s="679"/>
      <c r="X41" s="679"/>
      <c r="Y41" s="680"/>
      <c r="Z41" s="715">
        <v>3.1</v>
      </c>
      <c r="AA41" s="715"/>
      <c r="AB41" s="715"/>
      <c r="AC41" s="715"/>
      <c r="AD41" s="716" t="s">
        <v>130</v>
      </c>
      <c r="AE41" s="716"/>
      <c r="AF41" s="716"/>
      <c r="AG41" s="716"/>
      <c r="AH41" s="716"/>
      <c r="AI41" s="716"/>
      <c r="AJ41" s="716"/>
      <c r="AK41" s="716"/>
      <c r="AL41" s="681" t="s">
        <v>130</v>
      </c>
      <c r="AM41" s="682"/>
      <c r="AN41" s="682"/>
      <c r="AO41" s="717"/>
      <c r="AQ41" s="718" t="s">
        <v>350</v>
      </c>
      <c r="AR41" s="719"/>
      <c r="AS41" s="719"/>
      <c r="AT41" s="719"/>
      <c r="AU41" s="719"/>
      <c r="AV41" s="719"/>
      <c r="AW41" s="719"/>
      <c r="AX41" s="719"/>
      <c r="AY41" s="720"/>
      <c r="AZ41" s="678">
        <v>1514979</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74945045</v>
      </c>
      <c r="S42" s="701"/>
      <c r="T42" s="701"/>
      <c r="U42" s="701"/>
      <c r="V42" s="701"/>
      <c r="W42" s="701"/>
      <c r="X42" s="701"/>
      <c r="Y42" s="703"/>
      <c r="Z42" s="704">
        <v>100</v>
      </c>
      <c r="AA42" s="704"/>
      <c r="AB42" s="704"/>
      <c r="AC42" s="704"/>
      <c r="AD42" s="705">
        <v>40013368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4997415</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340</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9100763</v>
      </c>
      <c r="CS42" s="679"/>
      <c r="CT42" s="679"/>
      <c r="CU42" s="679"/>
      <c r="CV42" s="679"/>
      <c r="CW42" s="679"/>
      <c r="CX42" s="679"/>
      <c r="CY42" s="680"/>
      <c r="CZ42" s="681">
        <v>12.5</v>
      </c>
      <c r="DA42" s="682"/>
      <c r="DB42" s="682"/>
      <c r="DC42" s="683"/>
      <c r="DD42" s="684">
        <v>1564793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131825</v>
      </c>
      <c r="CS43" s="697"/>
      <c r="CT43" s="697"/>
      <c r="CU43" s="697"/>
      <c r="CV43" s="697"/>
      <c r="CW43" s="697"/>
      <c r="CX43" s="697"/>
      <c r="CY43" s="698"/>
      <c r="CZ43" s="681">
        <v>0.2</v>
      </c>
      <c r="DA43" s="699"/>
      <c r="DB43" s="699"/>
      <c r="DC43" s="700"/>
      <c r="DD43" s="684">
        <v>131825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8957101</v>
      </c>
      <c r="CS44" s="679"/>
      <c r="CT44" s="679"/>
      <c r="CU44" s="679"/>
      <c r="CV44" s="679"/>
      <c r="CW44" s="679"/>
      <c r="CX44" s="679"/>
      <c r="CY44" s="680"/>
      <c r="CZ44" s="681">
        <v>12.3</v>
      </c>
      <c r="DA44" s="682"/>
      <c r="DB44" s="682"/>
      <c r="DC44" s="683"/>
      <c r="DD44" s="684">
        <v>1529681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3934756</v>
      </c>
      <c r="CS45" s="697"/>
      <c r="CT45" s="697"/>
      <c r="CU45" s="697"/>
      <c r="CV45" s="697"/>
      <c r="CW45" s="697"/>
      <c r="CX45" s="697"/>
      <c r="CY45" s="698"/>
      <c r="CZ45" s="681">
        <v>5.4</v>
      </c>
      <c r="DA45" s="699"/>
      <c r="DB45" s="699"/>
      <c r="DC45" s="700"/>
      <c r="DD45" s="684">
        <v>94462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4709851</v>
      </c>
      <c r="CS46" s="679"/>
      <c r="CT46" s="679"/>
      <c r="CU46" s="679"/>
      <c r="CV46" s="679"/>
      <c r="CW46" s="679"/>
      <c r="CX46" s="679"/>
      <c r="CY46" s="680"/>
      <c r="CZ46" s="681">
        <v>6.5</v>
      </c>
      <c r="DA46" s="682"/>
      <c r="DB46" s="682"/>
      <c r="DC46" s="683"/>
      <c r="DD46" s="684">
        <v>1373127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143662</v>
      </c>
      <c r="CS47" s="697"/>
      <c r="CT47" s="697"/>
      <c r="CU47" s="697"/>
      <c r="CV47" s="697"/>
      <c r="CW47" s="697"/>
      <c r="CX47" s="697"/>
      <c r="CY47" s="698"/>
      <c r="CZ47" s="681">
        <v>0.2</v>
      </c>
      <c r="DA47" s="699"/>
      <c r="DB47" s="699"/>
      <c r="DC47" s="700"/>
      <c r="DD47" s="684">
        <v>35112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72734889</v>
      </c>
      <c r="CS49" s="663"/>
      <c r="CT49" s="663"/>
      <c r="CU49" s="663"/>
      <c r="CV49" s="663"/>
      <c r="CW49" s="663"/>
      <c r="CX49" s="663"/>
      <c r="CY49" s="664"/>
      <c r="CZ49" s="665">
        <v>100</v>
      </c>
      <c r="DA49" s="666"/>
      <c r="DB49" s="666"/>
      <c r="DC49" s="667"/>
      <c r="DD49" s="668">
        <v>48052673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WT8VvVtRokLOFl9t3724sKFlx1omDYxFM4HU+4ggwDTZyGdL58JMokFiC6LaqCRpqwC2i4y/P0gIJo5vtZpyQ==" saltValue="r79ucyIXUKfTPyYXE7AO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Q38" sqref="Q38:U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74936</v>
      </c>
      <c r="R7" s="1198"/>
      <c r="S7" s="1198"/>
      <c r="T7" s="1198"/>
      <c r="U7" s="1198"/>
      <c r="V7" s="1198">
        <v>72726</v>
      </c>
      <c r="W7" s="1198"/>
      <c r="X7" s="1198"/>
      <c r="Y7" s="1198"/>
      <c r="Z7" s="1198"/>
      <c r="AA7" s="1198">
        <v>2210</v>
      </c>
      <c r="AB7" s="1198"/>
      <c r="AC7" s="1198"/>
      <c r="AD7" s="1198"/>
      <c r="AE7" s="1199"/>
      <c r="AF7" s="1200">
        <v>2004</v>
      </c>
      <c r="AG7" s="1201"/>
      <c r="AH7" s="1201"/>
      <c r="AI7" s="1201"/>
      <c r="AJ7" s="1202"/>
      <c r="AK7" s="1184" t="s">
        <v>596</v>
      </c>
      <c r="AL7" s="1185"/>
      <c r="AM7" s="1185"/>
      <c r="AN7" s="1185"/>
      <c r="AO7" s="1185"/>
      <c r="AP7" s="1185">
        <v>47597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617</v>
      </c>
      <c r="BT7" s="1189"/>
      <c r="BU7" s="1189"/>
      <c r="BV7" s="1189"/>
      <c r="BW7" s="1189"/>
      <c r="BX7" s="1189"/>
      <c r="BY7" s="1189"/>
      <c r="BZ7" s="1189"/>
      <c r="CA7" s="1189"/>
      <c r="CB7" s="1189"/>
      <c r="CC7" s="1189"/>
      <c r="CD7" s="1189"/>
      <c r="CE7" s="1189"/>
      <c r="CF7" s="1189"/>
      <c r="CG7" s="1190"/>
      <c r="CH7" s="1181">
        <v>-6</v>
      </c>
      <c r="CI7" s="1182"/>
      <c r="CJ7" s="1182"/>
      <c r="CK7" s="1182"/>
      <c r="CL7" s="1183"/>
      <c r="CM7" s="1181">
        <v>399</v>
      </c>
      <c r="CN7" s="1182"/>
      <c r="CO7" s="1182"/>
      <c r="CP7" s="1182"/>
      <c r="CQ7" s="1183"/>
      <c r="CR7" s="1181">
        <v>280</v>
      </c>
      <c r="CS7" s="1182"/>
      <c r="CT7" s="1182"/>
      <c r="CU7" s="1182"/>
      <c r="CV7" s="1183"/>
      <c r="CW7" s="1181">
        <v>28</v>
      </c>
      <c r="CX7" s="1182"/>
      <c r="CY7" s="1182"/>
      <c r="CZ7" s="1182"/>
      <c r="DA7" s="1183"/>
      <c r="DB7" s="1181" t="s">
        <v>626</v>
      </c>
      <c r="DC7" s="1182"/>
      <c r="DD7" s="1182"/>
      <c r="DE7" s="1182"/>
      <c r="DF7" s="1183"/>
      <c r="DG7" s="1181" t="s">
        <v>623</v>
      </c>
      <c r="DH7" s="1182"/>
      <c r="DI7" s="1182"/>
      <c r="DJ7" s="1182"/>
      <c r="DK7" s="1183"/>
      <c r="DL7" s="1181" t="s">
        <v>627</v>
      </c>
      <c r="DM7" s="1182"/>
      <c r="DN7" s="1182"/>
      <c r="DO7" s="1182"/>
      <c r="DP7" s="1183"/>
      <c r="DQ7" s="1181" t="s">
        <v>626</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12</v>
      </c>
      <c r="R8" s="1137"/>
      <c r="S8" s="1137"/>
      <c r="T8" s="1137"/>
      <c r="U8" s="1137"/>
      <c r="V8" s="1137">
        <v>12</v>
      </c>
      <c r="W8" s="1137"/>
      <c r="X8" s="1137"/>
      <c r="Y8" s="1137"/>
      <c r="Z8" s="1137"/>
      <c r="AA8" s="1137">
        <v>0</v>
      </c>
      <c r="AB8" s="1137"/>
      <c r="AC8" s="1137"/>
      <c r="AD8" s="1137"/>
      <c r="AE8" s="1138"/>
      <c r="AF8" s="1112">
        <v>0</v>
      </c>
      <c r="AG8" s="1113"/>
      <c r="AH8" s="1113"/>
      <c r="AI8" s="1113"/>
      <c r="AJ8" s="1114"/>
      <c r="AK8" s="1179" t="s">
        <v>597</v>
      </c>
      <c r="AL8" s="1180"/>
      <c r="AM8" s="1180"/>
      <c r="AN8" s="1180"/>
      <c r="AO8" s="1180"/>
      <c r="AP8" s="1180">
        <v>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618</v>
      </c>
      <c r="BT8" s="1108"/>
      <c r="BU8" s="1108"/>
      <c r="BV8" s="1108"/>
      <c r="BW8" s="1108"/>
      <c r="BX8" s="1108"/>
      <c r="BY8" s="1108"/>
      <c r="BZ8" s="1108"/>
      <c r="CA8" s="1108"/>
      <c r="CB8" s="1108"/>
      <c r="CC8" s="1108"/>
      <c r="CD8" s="1108"/>
      <c r="CE8" s="1108"/>
      <c r="CF8" s="1108"/>
      <c r="CG8" s="1109"/>
      <c r="CH8" s="1082">
        <v>0</v>
      </c>
      <c r="CI8" s="1083"/>
      <c r="CJ8" s="1083"/>
      <c r="CK8" s="1083"/>
      <c r="CL8" s="1084"/>
      <c r="CM8" s="1082">
        <v>820</v>
      </c>
      <c r="CN8" s="1083"/>
      <c r="CO8" s="1083"/>
      <c r="CP8" s="1083"/>
      <c r="CQ8" s="1084"/>
      <c r="CR8" s="1082">
        <v>30</v>
      </c>
      <c r="CS8" s="1083"/>
      <c r="CT8" s="1083"/>
      <c r="CU8" s="1083"/>
      <c r="CV8" s="1084"/>
      <c r="CW8" s="1082">
        <v>18</v>
      </c>
      <c r="CX8" s="1083"/>
      <c r="CY8" s="1083"/>
      <c r="CZ8" s="1083"/>
      <c r="DA8" s="1084"/>
      <c r="DB8" s="1082" t="s">
        <v>626</v>
      </c>
      <c r="DC8" s="1083"/>
      <c r="DD8" s="1083"/>
      <c r="DE8" s="1083"/>
      <c r="DF8" s="1084"/>
      <c r="DG8" s="1082" t="s">
        <v>632</v>
      </c>
      <c r="DH8" s="1083"/>
      <c r="DI8" s="1083"/>
      <c r="DJ8" s="1083"/>
      <c r="DK8" s="1084"/>
      <c r="DL8" s="1082" t="s">
        <v>626</v>
      </c>
      <c r="DM8" s="1083"/>
      <c r="DN8" s="1083"/>
      <c r="DO8" s="1083"/>
      <c r="DP8" s="1084"/>
      <c r="DQ8" s="1082" t="s">
        <v>635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619</v>
      </c>
      <c r="BT9" s="1108"/>
      <c r="BU9" s="1108"/>
      <c r="BV9" s="1108"/>
      <c r="BW9" s="1108"/>
      <c r="BX9" s="1108"/>
      <c r="BY9" s="1108"/>
      <c r="BZ9" s="1108"/>
      <c r="CA9" s="1108"/>
      <c r="CB9" s="1108"/>
      <c r="CC9" s="1108"/>
      <c r="CD9" s="1108"/>
      <c r="CE9" s="1108"/>
      <c r="CF9" s="1108"/>
      <c r="CG9" s="1109"/>
      <c r="CH9" s="1082">
        <v>7</v>
      </c>
      <c r="CI9" s="1083"/>
      <c r="CJ9" s="1083"/>
      <c r="CK9" s="1083"/>
      <c r="CL9" s="1084"/>
      <c r="CM9" s="1082">
        <v>6</v>
      </c>
      <c r="CN9" s="1083"/>
      <c r="CO9" s="1083"/>
      <c r="CP9" s="1083"/>
      <c r="CQ9" s="1084"/>
      <c r="CR9" s="1082">
        <v>24</v>
      </c>
      <c r="CS9" s="1083"/>
      <c r="CT9" s="1083"/>
      <c r="CU9" s="1083"/>
      <c r="CV9" s="1084"/>
      <c r="CW9" s="1082" t="s">
        <v>626</v>
      </c>
      <c r="CX9" s="1083"/>
      <c r="CY9" s="1083"/>
      <c r="CZ9" s="1083"/>
      <c r="DA9" s="1084"/>
      <c r="DB9" s="1082" t="s">
        <v>626</v>
      </c>
      <c r="DC9" s="1083"/>
      <c r="DD9" s="1083"/>
      <c r="DE9" s="1083"/>
      <c r="DF9" s="1084"/>
      <c r="DG9" s="1082" t="s">
        <v>628</v>
      </c>
      <c r="DH9" s="1083"/>
      <c r="DI9" s="1083"/>
      <c r="DJ9" s="1083"/>
      <c r="DK9" s="1084"/>
      <c r="DL9" s="1082" t="s">
        <v>626</v>
      </c>
      <c r="DM9" s="1083"/>
      <c r="DN9" s="1083"/>
      <c r="DO9" s="1083"/>
      <c r="DP9" s="1084"/>
      <c r="DQ9" s="1082" t="s">
        <v>636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620</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143</v>
      </c>
      <c r="CN10" s="1083"/>
      <c r="CO10" s="1083"/>
      <c r="CP10" s="1083"/>
      <c r="CQ10" s="1084"/>
      <c r="CR10" s="1082">
        <v>5</v>
      </c>
      <c r="CS10" s="1083"/>
      <c r="CT10" s="1083"/>
      <c r="CU10" s="1083"/>
      <c r="CV10" s="1084"/>
      <c r="CW10" s="1082" t="s">
        <v>631</v>
      </c>
      <c r="CX10" s="1083"/>
      <c r="CY10" s="1083"/>
      <c r="CZ10" s="1083"/>
      <c r="DA10" s="1084"/>
      <c r="DB10" s="1082">
        <v>781</v>
      </c>
      <c r="DC10" s="1083"/>
      <c r="DD10" s="1083"/>
      <c r="DE10" s="1083"/>
      <c r="DF10" s="1084"/>
      <c r="DG10" s="1082" t="s">
        <v>633</v>
      </c>
      <c r="DH10" s="1083"/>
      <c r="DI10" s="1083"/>
      <c r="DJ10" s="1083"/>
      <c r="DK10" s="1084"/>
      <c r="DL10" s="1082" t="s">
        <v>634</v>
      </c>
      <c r="DM10" s="1083"/>
      <c r="DN10" s="1083"/>
      <c r="DO10" s="1083"/>
      <c r="DP10" s="1084"/>
      <c r="DQ10" s="1082" t="s">
        <v>627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621</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54</v>
      </c>
      <c r="CN11" s="1083"/>
      <c r="CO11" s="1083"/>
      <c r="CP11" s="1083"/>
      <c r="CQ11" s="1084"/>
      <c r="CR11" s="1082">
        <v>15</v>
      </c>
      <c r="CS11" s="1083"/>
      <c r="CT11" s="1083"/>
      <c r="CU11" s="1083"/>
      <c r="CV11" s="1084"/>
      <c r="CW11" s="1082" t="s">
        <v>626</v>
      </c>
      <c r="CX11" s="1083"/>
      <c r="CY11" s="1083"/>
      <c r="CZ11" s="1083"/>
      <c r="DA11" s="1084"/>
      <c r="DB11" s="1082" t="s">
        <v>626</v>
      </c>
      <c r="DC11" s="1083"/>
      <c r="DD11" s="1083"/>
      <c r="DE11" s="1083"/>
      <c r="DF11" s="1084"/>
      <c r="DG11" s="1082" t="s">
        <v>627</v>
      </c>
      <c r="DH11" s="1083"/>
      <c r="DI11" s="1083"/>
      <c r="DJ11" s="1083"/>
      <c r="DK11" s="1084"/>
      <c r="DL11" s="1082" t="s">
        <v>626</v>
      </c>
      <c r="DM11" s="1083"/>
      <c r="DN11" s="1083"/>
      <c r="DO11" s="1083"/>
      <c r="DP11" s="1084"/>
      <c r="DQ11" s="1082" t="s">
        <v>626</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622</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11</v>
      </c>
      <c r="CN12" s="1083"/>
      <c r="CO12" s="1083"/>
      <c r="CP12" s="1083"/>
      <c r="CQ12" s="1084"/>
      <c r="CR12" s="1082">
        <v>5</v>
      </c>
      <c r="CS12" s="1083"/>
      <c r="CT12" s="1083"/>
      <c r="CU12" s="1083"/>
      <c r="CV12" s="1084"/>
      <c r="CW12" s="1082" t="s">
        <v>626</v>
      </c>
      <c r="CX12" s="1083"/>
      <c r="CY12" s="1083"/>
      <c r="CZ12" s="1083"/>
      <c r="DA12" s="1084"/>
      <c r="DB12" s="1082" t="s">
        <v>626</v>
      </c>
      <c r="DC12" s="1083"/>
      <c r="DD12" s="1083"/>
      <c r="DE12" s="1083"/>
      <c r="DF12" s="1084"/>
      <c r="DG12" s="1082" t="s">
        <v>626</v>
      </c>
      <c r="DH12" s="1083"/>
      <c r="DI12" s="1083"/>
      <c r="DJ12" s="1083"/>
      <c r="DK12" s="1084"/>
      <c r="DL12" s="1082" t="s">
        <v>626</v>
      </c>
      <c r="DM12" s="1083"/>
      <c r="DN12" s="1083"/>
      <c r="DO12" s="1083"/>
      <c r="DP12" s="1084"/>
      <c r="DQ12" s="1082" t="s">
        <v>627</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74945</v>
      </c>
      <c r="R23" s="1162"/>
      <c r="S23" s="1162"/>
      <c r="T23" s="1162"/>
      <c r="U23" s="1162"/>
      <c r="V23" s="1162">
        <v>72735</v>
      </c>
      <c r="W23" s="1162"/>
      <c r="X23" s="1162"/>
      <c r="Y23" s="1162"/>
      <c r="Z23" s="1162"/>
      <c r="AA23" s="1162">
        <v>2210</v>
      </c>
      <c r="AB23" s="1162"/>
      <c r="AC23" s="1162"/>
      <c r="AD23" s="1162"/>
      <c r="AE23" s="1163"/>
      <c r="AF23" s="1164">
        <v>2004</v>
      </c>
      <c r="AG23" s="1162"/>
      <c r="AH23" s="1162"/>
      <c r="AI23" s="1162"/>
      <c r="AJ23" s="1165"/>
      <c r="AK23" s="1166"/>
      <c r="AL23" s="1167"/>
      <c r="AM23" s="1167"/>
      <c r="AN23" s="1167"/>
      <c r="AO23" s="1167"/>
      <c r="AP23" s="1162">
        <v>47601</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16735</v>
      </c>
      <c r="R28" s="1147"/>
      <c r="S28" s="1147"/>
      <c r="T28" s="1147"/>
      <c r="U28" s="1147"/>
      <c r="V28" s="1147">
        <v>16074</v>
      </c>
      <c r="W28" s="1147"/>
      <c r="X28" s="1147"/>
      <c r="Y28" s="1147"/>
      <c r="Z28" s="1147"/>
      <c r="AA28" s="1147">
        <v>661</v>
      </c>
      <c r="AB28" s="1147"/>
      <c r="AC28" s="1147"/>
      <c r="AD28" s="1147"/>
      <c r="AE28" s="1148"/>
      <c r="AF28" s="1149">
        <v>661</v>
      </c>
      <c r="AG28" s="1147"/>
      <c r="AH28" s="1147"/>
      <c r="AI28" s="1147"/>
      <c r="AJ28" s="1150"/>
      <c r="AK28" s="1151" t="s">
        <v>598</v>
      </c>
      <c r="AL28" s="1139"/>
      <c r="AM28" s="1139"/>
      <c r="AN28" s="1139"/>
      <c r="AO28" s="1139"/>
      <c r="AP28" s="1139" t="s">
        <v>600</v>
      </c>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17363</v>
      </c>
      <c r="R29" s="1137"/>
      <c r="S29" s="1137"/>
      <c r="T29" s="1137"/>
      <c r="U29" s="1137"/>
      <c r="V29" s="1137">
        <v>16793</v>
      </c>
      <c r="W29" s="1137"/>
      <c r="X29" s="1137"/>
      <c r="Y29" s="1137"/>
      <c r="Z29" s="1137"/>
      <c r="AA29" s="1137">
        <v>570</v>
      </c>
      <c r="AB29" s="1137"/>
      <c r="AC29" s="1137"/>
      <c r="AD29" s="1137"/>
      <c r="AE29" s="1138"/>
      <c r="AF29" s="1112">
        <v>570</v>
      </c>
      <c r="AG29" s="1113"/>
      <c r="AH29" s="1113"/>
      <c r="AI29" s="1113"/>
      <c r="AJ29" s="1114"/>
      <c r="AK29" s="1073">
        <v>1515</v>
      </c>
      <c r="AL29" s="1064"/>
      <c r="AM29" s="1064"/>
      <c r="AN29" s="1064"/>
      <c r="AO29" s="1064"/>
      <c r="AP29" s="1064" t="s">
        <v>601</v>
      </c>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18708</v>
      </c>
      <c r="R30" s="1137"/>
      <c r="S30" s="1137"/>
      <c r="T30" s="1137"/>
      <c r="U30" s="1137"/>
      <c r="V30" s="1137">
        <v>18282</v>
      </c>
      <c r="W30" s="1137"/>
      <c r="X30" s="1137"/>
      <c r="Y30" s="1137"/>
      <c r="Z30" s="1137"/>
      <c r="AA30" s="1137">
        <v>426</v>
      </c>
      <c r="AB30" s="1137"/>
      <c r="AC30" s="1137"/>
      <c r="AD30" s="1137"/>
      <c r="AE30" s="1138"/>
      <c r="AF30" s="1112">
        <v>426</v>
      </c>
      <c r="AG30" s="1113"/>
      <c r="AH30" s="1113"/>
      <c r="AI30" s="1113"/>
      <c r="AJ30" s="1114"/>
      <c r="AK30" s="1073">
        <v>2737</v>
      </c>
      <c r="AL30" s="1064"/>
      <c r="AM30" s="1064"/>
      <c r="AN30" s="1064"/>
      <c r="AO30" s="1064"/>
      <c r="AP30" s="1064" t="s">
        <v>601</v>
      </c>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3806</v>
      </c>
      <c r="R31" s="1137"/>
      <c r="S31" s="1137"/>
      <c r="T31" s="1137"/>
      <c r="U31" s="1137"/>
      <c r="V31" s="1137">
        <v>3771</v>
      </c>
      <c r="W31" s="1137"/>
      <c r="X31" s="1137"/>
      <c r="Y31" s="1137"/>
      <c r="Z31" s="1137"/>
      <c r="AA31" s="1137">
        <v>35</v>
      </c>
      <c r="AB31" s="1137"/>
      <c r="AC31" s="1137"/>
      <c r="AD31" s="1137"/>
      <c r="AE31" s="1138"/>
      <c r="AF31" s="1112">
        <v>35</v>
      </c>
      <c r="AG31" s="1113"/>
      <c r="AH31" s="1113"/>
      <c r="AI31" s="1113"/>
      <c r="AJ31" s="1114"/>
      <c r="AK31" s="1073">
        <v>2259</v>
      </c>
      <c r="AL31" s="1064"/>
      <c r="AM31" s="1064"/>
      <c r="AN31" s="1064"/>
      <c r="AO31" s="1064"/>
      <c r="AP31" s="1064" t="s">
        <v>602</v>
      </c>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3751</v>
      </c>
      <c r="R32" s="1137"/>
      <c r="S32" s="1137"/>
      <c r="T32" s="1137"/>
      <c r="U32" s="1137"/>
      <c r="V32" s="1137">
        <v>3404</v>
      </c>
      <c r="W32" s="1137"/>
      <c r="X32" s="1137"/>
      <c r="Y32" s="1137"/>
      <c r="Z32" s="1137"/>
      <c r="AA32" s="1137">
        <v>347</v>
      </c>
      <c r="AB32" s="1137"/>
      <c r="AC32" s="1137"/>
      <c r="AD32" s="1137"/>
      <c r="AE32" s="1138"/>
      <c r="AF32" s="1112">
        <v>3678</v>
      </c>
      <c r="AG32" s="1113"/>
      <c r="AH32" s="1113"/>
      <c r="AI32" s="1113"/>
      <c r="AJ32" s="1114"/>
      <c r="AK32" s="1073">
        <v>119</v>
      </c>
      <c r="AL32" s="1064"/>
      <c r="AM32" s="1064"/>
      <c r="AN32" s="1064"/>
      <c r="AO32" s="1064"/>
      <c r="AP32" s="1064">
        <v>13112</v>
      </c>
      <c r="AQ32" s="1064"/>
      <c r="AR32" s="1064"/>
      <c r="AS32" s="1064"/>
      <c r="AT32" s="1064"/>
      <c r="AU32" s="1064">
        <v>314</v>
      </c>
      <c r="AV32" s="1064"/>
      <c r="AW32" s="1064"/>
      <c r="AX32" s="1064"/>
      <c r="AY32" s="1064"/>
      <c r="AZ32" s="1135"/>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4170</v>
      </c>
      <c r="R33" s="1137"/>
      <c r="S33" s="1137"/>
      <c r="T33" s="1137"/>
      <c r="U33" s="1137"/>
      <c r="V33" s="1137">
        <v>4186</v>
      </c>
      <c r="W33" s="1137"/>
      <c r="X33" s="1137"/>
      <c r="Y33" s="1137"/>
      <c r="Z33" s="1137"/>
      <c r="AA33" s="1137">
        <v>-16</v>
      </c>
      <c r="AB33" s="1137"/>
      <c r="AC33" s="1137"/>
      <c r="AD33" s="1137"/>
      <c r="AE33" s="1138"/>
      <c r="AF33" s="1112">
        <v>797</v>
      </c>
      <c r="AG33" s="1113"/>
      <c r="AH33" s="1113"/>
      <c r="AI33" s="1113"/>
      <c r="AJ33" s="1114"/>
      <c r="AK33" s="1073">
        <v>2887</v>
      </c>
      <c r="AL33" s="1064"/>
      <c r="AM33" s="1064"/>
      <c r="AN33" s="1064"/>
      <c r="AO33" s="1064"/>
      <c r="AP33" s="1064">
        <v>40742</v>
      </c>
      <c r="AQ33" s="1064"/>
      <c r="AR33" s="1064"/>
      <c r="AS33" s="1064"/>
      <c r="AT33" s="1064"/>
      <c r="AU33" s="1064">
        <v>34432</v>
      </c>
      <c r="AV33" s="1064"/>
      <c r="AW33" s="1064"/>
      <c r="AX33" s="1064"/>
      <c r="AY33" s="1064"/>
      <c r="AZ33" s="1135"/>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10804</v>
      </c>
      <c r="R34" s="1137"/>
      <c r="S34" s="1137"/>
      <c r="T34" s="1137"/>
      <c r="U34" s="1137"/>
      <c r="V34" s="1137">
        <v>10716</v>
      </c>
      <c r="W34" s="1137"/>
      <c r="X34" s="1137"/>
      <c r="Y34" s="1137"/>
      <c r="Z34" s="1137"/>
      <c r="AA34" s="1137">
        <v>88</v>
      </c>
      <c r="AB34" s="1137"/>
      <c r="AC34" s="1137"/>
      <c r="AD34" s="1137"/>
      <c r="AE34" s="1138"/>
      <c r="AF34" s="1112">
        <v>2742</v>
      </c>
      <c r="AG34" s="1113"/>
      <c r="AH34" s="1113"/>
      <c r="AI34" s="1113"/>
      <c r="AJ34" s="1114"/>
      <c r="AK34" s="1073">
        <v>883</v>
      </c>
      <c r="AL34" s="1064"/>
      <c r="AM34" s="1064"/>
      <c r="AN34" s="1064"/>
      <c r="AO34" s="1064"/>
      <c r="AP34" s="1064">
        <v>3702</v>
      </c>
      <c r="AQ34" s="1064"/>
      <c r="AR34" s="1064"/>
      <c r="AS34" s="1064"/>
      <c r="AT34" s="1064"/>
      <c r="AU34" s="1064">
        <v>1407</v>
      </c>
      <c r="AV34" s="1064"/>
      <c r="AW34" s="1064"/>
      <c r="AX34" s="1064"/>
      <c r="AY34" s="1064"/>
      <c r="AZ34" s="1135"/>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5</v>
      </c>
      <c r="R35" s="1137"/>
      <c r="S35" s="1137"/>
      <c r="T35" s="1137"/>
      <c r="U35" s="1137"/>
      <c r="V35" s="1137">
        <v>5</v>
      </c>
      <c r="W35" s="1137"/>
      <c r="X35" s="1137"/>
      <c r="Y35" s="1137"/>
      <c r="Z35" s="1137"/>
      <c r="AA35" s="1137">
        <v>0</v>
      </c>
      <c r="AB35" s="1137"/>
      <c r="AC35" s="1137"/>
      <c r="AD35" s="1137"/>
      <c r="AE35" s="1138"/>
      <c r="AF35" s="1112">
        <v>0</v>
      </c>
      <c r="AG35" s="1113"/>
      <c r="AH35" s="1113"/>
      <c r="AI35" s="1113"/>
      <c r="AJ35" s="1114"/>
      <c r="AK35" s="1073" t="s">
        <v>599</v>
      </c>
      <c r="AL35" s="1064"/>
      <c r="AM35" s="1064"/>
      <c r="AN35" s="1064"/>
      <c r="AO35" s="1064"/>
      <c r="AP35" s="1064" t="s">
        <v>603</v>
      </c>
      <c r="AQ35" s="1064"/>
      <c r="AR35" s="1064"/>
      <c r="AS35" s="1064"/>
      <c r="AT35" s="1064"/>
      <c r="AU35" s="1064" t="s">
        <v>604</v>
      </c>
      <c r="AV35" s="1064"/>
      <c r="AW35" s="1064"/>
      <c r="AX35" s="1064"/>
      <c r="AY35" s="1064"/>
      <c r="AZ35" s="1135"/>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417</v>
      </c>
      <c r="C36" s="1131"/>
      <c r="D36" s="1131"/>
      <c r="E36" s="1131"/>
      <c r="F36" s="1131"/>
      <c r="G36" s="1131"/>
      <c r="H36" s="1131"/>
      <c r="I36" s="1131"/>
      <c r="J36" s="1131"/>
      <c r="K36" s="1131"/>
      <c r="L36" s="1131"/>
      <c r="M36" s="1131"/>
      <c r="N36" s="1131"/>
      <c r="O36" s="1131"/>
      <c r="P36" s="1132"/>
      <c r="Q36" s="1136">
        <v>262</v>
      </c>
      <c r="R36" s="1137"/>
      <c r="S36" s="1137"/>
      <c r="T36" s="1137"/>
      <c r="U36" s="1137"/>
      <c r="V36" s="1137">
        <v>255</v>
      </c>
      <c r="W36" s="1137"/>
      <c r="X36" s="1137"/>
      <c r="Y36" s="1137"/>
      <c r="Z36" s="1137"/>
      <c r="AA36" s="1137">
        <v>7</v>
      </c>
      <c r="AB36" s="1137"/>
      <c r="AC36" s="1137"/>
      <c r="AD36" s="1137"/>
      <c r="AE36" s="1138"/>
      <c r="AF36" s="1112">
        <v>7</v>
      </c>
      <c r="AG36" s="1113"/>
      <c r="AH36" s="1113"/>
      <c r="AI36" s="1113"/>
      <c r="AJ36" s="1114"/>
      <c r="AK36" s="1073">
        <v>70</v>
      </c>
      <c r="AL36" s="1064"/>
      <c r="AM36" s="1064"/>
      <c r="AN36" s="1064"/>
      <c r="AO36" s="1064"/>
      <c r="AP36" s="1064">
        <v>601</v>
      </c>
      <c r="AQ36" s="1064"/>
      <c r="AR36" s="1064"/>
      <c r="AS36" s="1064"/>
      <c r="AT36" s="1064"/>
      <c r="AU36" s="1064">
        <v>601</v>
      </c>
      <c r="AV36" s="1064"/>
      <c r="AW36" s="1064"/>
      <c r="AX36" s="1064"/>
      <c r="AY36" s="1064"/>
      <c r="AZ36" s="1135"/>
      <c r="BA36" s="1135"/>
      <c r="BB36" s="1135"/>
      <c r="BC36" s="1135"/>
      <c r="BD36" s="1135"/>
      <c r="BE36" s="1125" t="s">
        <v>418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78</v>
      </c>
      <c r="R37" s="1137"/>
      <c r="S37" s="1137"/>
      <c r="T37" s="1137"/>
      <c r="U37" s="1137"/>
      <c r="V37" s="1137">
        <v>78</v>
      </c>
      <c r="W37" s="1137"/>
      <c r="X37" s="1137"/>
      <c r="Y37" s="1137"/>
      <c r="Z37" s="1137"/>
      <c r="AA37" s="1137">
        <v>0</v>
      </c>
      <c r="AB37" s="1137"/>
      <c r="AC37" s="1137"/>
      <c r="AD37" s="1137"/>
      <c r="AE37" s="1138"/>
      <c r="AF37" s="1112">
        <v>0</v>
      </c>
      <c r="AG37" s="1113"/>
      <c r="AH37" s="1113"/>
      <c r="AI37" s="1113"/>
      <c r="AJ37" s="1114"/>
      <c r="AK37" s="1073">
        <v>60</v>
      </c>
      <c r="AL37" s="1064"/>
      <c r="AM37" s="1064"/>
      <c r="AN37" s="1064"/>
      <c r="AO37" s="1064"/>
      <c r="AP37" s="1064">
        <v>204</v>
      </c>
      <c r="AQ37" s="1064"/>
      <c r="AR37" s="1064"/>
      <c r="AS37" s="1064"/>
      <c r="AT37" s="1064"/>
      <c r="AU37" s="1064">
        <v>204</v>
      </c>
      <c r="AV37" s="1064"/>
      <c r="AW37" s="1064"/>
      <c r="AX37" s="1064"/>
      <c r="AY37" s="1064"/>
      <c r="AZ37" s="1135"/>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8916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605</v>
      </c>
      <c r="C68" s="1079"/>
      <c r="D68" s="1079"/>
      <c r="E68" s="1079"/>
      <c r="F68" s="1079"/>
      <c r="G68" s="1079"/>
      <c r="H68" s="1079"/>
      <c r="I68" s="1079"/>
      <c r="J68" s="1079"/>
      <c r="K68" s="1079"/>
      <c r="L68" s="1079"/>
      <c r="M68" s="1079"/>
      <c r="N68" s="1079"/>
      <c r="O68" s="1079"/>
      <c r="P68" s="1080"/>
      <c r="Q68" s="1081">
        <v>104</v>
      </c>
      <c r="R68" s="1075"/>
      <c r="S68" s="1075"/>
      <c r="T68" s="1075"/>
      <c r="U68" s="1075"/>
      <c r="V68" s="1075">
        <v>99</v>
      </c>
      <c r="W68" s="1075"/>
      <c r="X68" s="1075"/>
      <c r="Y68" s="1075"/>
      <c r="Z68" s="1075"/>
      <c r="AA68" s="1075">
        <v>5</v>
      </c>
      <c r="AB68" s="1075"/>
      <c r="AC68" s="1075"/>
      <c r="AD68" s="1075"/>
      <c r="AE68" s="1075"/>
      <c r="AF68" s="1075">
        <v>5</v>
      </c>
      <c r="AG68" s="1075"/>
      <c r="AH68" s="1075"/>
      <c r="AI68" s="1075"/>
      <c r="AJ68" s="1075"/>
      <c r="AK68" s="1075" t="s">
        <v>623</v>
      </c>
      <c r="AL68" s="1075"/>
      <c r="AM68" s="1075"/>
      <c r="AN68" s="1075"/>
      <c r="AO68" s="1075"/>
      <c r="AP68" s="1075" t="s">
        <v>627</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606</v>
      </c>
      <c r="C69" s="1068"/>
      <c r="D69" s="1068"/>
      <c r="E69" s="1068"/>
      <c r="F69" s="1068"/>
      <c r="G69" s="1068"/>
      <c r="H69" s="1068"/>
      <c r="I69" s="1068"/>
      <c r="J69" s="1068"/>
      <c r="K69" s="1068"/>
      <c r="L69" s="1068"/>
      <c r="M69" s="1068"/>
      <c r="N69" s="1068"/>
      <c r="O69" s="1068"/>
      <c r="P69" s="1069"/>
      <c r="Q69" s="1070">
        <v>108</v>
      </c>
      <c r="R69" s="1064"/>
      <c r="S69" s="1064"/>
      <c r="T69" s="1064"/>
      <c r="U69" s="1064"/>
      <c r="V69" s="1064">
        <v>104</v>
      </c>
      <c r="W69" s="1064"/>
      <c r="X69" s="1064"/>
      <c r="Y69" s="1064"/>
      <c r="Z69" s="1064"/>
      <c r="AA69" s="1064">
        <v>4</v>
      </c>
      <c r="AB69" s="1064"/>
      <c r="AC69" s="1064"/>
      <c r="AD69" s="1064"/>
      <c r="AE69" s="1064"/>
      <c r="AF69" s="1064">
        <v>4</v>
      </c>
      <c r="AG69" s="1064"/>
      <c r="AH69" s="1064"/>
      <c r="AI69" s="1064"/>
      <c r="AJ69" s="1064"/>
      <c r="AK69" s="1064">
        <v>12</v>
      </c>
      <c r="AL69" s="1064"/>
      <c r="AM69" s="1064"/>
      <c r="AN69" s="1064"/>
      <c r="AO69" s="1064"/>
      <c r="AP69" s="1064" t="s">
        <v>628</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607</v>
      </c>
      <c r="C70" s="1068"/>
      <c r="D70" s="1068"/>
      <c r="E70" s="1068"/>
      <c r="F70" s="1068"/>
      <c r="G70" s="1068"/>
      <c r="H70" s="1068"/>
      <c r="I70" s="1068"/>
      <c r="J70" s="1068"/>
      <c r="K70" s="1068"/>
      <c r="L70" s="1068"/>
      <c r="M70" s="1068"/>
      <c r="N70" s="1068"/>
      <c r="O70" s="1068"/>
      <c r="P70" s="1069"/>
      <c r="Q70" s="1070">
        <v>387</v>
      </c>
      <c r="R70" s="1064"/>
      <c r="S70" s="1064"/>
      <c r="T70" s="1064"/>
      <c r="U70" s="1064"/>
      <c r="V70" s="1064">
        <v>340</v>
      </c>
      <c r="W70" s="1064"/>
      <c r="X70" s="1064"/>
      <c r="Y70" s="1064"/>
      <c r="Z70" s="1064"/>
      <c r="AA70" s="1064">
        <v>47</v>
      </c>
      <c r="AB70" s="1064"/>
      <c r="AC70" s="1064"/>
      <c r="AD70" s="1064"/>
      <c r="AE70" s="1064"/>
      <c r="AF70" s="1064">
        <v>47</v>
      </c>
      <c r="AG70" s="1064"/>
      <c r="AH70" s="1064"/>
      <c r="AI70" s="1064"/>
      <c r="AJ70" s="1064"/>
      <c r="AK70" s="1064" t="s">
        <v>624</v>
      </c>
      <c r="AL70" s="1064"/>
      <c r="AM70" s="1064"/>
      <c r="AN70" s="1064"/>
      <c r="AO70" s="1064"/>
      <c r="AP70" s="1064" t="s">
        <v>627</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608</v>
      </c>
      <c r="C71" s="1068"/>
      <c r="D71" s="1068"/>
      <c r="E71" s="1068"/>
      <c r="F71" s="1068"/>
      <c r="G71" s="1068"/>
      <c r="H71" s="1068"/>
      <c r="I71" s="1068"/>
      <c r="J71" s="1068"/>
      <c r="K71" s="1068"/>
      <c r="L71" s="1068"/>
      <c r="M71" s="1068"/>
      <c r="N71" s="1068"/>
      <c r="O71" s="1068"/>
      <c r="P71" s="1069"/>
      <c r="Q71" s="1070">
        <v>508</v>
      </c>
      <c r="R71" s="1064"/>
      <c r="S71" s="1064"/>
      <c r="T71" s="1064"/>
      <c r="U71" s="1064"/>
      <c r="V71" s="1064">
        <v>492</v>
      </c>
      <c r="W71" s="1064"/>
      <c r="X71" s="1064"/>
      <c r="Y71" s="1064"/>
      <c r="Z71" s="1064"/>
      <c r="AA71" s="1064">
        <v>16</v>
      </c>
      <c r="AB71" s="1064"/>
      <c r="AC71" s="1064"/>
      <c r="AD71" s="1064"/>
      <c r="AE71" s="1064"/>
      <c r="AF71" s="1064">
        <v>16</v>
      </c>
      <c r="AG71" s="1064"/>
      <c r="AH71" s="1064"/>
      <c r="AI71" s="1064"/>
      <c r="AJ71" s="1064"/>
      <c r="AK71" s="1064" t="s">
        <v>624</v>
      </c>
      <c r="AL71" s="1064"/>
      <c r="AM71" s="1064"/>
      <c r="AN71" s="1064"/>
      <c r="AO71" s="1064"/>
      <c r="AP71" s="1064" t="s">
        <v>626</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609</v>
      </c>
      <c r="C72" s="1068"/>
      <c r="D72" s="1068"/>
      <c r="E72" s="1068"/>
      <c r="F72" s="1068"/>
      <c r="G72" s="1068"/>
      <c r="H72" s="1068"/>
      <c r="I72" s="1068"/>
      <c r="J72" s="1068"/>
      <c r="K72" s="1068"/>
      <c r="L72" s="1068"/>
      <c r="M72" s="1068"/>
      <c r="N72" s="1068"/>
      <c r="O72" s="1068"/>
      <c r="P72" s="1069"/>
      <c r="Q72" s="1070">
        <v>3267</v>
      </c>
      <c r="R72" s="1064"/>
      <c r="S72" s="1064"/>
      <c r="T72" s="1064"/>
      <c r="U72" s="1064"/>
      <c r="V72" s="1064">
        <v>3247</v>
      </c>
      <c r="W72" s="1064"/>
      <c r="X72" s="1064"/>
      <c r="Y72" s="1064"/>
      <c r="Z72" s="1064"/>
      <c r="AA72" s="1064">
        <v>21</v>
      </c>
      <c r="AB72" s="1064"/>
      <c r="AC72" s="1064"/>
      <c r="AD72" s="1064"/>
      <c r="AE72" s="1064"/>
      <c r="AF72" s="1064">
        <v>21</v>
      </c>
      <c r="AG72" s="1064"/>
      <c r="AH72" s="1064"/>
      <c r="AI72" s="1064"/>
      <c r="AJ72" s="1064"/>
      <c r="AK72" s="1064" t="s">
        <v>625</v>
      </c>
      <c r="AL72" s="1064"/>
      <c r="AM72" s="1064"/>
      <c r="AN72" s="1064"/>
      <c r="AO72" s="1064"/>
      <c r="AP72" s="1064">
        <v>537</v>
      </c>
      <c r="AQ72" s="1064"/>
      <c r="AR72" s="1064"/>
      <c r="AS72" s="1064"/>
      <c r="AT72" s="1064"/>
      <c r="AU72" s="1064">
        <v>418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610</v>
      </c>
      <c r="C73" s="1068"/>
      <c r="D73" s="1068"/>
      <c r="E73" s="1068"/>
      <c r="F73" s="1068"/>
      <c r="G73" s="1068"/>
      <c r="H73" s="1068"/>
      <c r="I73" s="1068"/>
      <c r="J73" s="1068"/>
      <c r="K73" s="1068"/>
      <c r="L73" s="1068"/>
      <c r="M73" s="1068"/>
      <c r="N73" s="1068"/>
      <c r="O73" s="1068"/>
      <c r="P73" s="1069"/>
      <c r="Q73" s="1070">
        <v>303</v>
      </c>
      <c r="R73" s="1064"/>
      <c r="S73" s="1064"/>
      <c r="T73" s="1064"/>
      <c r="U73" s="1064"/>
      <c r="V73" s="1064">
        <v>284</v>
      </c>
      <c r="W73" s="1064"/>
      <c r="X73" s="1064"/>
      <c r="Y73" s="1064"/>
      <c r="Z73" s="1064"/>
      <c r="AA73" s="1064">
        <v>19</v>
      </c>
      <c r="AB73" s="1064"/>
      <c r="AC73" s="1064"/>
      <c r="AD73" s="1064"/>
      <c r="AE73" s="1064"/>
      <c r="AF73" s="1064">
        <v>19</v>
      </c>
      <c r="AG73" s="1064"/>
      <c r="AH73" s="1064"/>
      <c r="AI73" s="1064"/>
      <c r="AJ73" s="1064"/>
      <c r="AK73" s="1064">
        <v>88</v>
      </c>
      <c r="AL73" s="1064"/>
      <c r="AM73" s="1064"/>
      <c r="AN73" s="1064"/>
      <c r="AO73" s="1064"/>
      <c r="AP73" s="1064" t="s">
        <v>629</v>
      </c>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611</v>
      </c>
      <c r="C74" s="1068"/>
      <c r="D74" s="1068"/>
      <c r="E74" s="1068"/>
      <c r="F74" s="1068"/>
      <c r="G74" s="1068"/>
      <c r="H74" s="1068"/>
      <c r="I74" s="1068"/>
      <c r="J74" s="1068"/>
      <c r="K74" s="1068"/>
      <c r="L74" s="1068"/>
      <c r="M74" s="1068"/>
      <c r="N74" s="1068"/>
      <c r="O74" s="1068"/>
      <c r="P74" s="1069"/>
      <c r="Q74" s="1070">
        <v>895</v>
      </c>
      <c r="R74" s="1064"/>
      <c r="S74" s="1064"/>
      <c r="T74" s="1064"/>
      <c r="U74" s="1064"/>
      <c r="V74" s="1064">
        <v>894</v>
      </c>
      <c r="W74" s="1064"/>
      <c r="X74" s="1064"/>
      <c r="Y74" s="1064"/>
      <c r="Z74" s="1064"/>
      <c r="AA74" s="1064">
        <v>1</v>
      </c>
      <c r="AB74" s="1064"/>
      <c r="AC74" s="1064"/>
      <c r="AD74" s="1064"/>
      <c r="AE74" s="1064"/>
      <c r="AF74" s="1064">
        <v>1</v>
      </c>
      <c r="AG74" s="1064"/>
      <c r="AH74" s="1064"/>
      <c r="AI74" s="1064"/>
      <c r="AJ74" s="1064"/>
      <c r="AK74" s="1064" t="s">
        <v>626</v>
      </c>
      <c r="AL74" s="1064"/>
      <c r="AM74" s="1064"/>
      <c r="AN74" s="1064"/>
      <c r="AO74" s="1064"/>
      <c r="AP74" s="1064" t="s">
        <v>623</v>
      </c>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612</v>
      </c>
      <c r="C75" s="1068"/>
      <c r="D75" s="1068"/>
      <c r="E75" s="1068"/>
      <c r="F75" s="1068"/>
      <c r="G75" s="1068"/>
      <c r="H75" s="1068"/>
      <c r="I75" s="1068"/>
      <c r="J75" s="1068"/>
      <c r="K75" s="1068"/>
      <c r="L75" s="1068"/>
      <c r="M75" s="1068"/>
      <c r="N75" s="1068"/>
      <c r="O75" s="1068"/>
      <c r="P75" s="1069"/>
      <c r="Q75" s="1071">
        <v>3</v>
      </c>
      <c r="R75" s="1072"/>
      <c r="S75" s="1072"/>
      <c r="T75" s="1072"/>
      <c r="U75" s="1073"/>
      <c r="V75" s="1074">
        <v>2</v>
      </c>
      <c r="W75" s="1072"/>
      <c r="X75" s="1072"/>
      <c r="Y75" s="1072"/>
      <c r="Z75" s="1073"/>
      <c r="AA75" s="1074">
        <v>1</v>
      </c>
      <c r="AB75" s="1072"/>
      <c r="AC75" s="1072"/>
      <c r="AD75" s="1072"/>
      <c r="AE75" s="1073"/>
      <c r="AF75" s="1074">
        <v>1</v>
      </c>
      <c r="AG75" s="1072"/>
      <c r="AH75" s="1072"/>
      <c r="AI75" s="1072"/>
      <c r="AJ75" s="1073"/>
      <c r="AK75" s="1074" t="s">
        <v>623</v>
      </c>
      <c r="AL75" s="1072"/>
      <c r="AM75" s="1072"/>
      <c r="AN75" s="1072"/>
      <c r="AO75" s="1073"/>
      <c r="AP75" s="1074" t="s">
        <v>626</v>
      </c>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613</v>
      </c>
      <c r="C76" s="1068"/>
      <c r="D76" s="1068"/>
      <c r="E76" s="1068"/>
      <c r="F76" s="1068"/>
      <c r="G76" s="1068"/>
      <c r="H76" s="1068"/>
      <c r="I76" s="1068"/>
      <c r="J76" s="1068"/>
      <c r="K76" s="1068"/>
      <c r="L76" s="1068"/>
      <c r="M76" s="1068"/>
      <c r="N76" s="1068"/>
      <c r="O76" s="1068"/>
      <c r="P76" s="1069"/>
      <c r="Q76" s="1071">
        <v>266</v>
      </c>
      <c r="R76" s="1072"/>
      <c r="S76" s="1072"/>
      <c r="T76" s="1072"/>
      <c r="U76" s="1073"/>
      <c r="V76" s="1074">
        <v>257</v>
      </c>
      <c r="W76" s="1072"/>
      <c r="X76" s="1072"/>
      <c r="Y76" s="1072"/>
      <c r="Z76" s="1073"/>
      <c r="AA76" s="1074">
        <v>9</v>
      </c>
      <c r="AB76" s="1072"/>
      <c r="AC76" s="1072"/>
      <c r="AD76" s="1072"/>
      <c r="AE76" s="1073"/>
      <c r="AF76" s="1074">
        <v>9</v>
      </c>
      <c r="AG76" s="1072"/>
      <c r="AH76" s="1072"/>
      <c r="AI76" s="1072"/>
      <c r="AJ76" s="1073"/>
      <c r="AK76" s="1074">
        <v>0</v>
      </c>
      <c r="AL76" s="1072"/>
      <c r="AM76" s="1072"/>
      <c r="AN76" s="1072"/>
      <c r="AO76" s="1073"/>
      <c r="AP76" s="1074">
        <v>952</v>
      </c>
      <c r="AQ76" s="1072"/>
      <c r="AR76" s="1072"/>
      <c r="AS76" s="1072"/>
      <c r="AT76" s="1073"/>
      <c r="AU76" s="1074">
        <v>139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614</v>
      </c>
      <c r="C77" s="1068"/>
      <c r="D77" s="1068"/>
      <c r="E77" s="1068"/>
      <c r="F77" s="1068"/>
      <c r="G77" s="1068"/>
      <c r="H77" s="1068"/>
      <c r="I77" s="1068"/>
      <c r="J77" s="1068"/>
      <c r="K77" s="1068"/>
      <c r="L77" s="1068"/>
      <c r="M77" s="1068"/>
      <c r="N77" s="1068"/>
      <c r="O77" s="1068"/>
      <c r="P77" s="1069"/>
      <c r="Q77" s="1071">
        <v>226</v>
      </c>
      <c r="R77" s="1072"/>
      <c r="S77" s="1072"/>
      <c r="T77" s="1072"/>
      <c r="U77" s="1073"/>
      <c r="V77" s="1074">
        <v>149</v>
      </c>
      <c r="W77" s="1072"/>
      <c r="X77" s="1072"/>
      <c r="Y77" s="1072"/>
      <c r="Z77" s="1073"/>
      <c r="AA77" s="1074">
        <v>77</v>
      </c>
      <c r="AB77" s="1072"/>
      <c r="AC77" s="1072"/>
      <c r="AD77" s="1072"/>
      <c r="AE77" s="1073"/>
      <c r="AF77" s="1074">
        <v>77</v>
      </c>
      <c r="AG77" s="1072"/>
      <c r="AH77" s="1072"/>
      <c r="AI77" s="1072"/>
      <c r="AJ77" s="1073"/>
      <c r="AK77" s="1074" t="s">
        <v>626</v>
      </c>
      <c r="AL77" s="1072"/>
      <c r="AM77" s="1072"/>
      <c r="AN77" s="1072"/>
      <c r="AO77" s="1073"/>
      <c r="AP77" s="1074" t="s">
        <v>626</v>
      </c>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615</v>
      </c>
      <c r="C78" s="1068"/>
      <c r="D78" s="1068"/>
      <c r="E78" s="1068"/>
      <c r="F78" s="1068"/>
      <c r="G78" s="1068"/>
      <c r="H78" s="1068"/>
      <c r="I78" s="1068"/>
      <c r="J78" s="1068"/>
      <c r="K78" s="1068"/>
      <c r="L78" s="1068"/>
      <c r="M78" s="1068"/>
      <c r="N78" s="1068"/>
      <c r="O78" s="1068"/>
      <c r="P78" s="1069"/>
      <c r="Q78" s="1070">
        <v>193</v>
      </c>
      <c r="R78" s="1064"/>
      <c r="S78" s="1064"/>
      <c r="T78" s="1064"/>
      <c r="U78" s="1064"/>
      <c r="V78" s="1064">
        <v>189</v>
      </c>
      <c r="W78" s="1064"/>
      <c r="X78" s="1064"/>
      <c r="Y78" s="1064"/>
      <c r="Z78" s="1064"/>
      <c r="AA78" s="1064">
        <v>4</v>
      </c>
      <c r="AB78" s="1064"/>
      <c r="AC78" s="1064"/>
      <c r="AD78" s="1064"/>
      <c r="AE78" s="1064"/>
      <c r="AF78" s="1064">
        <v>4</v>
      </c>
      <c r="AG78" s="1064"/>
      <c r="AH78" s="1064"/>
      <c r="AI78" s="1064"/>
      <c r="AJ78" s="1064"/>
      <c r="AK78" s="1064" t="s">
        <v>623</v>
      </c>
      <c r="AL78" s="1064"/>
      <c r="AM78" s="1064"/>
      <c r="AN78" s="1064"/>
      <c r="AO78" s="1064"/>
      <c r="AP78" s="1064" t="s">
        <v>626</v>
      </c>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616</v>
      </c>
      <c r="C79" s="1068"/>
      <c r="D79" s="1068"/>
      <c r="E79" s="1068"/>
      <c r="F79" s="1068"/>
      <c r="G79" s="1068"/>
      <c r="H79" s="1068"/>
      <c r="I79" s="1068"/>
      <c r="J79" s="1068"/>
      <c r="K79" s="1068"/>
      <c r="L79" s="1068"/>
      <c r="M79" s="1068"/>
      <c r="N79" s="1068"/>
      <c r="O79" s="1068"/>
      <c r="P79" s="1069"/>
      <c r="Q79" s="1070">
        <v>232346</v>
      </c>
      <c r="R79" s="1064"/>
      <c r="S79" s="1064"/>
      <c r="T79" s="1064"/>
      <c r="U79" s="1064"/>
      <c r="V79" s="1064">
        <v>223330</v>
      </c>
      <c r="W79" s="1064"/>
      <c r="X79" s="1064"/>
      <c r="Y79" s="1064"/>
      <c r="Z79" s="1064"/>
      <c r="AA79" s="1064">
        <v>9016</v>
      </c>
      <c r="AB79" s="1064"/>
      <c r="AC79" s="1064"/>
      <c r="AD79" s="1064"/>
      <c r="AE79" s="1064"/>
      <c r="AF79" s="1064">
        <v>9016</v>
      </c>
      <c r="AG79" s="1064"/>
      <c r="AH79" s="1064"/>
      <c r="AI79" s="1064"/>
      <c r="AJ79" s="1064"/>
      <c r="AK79" s="1064">
        <v>1138</v>
      </c>
      <c r="AL79" s="1064"/>
      <c r="AM79" s="1064"/>
      <c r="AN79" s="1064"/>
      <c r="AO79" s="1064"/>
      <c r="AP79" s="1064" t="s">
        <v>630</v>
      </c>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309</v>
      </c>
      <c r="AG109" s="987"/>
      <c r="AH109" s="987"/>
      <c r="AI109" s="987"/>
      <c r="AJ109" s="988"/>
      <c r="AK109" s="989" t="s">
        <v>308</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309</v>
      </c>
      <c r="BW109" s="987"/>
      <c r="BX109" s="987"/>
      <c r="BY109" s="987"/>
      <c r="BZ109" s="988"/>
      <c r="CA109" s="989" t="s">
        <v>308</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309</v>
      </c>
      <c r="DM109" s="987"/>
      <c r="DN109" s="987"/>
      <c r="DO109" s="987"/>
      <c r="DP109" s="988"/>
      <c r="DQ109" s="989" t="s">
        <v>308</v>
      </c>
      <c r="DR109" s="987"/>
      <c r="DS109" s="987"/>
      <c r="DT109" s="987"/>
      <c r="DU109" s="988"/>
      <c r="DV109" s="989" t="s">
        <v>442</v>
      </c>
      <c r="DW109" s="987"/>
      <c r="DX109" s="987"/>
      <c r="DY109" s="987"/>
      <c r="DZ109" s="1018"/>
    </row>
    <row r="110" spans="1:131" s="247" customFormat="1" ht="26.25" customHeight="1" x14ac:dyDescent="0.15">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4714703</v>
      </c>
      <c r="AB110" s="980"/>
      <c r="AC110" s="980"/>
      <c r="AD110" s="980"/>
      <c r="AE110" s="981"/>
      <c r="AF110" s="982">
        <v>5773804</v>
      </c>
      <c r="AG110" s="980"/>
      <c r="AH110" s="980"/>
      <c r="AI110" s="980"/>
      <c r="AJ110" s="981"/>
      <c r="AK110" s="982">
        <v>8774975</v>
      </c>
      <c r="AL110" s="980"/>
      <c r="AM110" s="980"/>
      <c r="AN110" s="980"/>
      <c r="AO110" s="981"/>
      <c r="AP110" s="983">
        <v>26.8</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45828662</v>
      </c>
      <c r="BR110" s="927"/>
      <c r="BS110" s="927"/>
      <c r="BT110" s="927"/>
      <c r="BU110" s="927"/>
      <c r="BV110" s="927">
        <v>47691506</v>
      </c>
      <c r="BW110" s="927"/>
      <c r="BX110" s="927"/>
      <c r="BY110" s="927"/>
      <c r="BZ110" s="927"/>
      <c r="CA110" s="927">
        <v>47601085</v>
      </c>
      <c r="CB110" s="927"/>
      <c r="CC110" s="927"/>
      <c r="CD110" s="927"/>
      <c r="CE110" s="927"/>
      <c r="CF110" s="951">
        <v>145.19999999999999</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394</v>
      </c>
      <c r="DH110" s="927"/>
      <c r="DI110" s="927"/>
      <c r="DJ110" s="927"/>
      <c r="DK110" s="927"/>
      <c r="DL110" s="927" t="s">
        <v>448</v>
      </c>
      <c r="DM110" s="927"/>
      <c r="DN110" s="927"/>
      <c r="DO110" s="927"/>
      <c r="DP110" s="927"/>
      <c r="DQ110" s="927" t="s">
        <v>449</v>
      </c>
      <c r="DR110" s="927"/>
      <c r="DS110" s="927"/>
      <c r="DT110" s="927"/>
      <c r="DU110" s="927"/>
      <c r="DV110" s="928" t="s">
        <v>394</v>
      </c>
      <c r="DW110" s="928"/>
      <c r="DX110" s="928"/>
      <c r="DY110" s="928"/>
      <c r="DZ110" s="929"/>
    </row>
    <row r="111" spans="1:131" s="247" customFormat="1" ht="26.25" customHeight="1" x14ac:dyDescent="0.15">
      <c r="A111" s="856" t="s">
        <v>450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449</v>
      </c>
      <c r="AB111" s="1008"/>
      <c r="AC111" s="1008"/>
      <c r="AD111" s="1008"/>
      <c r="AE111" s="1009"/>
      <c r="AF111" s="1010" t="s">
        <v>394</v>
      </c>
      <c r="AG111" s="1008"/>
      <c r="AH111" s="1008"/>
      <c r="AI111" s="1008"/>
      <c r="AJ111" s="1009"/>
      <c r="AK111" s="1010" t="s">
        <v>451</v>
      </c>
      <c r="AL111" s="1008"/>
      <c r="AM111" s="1008"/>
      <c r="AN111" s="1008"/>
      <c r="AO111" s="1009"/>
      <c r="AP111" s="1011" t="s">
        <v>452</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t="s">
        <v>394</v>
      </c>
      <c r="BR111" s="899"/>
      <c r="BS111" s="899"/>
      <c r="BT111" s="899"/>
      <c r="BU111" s="899"/>
      <c r="BV111" s="899" t="s">
        <v>451</v>
      </c>
      <c r="BW111" s="899"/>
      <c r="BX111" s="899"/>
      <c r="BY111" s="899"/>
      <c r="BZ111" s="899"/>
      <c r="CA111" s="899" t="s">
        <v>394</v>
      </c>
      <c r="CB111" s="899"/>
      <c r="CC111" s="899"/>
      <c r="CD111" s="899"/>
      <c r="CE111" s="899"/>
      <c r="CF111" s="960" t="s">
        <v>394</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455</v>
      </c>
      <c r="DM111" s="899"/>
      <c r="DN111" s="899"/>
      <c r="DO111" s="899"/>
      <c r="DP111" s="899"/>
      <c r="DQ111" s="899" t="s">
        <v>455</v>
      </c>
      <c r="DR111" s="899"/>
      <c r="DS111" s="899"/>
      <c r="DT111" s="899"/>
      <c r="DU111" s="899"/>
      <c r="DV111" s="876" t="s">
        <v>456</v>
      </c>
      <c r="DW111" s="876"/>
      <c r="DX111" s="876"/>
      <c r="DY111" s="876"/>
      <c r="DZ111" s="877"/>
    </row>
    <row r="112" spans="1:131" s="247" customFormat="1" ht="26.25" customHeight="1" x14ac:dyDescent="0.15">
      <c r="A112" s="1001" t="s">
        <v>457</v>
      </c>
      <c r="B112" s="1002"/>
      <c r="C112" s="832" t="s">
        <v>458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394</v>
      </c>
      <c r="AB112" s="862"/>
      <c r="AC112" s="862"/>
      <c r="AD112" s="862"/>
      <c r="AE112" s="863"/>
      <c r="AF112" s="864" t="s">
        <v>394</v>
      </c>
      <c r="AG112" s="862"/>
      <c r="AH112" s="862"/>
      <c r="AI112" s="862"/>
      <c r="AJ112" s="863"/>
      <c r="AK112" s="864" t="s">
        <v>394</v>
      </c>
      <c r="AL112" s="862"/>
      <c r="AM112" s="862"/>
      <c r="AN112" s="862"/>
      <c r="AO112" s="863"/>
      <c r="AP112" s="909" t="s">
        <v>394</v>
      </c>
      <c r="AQ112" s="910"/>
      <c r="AR112" s="910"/>
      <c r="AS112" s="910"/>
      <c r="AT112" s="911"/>
      <c r="AU112" s="1021"/>
      <c r="AV112" s="1022"/>
      <c r="AW112" s="1022"/>
      <c r="AX112" s="1022"/>
      <c r="AY112" s="1022"/>
      <c r="AZ112" s="897" t="s">
        <v>459</v>
      </c>
      <c r="BA112" s="832"/>
      <c r="BB112" s="832"/>
      <c r="BC112" s="832"/>
      <c r="BD112" s="832"/>
      <c r="BE112" s="832"/>
      <c r="BF112" s="832"/>
      <c r="BG112" s="832"/>
      <c r="BH112" s="832"/>
      <c r="BI112" s="832"/>
      <c r="BJ112" s="832"/>
      <c r="BK112" s="832"/>
      <c r="BL112" s="832"/>
      <c r="BM112" s="832"/>
      <c r="BN112" s="832"/>
      <c r="BO112" s="832"/>
      <c r="BP112" s="833"/>
      <c r="BQ112" s="898">
        <v>34833286</v>
      </c>
      <c r="BR112" s="899"/>
      <c r="BS112" s="899"/>
      <c r="BT112" s="899"/>
      <c r="BU112" s="899"/>
      <c r="BV112" s="899">
        <v>38395324</v>
      </c>
      <c r="BW112" s="899"/>
      <c r="BX112" s="899"/>
      <c r="BY112" s="899"/>
      <c r="BZ112" s="899"/>
      <c r="CA112" s="899">
        <v>36959242</v>
      </c>
      <c r="CB112" s="899"/>
      <c r="CC112" s="899"/>
      <c r="CD112" s="899"/>
      <c r="CE112" s="899"/>
      <c r="CF112" s="960">
        <v>112.7</v>
      </c>
      <c r="CG112" s="961"/>
      <c r="CH112" s="961"/>
      <c r="CI112" s="961"/>
      <c r="CJ112" s="961"/>
      <c r="CK112" s="1016"/>
      <c r="CL112" s="90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461</v>
      </c>
      <c r="DH112" s="899"/>
      <c r="DI112" s="899"/>
      <c r="DJ112" s="899"/>
      <c r="DK112" s="899"/>
      <c r="DL112" s="899" t="s">
        <v>456</v>
      </c>
      <c r="DM112" s="899"/>
      <c r="DN112" s="899"/>
      <c r="DO112" s="899"/>
      <c r="DP112" s="899"/>
      <c r="DQ112" s="899" t="s">
        <v>394</v>
      </c>
      <c r="DR112" s="899"/>
      <c r="DS112" s="899"/>
      <c r="DT112" s="899"/>
      <c r="DU112" s="899"/>
      <c r="DV112" s="876" t="s">
        <v>452</v>
      </c>
      <c r="DW112" s="876"/>
      <c r="DX112" s="876"/>
      <c r="DY112" s="876"/>
      <c r="DZ112" s="877"/>
    </row>
    <row r="113" spans="1:130" s="247" customFormat="1" ht="26.25" customHeight="1" x14ac:dyDescent="0.15">
      <c r="A113" s="1003"/>
      <c r="B113" s="1004"/>
      <c r="C113" s="832" t="s">
        <v>462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2764968</v>
      </c>
      <c r="AB113" s="1008"/>
      <c r="AC113" s="1008"/>
      <c r="AD113" s="1008"/>
      <c r="AE113" s="1009"/>
      <c r="AF113" s="1010">
        <v>2977389</v>
      </c>
      <c r="AG113" s="1008"/>
      <c r="AH113" s="1008"/>
      <c r="AI113" s="1008"/>
      <c r="AJ113" s="1009"/>
      <c r="AK113" s="1010">
        <v>2934724</v>
      </c>
      <c r="AL113" s="1008"/>
      <c r="AM113" s="1008"/>
      <c r="AN113" s="1008"/>
      <c r="AO113" s="1009"/>
      <c r="AP113" s="1011">
        <v>9</v>
      </c>
      <c r="AQ113" s="1012"/>
      <c r="AR113" s="1012"/>
      <c r="AS113" s="1012"/>
      <c r="AT113" s="1013"/>
      <c r="AU113" s="1021"/>
      <c r="AV113" s="1022"/>
      <c r="AW113" s="1022"/>
      <c r="AX113" s="1022"/>
      <c r="AY113" s="1022"/>
      <c r="AZ113" s="897" t="s">
        <v>463</v>
      </c>
      <c r="BA113" s="832"/>
      <c r="BB113" s="832"/>
      <c r="BC113" s="832"/>
      <c r="BD113" s="832"/>
      <c r="BE113" s="832"/>
      <c r="BF113" s="832"/>
      <c r="BG113" s="832"/>
      <c r="BH113" s="832"/>
      <c r="BI113" s="832"/>
      <c r="BJ113" s="832"/>
      <c r="BK113" s="832"/>
      <c r="BL113" s="832"/>
      <c r="BM113" s="832"/>
      <c r="BN113" s="832"/>
      <c r="BO113" s="832"/>
      <c r="BP113" s="833"/>
      <c r="BQ113" s="898">
        <v>572826</v>
      </c>
      <c r="BR113" s="899"/>
      <c r="BS113" s="899"/>
      <c r="BT113" s="899"/>
      <c r="BU113" s="899"/>
      <c r="BV113" s="899">
        <v>602262</v>
      </c>
      <c r="BW113" s="899"/>
      <c r="BX113" s="899"/>
      <c r="BY113" s="899"/>
      <c r="BZ113" s="899"/>
      <c r="CA113" s="899">
        <v>556842</v>
      </c>
      <c r="CB113" s="899"/>
      <c r="CC113" s="899"/>
      <c r="CD113" s="899"/>
      <c r="CE113" s="899"/>
      <c r="CF113" s="960">
        <v>1.7</v>
      </c>
      <c r="CG113" s="961"/>
      <c r="CH113" s="961"/>
      <c r="CI113" s="961"/>
      <c r="CJ113" s="961"/>
      <c r="CK113" s="1016"/>
      <c r="CL113" s="903"/>
      <c r="CM113" s="906" t="s">
        <v>464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451</v>
      </c>
      <c r="DH113" s="862"/>
      <c r="DI113" s="862"/>
      <c r="DJ113" s="862"/>
      <c r="DK113" s="863"/>
      <c r="DL113" s="864" t="s">
        <v>456</v>
      </c>
      <c r="DM113" s="862"/>
      <c r="DN113" s="862"/>
      <c r="DO113" s="862"/>
      <c r="DP113" s="863"/>
      <c r="DQ113" s="864" t="s">
        <v>452</v>
      </c>
      <c r="DR113" s="862"/>
      <c r="DS113" s="862"/>
      <c r="DT113" s="862"/>
      <c r="DU113" s="863"/>
      <c r="DV113" s="909" t="s">
        <v>394</v>
      </c>
      <c r="DW113" s="910"/>
      <c r="DX113" s="910"/>
      <c r="DY113" s="910"/>
      <c r="DZ113" s="911"/>
    </row>
    <row r="114" spans="1:130" s="247" customFormat="1" ht="26.25" customHeight="1" x14ac:dyDescent="0.15">
      <c r="A114" s="1003"/>
      <c r="B114" s="1004"/>
      <c r="C114" s="832" t="s">
        <v>465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74662</v>
      </c>
      <c r="AB114" s="862"/>
      <c r="AC114" s="862"/>
      <c r="AD114" s="862"/>
      <c r="AE114" s="863"/>
      <c r="AF114" s="864">
        <v>78584</v>
      </c>
      <c r="AG114" s="862"/>
      <c r="AH114" s="862"/>
      <c r="AI114" s="862"/>
      <c r="AJ114" s="863"/>
      <c r="AK114" s="864">
        <v>84161</v>
      </c>
      <c r="AL114" s="862"/>
      <c r="AM114" s="862"/>
      <c r="AN114" s="862"/>
      <c r="AO114" s="863"/>
      <c r="AP114" s="909">
        <v>0.3</v>
      </c>
      <c r="AQ114" s="910"/>
      <c r="AR114" s="910"/>
      <c r="AS114" s="910"/>
      <c r="AT114" s="911"/>
      <c r="AU114" s="1021"/>
      <c r="AV114" s="1022"/>
      <c r="AW114" s="1022"/>
      <c r="AX114" s="1022"/>
      <c r="AY114" s="1022"/>
      <c r="AZ114" s="897" t="s">
        <v>466</v>
      </c>
      <c r="BA114" s="832"/>
      <c r="BB114" s="832"/>
      <c r="BC114" s="832"/>
      <c r="BD114" s="832"/>
      <c r="BE114" s="832"/>
      <c r="BF114" s="832"/>
      <c r="BG114" s="832"/>
      <c r="BH114" s="832"/>
      <c r="BI114" s="832"/>
      <c r="BJ114" s="832"/>
      <c r="BK114" s="832"/>
      <c r="BL114" s="832"/>
      <c r="BM114" s="832"/>
      <c r="BN114" s="832"/>
      <c r="BO114" s="832"/>
      <c r="BP114" s="833"/>
      <c r="BQ114" s="898">
        <v>12089793</v>
      </c>
      <c r="BR114" s="899"/>
      <c r="BS114" s="899"/>
      <c r="BT114" s="899"/>
      <c r="BU114" s="899"/>
      <c r="BV114" s="899">
        <v>11446699</v>
      </c>
      <c r="BW114" s="899"/>
      <c r="BX114" s="899"/>
      <c r="BY114" s="899"/>
      <c r="BZ114" s="899"/>
      <c r="CA114" s="899">
        <v>10127540</v>
      </c>
      <c r="CB114" s="899"/>
      <c r="CC114" s="899"/>
      <c r="CD114" s="899"/>
      <c r="CE114" s="899"/>
      <c r="CF114" s="960">
        <v>30.9</v>
      </c>
      <c r="CG114" s="961"/>
      <c r="CH114" s="961"/>
      <c r="CI114" s="961"/>
      <c r="CJ114" s="961"/>
      <c r="CK114" s="1016"/>
      <c r="CL114" s="903"/>
      <c r="CM114" s="906" t="s">
        <v>467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451</v>
      </c>
      <c r="DM114" s="862"/>
      <c r="DN114" s="862"/>
      <c r="DO114" s="862"/>
      <c r="DP114" s="863"/>
      <c r="DQ114" s="864" t="s">
        <v>451</v>
      </c>
      <c r="DR114" s="862"/>
      <c r="DS114" s="862"/>
      <c r="DT114" s="862"/>
      <c r="DU114" s="863"/>
      <c r="DV114" s="909" t="s">
        <v>394</v>
      </c>
      <c r="DW114" s="910"/>
      <c r="DX114" s="910"/>
      <c r="DY114" s="910"/>
      <c r="DZ114" s="911"/>
    </row>
    <row r="115" spans="1:130" s="247" customFormat="1" ht="26.25" customHeight="1" x14ac:dyDescent="0.15">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449</v>
      </c>
      <c r="AB115" s="1008"/>
      <c r="AC115" s="1008"/>
      <c r="AD115" s="1008"/>
      <c r="AE115" s="1009"/>
      <c r="AF115" s="1010" t="s">
        <v>394</v>
      </c>
      <c r="AG115" s="1008"/>
      <c r="AH115" s="1008"/>
      <c r="AI115" s="1008"/>
      <c r="AJ115" s="1009"/>
      <c r="AK115" s="1010" t="s">
        <v>455</v>
      </c>
      <c r="AL115" s="1008"/>
      <c r="AM115" s="1008"/>
      <c r="AN115" s="1008"/>
      <c r="AO115" s="1009"/>
      <c r="AP115" s="1011" t="s">
        <v>451</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452</v>
      </c>
      <c r="BW115" s="899"/>
      <c r="BX115" s="899"/>
      <c r="BY115" s="899"/>
      <c r="BZ115" s="899"/>
      <c r="CA115" s="899" t="s">
        <v>394</v>
      </c>
      <c r="CB115" s="899"/>
      <c r="CC115" s="899"/>
      <c r="CD115" s="899"/>
      <c r="CE115" s="899"/>
      <c r="CF115" s="960" t="s">
        <v>449</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394</v>
      </c>
      <c r="DH115" s="862"/>
      <c r="DI115" s="862"/>
      <c r="DJ115" s="862"/>
      <c r="DK115" s="863"/>
      <c r="DL115" s="864" t="s">
        <v>451</v>
      </c>
      <c r="DM115" s="862"/>
      <c r="DN115" s="862"/>
      <c r="DO115" s="862"/>
      <c r="DP115" s="863"/>
      <c r="DQ115" s="864" t="s">
        <v>452</v>
      </c>
      <c r="DR115" s="862"/>
      <c r="DS115" s="862"/>
      <c r="DT115" s="862"/>
      <c r="DU115" s="863"/>
      <c r="DV115" s="909" t="s">
        <v>451</v>
      </c>
      <c r="DW115" s="910"/>
      <c r="DX115" s="910"/>
      <c r="DY115" s="910"/>
      <c r="DZ115" s="911"/>
    </row>
    <row r="116" spans="1:130" s="247" customFormat="1" ht="26.25" customHeight="1" x14ac:dyDescent="0.15">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451</v>
      </c>
      <c r="AB116" s="862"/>
      <c r="AC116" s="862"/>
      <c r="AD116" s="862"/>
      <c r="AE116" s="863"/>
      <c r="AF116" s="864" t="s">
        <v>394</v>
      </c>
      <c r="AG116" s="862"/>
      <c r="AH116" s="862"/>
      <c r="AI116" s="862"/>
      <c r="AJ116" s="863"/>
      <c r="AK116" s="864" t="s">
        <v>394</v>
      </c>
      <c r="AL116" s="862"/>
      <c r="AM116" s="862"/>
      <c r="AN116" s="862"/>
      <c r="AO116" s="863"/>
      <c r="AP116" s="909" t="s">
        <v>394</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448</v>
      </c>
      <c r="BW116" s="899"/>
      <c r="BX116" s="899"/>
      <c r="BY116" s="899"/>
      <c r="BZ116" s="899"/>
      <c r="CA116" s="899" t="s">
        <v>452</v>
      </c>
      <c r="CB116" s="899"/>
      <c r="CC116" s="899"/>
      <c r="CD116" s="899"/>
      <c r="CE116" s="899"/>
      <c r="CF116" s="960" t="s">
        <v>456</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451</v>
      </c>
      <c r="DM116" s="862"/>
      <c r="DN116" s="862"/>
      <c r="DO116" s="862"/>
      <c r="DP116" s="863"/>
      <c r="DQ116" s="864" t="s">
        <v>474</v>
      </c>
      <c r="DR116" s="862"/>
      <c r="DS116" s="862"/>
      <c r="DT116" s="862"/>
      <c r="DU116" s="863"/>
      <c r="DV116" s="909" t="s">
        <v>451</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475</v>
      </c>
      <c r="Z117" s="988"/>
      <c r="AA117" s="993">
        <v>7554333</v>
      </c>
      <c r="AB117" s="994"/>
      <c r="AC117" s="994"/>
      <c r="AD117" s="994"/>
      <c r="AE117" s="995"/>
      <c r="AF117" s="996">
        <v>8829777</v>
      </c>
      <c r="AG117" s="994"/>
      <c r="AH117" s="994"/>
      <c r="AI117" s="994"/>
      <c r="AJ117" s="995"/>
      <c r="AK117" s="996">
        <v>11793860</v>
      </c>
      <c r="AL117" s="994"/>
      <c r="AM117" s="994"/>
      <c r="AN117" s="994"/>
      <c r="AO117" s="995"/>
      <c r="AP117" s="997"/>
      <c r="AQ117" s="998"/>
      <c r="AR117" s="998"/>
      <c r="AS117" s="998"/>
      <c r="AT117" s="999"/>
      <c r="AU117" s="1021"/>
      <c r="AV117" s="1022"/>
      <c r="AW117" s="1022"/>
      <c r="AX117" s="1022"/>
      <c r="AY117" s="1022"/>
      <c r="AZ117" s="948" t="s">
        <v>476</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456</v>
      </c>
      <c r="BW117" s="899"/>
      <c r="BX117" s="899"/>
      <c r="BY117" s="899"/>
      <c r="BZ117" s="899"/>
      <c r="CA117" s="899" t="s">
        <v>452</v>
      </c>
      <c r="CB117" s="899"/>
      <c r="CC117" s="899"/>
      <c r="CD117" s="899"/>
      <c r="CE117" s="899"/>
      <c r="CF117" s="960" t="s">
        <v>451</v>
      </c>
      <c r="CG117" s="961"/>
      <c r="CH117" s="961"/>
      <c r="CI117" s="961"/>
      <c r="CJ117" s="961"/>
      <c r="CK117" s="1016"/>
      <c r="CL117" s="903"/>
      <c r="CM117" s="906" t="s">
        <v>477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394</v>
      </c>
      <c r="DH117" s="862"/>
      <c r="DI117" s="862"/>
      <c r="DJ117" s="862"/>
      <c r="DK117" s="863"/>
      <c r="DL117" s="864" t="s">
        <v>474</v>
      </c>
      <c r="DM117" s="862"/>
      <c r="DN117" s="862"/>
      <c r="DO117" s="862"/>
      <c r="DP117" s="863"/>
      <c r="DQ117" s="864" t="s">
        <v>455</v>
      </c>
      <c r="DR117" s="862"/>
      <c r="DS117" s="862"/>
      <c r="DT117" s="862"/>
      <c r="DU117" s="863"/>
      <c r="DV117" s="909" t="s">
        <v>448</v>
      </c>
      <c r="DW117" s="910"/>
      <c r="DX117" s="910"/>
      <c r="DY117" s="910"/>
      <c r="DZ117" s="911"/>
    </row>
    <row r="118" spans="1:130" s="247" customFormat="1" ht="26.25" customHeight="1" x14ac:dyDescent="0.15">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309</v>
      </c>
      <c r="AG118" s="987"/>
      <c r="AH118" s="987"/>
      <c r="AI118" s="987"/>
      <c r="AJ118" s="988"/>
      <c r="AK118" s="989" t="s">
        <v>308</v>
      </c>
      <c r="AL118" s="987"/>
      <c r="AM118" s="987"/>
      <c r="AN118" s="987"/>
      <c r="AO118" s="988"/>
      <c r="AP118" s="990" t="s">
        <v>442</v>
      </c>
      <c r="AQ118" s="991"/>
      <c r="AR118" s="991"/>
      <c r="AS118" s="991"/>
      <c r="AT118" s="992"/>
      <c r="AU118" s="1021"/>
      <c r="AV118" s="1022"/>
      <c r="AW118" s="1022"/>
      <c r="AX118" s="1022"/>
      <c r="AY118" s="1022"/>
      <c r="AZ118" s="964" t="s">
        <v>478</v>
      </c>
      <c r="BA118" s="965"/>
      <c r="BB118" s="965"/>
      <c r="BC118" s="965"/>
      <c r="BD118" s="965"/>
      <c r="BE118" s="965"/>
      <c r="BF118" s="965"/>
      <c r="BG118" s="965"/>
      <c r="BH118" s="965"/>
      <c r="BI118" s="965"/>
      <c r="BJ118" s="965"/>
      <c r="BK118" s="965"/>
      <c r="BL118" s="965"/>
      <c r="BM118" s="965"/>
      <c r="BN118" s="965"/>
      <c r="BO118" s="965"/>
      <c r="BP118" s="966"/>
      <c r="BQ118" s="967" t="s">
        <v>451</v>
      </c>
      <c r="BR118" s="930"/>
      <c r="BS118" s="930"/>
      <c r="BT118" s="930"/>
      <c r="BU118" s="930"/>
      <c r="BV118" s="930" t="s">
        <v>456</v>
      </c>
      <c r="BW118" s="930"/>
      <c r="BX118" s="930"/>
      <c r="BY118" s="930"/>
      <c r="BZ118" s="930"/>
      <c r="CA118" s="930" t="s">
        <v>394</v>
      </c>
      <c r="CB118" s="930"/>
      <c r="CC118" s="930"/>
      <c r="CD118" s="930"/>
      <c r="CE118" s="930"/>
      <c r="CF118" s="960" t="s">
        <v>461</v>
      </c>
      <c r="CG118" s="961"/>
      <c r="CH118" s="961"/>
      <c r="CI118" s="961"/>
      <c r="CJ118" s="961"/>
      <c r="CK118" s="1016"/>
      <c r="CL118" s="903"/>
      <c r="CM118" s="906" t="s">
        <v>479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394</v>
      </c>
      <c r="DH118" s="862"/>
      <c r="DI118" s="862"/>
      <c r="DJ118" s="862"/>
      <c r="DK118" s="863"/>
      <c r="DL118" s="864" t="s">
        <v>452</v>
      </c>
      <c r="DM118" s="862"/>
      <c r="DN118" s="862"/>
      <c r="DO118" s="862"/>
      <c r="DP118" s="863"/>
      <c r="DQ118" s="864" t="s">
        <v>451</v>
      </c>
      <c r="DR118" s="862"/>
      <c r="DS118" s="862"/>
      <c r="DT118" s="862"/>
      <c r="DU118" s="863"/>
      <c r="DV118" s="909" t="s">
        <v>452</v>
      </c>
      <c r="DW118" s="910"/>
      <c r="DX118" s="910"/>
      <c r="DY118" s="910"/>
      <c r="DZ118" s="911"/>
    </row>
    <row r="119" spans="1:130" s="247" customFormat="1" ht="26.25" customHeight="1" x14ac:dyDescent="0.15">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452</v>
      </c>
      <c r="AG119" s="980"/>
      <c r="AH119" s="980"/>
      <c r="AI119" s="980"/>
      <c r="AJ119" s="981"/>
      <c r="AK119" s="982" t="s">
        <v>130</v>
      </c>
      <c r="AL119" s="980"/>
      <c r="AM119" s="980"/>
      <c r="AN119" s="980"/>
      <c r="AO119" s="981"/>
      <c r="AP119" s="983" t="s">
        <v>451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480</v>
      </c>
      <c r="BP119" s="963"/>
      <c r="BQ119" s="967">
        <v>93324567</v>
      </c>
      <c r="BR119" s="930"/>
      <c r="BS119" s="930"/>
      <c r="BT119" s="930"/>
      <c r="BU119" s="930"/>
      <c r="BV119" s="930">
        <v>98135791</v>
      </c>
      <c r="BW119" s="930"/>
      <c r="BX119" s="930"/>
      <c r="BY119" s="930"/>
      <c r="BZ119" s="930"/>
      <c r="CA119" s="930">
        <v>95244709</v>
      </c>
      <c r="CB119" s="930"/>
      <c r="CC119" s="930"/>
      <c r="CD119" s="930"/>
      <c r="CE119" s="930"/>
      <c r="CF119" s="828"/>
      <c r="CG119" s="829"/>
      <c r="CH119" s="829"/>
      <c r="CI119" s="829"/>
      <c r="CJ119" s="919"/>
      <c r="CK119" s="1017"/>
      <c r="CL119" s="905"/>
      <c r="CM119" s="923" t="s">
        <v>481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394</v>
      </c>
      <c r="DH119" s="845"/>
      <c r="DI119" s="845"/>
      <c r="DJ119" s="845"/>
      <c r="DK119" s="846"/>
      <c r="DL119" s="847" t="s">
        <v>474</v>
      </c>
      <c r="DM119" s="845"/>
      <c r="DN119" s="845"/>
      <c r="DO119" s="845"/>
      <c r="DP119" s="846"/>
      <c r="DQ119" s="847" t="s">
        <v>455</v>
      </c>
      <c r="DR119" s="845"/>
      <c r="DS119" s="845"/>
      <c r="DT119" s="845"/>
      <c r="DU119" s="846"/>
      <c r="DV119" s="933" t="s">
        <v>394</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394</v>
      </c>
      <c r="AB120" s="862"/>
      <c r="AC120" s="862"/>
      <c r="AD120" s="862"/>
      <c r="AE120" s="863"/>
      <c r="AF120" s="864" t="s">
        <v>474</v>
      </c>
      <c r="AG120" s="862"/>
      <c r="AH120" s="862"/>
      <c r="AI120" s="862"/>
      <c r="AJ120" s="863"/>
      <c r="AK120" s="864" t="s">
        <v>455</v>
      </c>
      <c r="AL120" s="862"/>
      <c r="AM120" s="862"/>
      <c r="AN120" s="862"/>
      <c r="AO120" s="863"/>
      <c r="AP120" s="909" t="s">
        <v>451</v>
      </c>
      <c r="AQ120" s="910"/>
      <c r="AR120" s="910"/>
      <c r="AS120" s="910"/>
      <c r="AT120" s="911"/>
      <c r="AU120" s="968" t="s">
        <v>482</v>
      </c>
      <c r="AV120" s="969"/>
      <c r="AW120" s="969"/>
      <c r="AX120" s="969"/>
      <c r="AY120" s="970"/>
      <c r="AZ120" s="945" t="s">
        <v>483</v>
      </c>
      <c r="BA120" s="890"/>
      <c r="BB120" s="890"/>
      <c r="BC120" s="890"/>
      <c r="BD120" s="890"/>
      <c r="BE120" s="890"/>
      <c r="BF120" s="890"/>
      <c r="BG120" s="890"/>
      <c r="BH120" s="890"/>
      <c r="BI120" s="890"/>
      <c r="BJ120" s="890"/>
      <c r="BK120" s="890"/>
      <c r="BL120" s="890"/>
      <c r="BM120" s="890"/>
      <c r="BN120" s="890"/>
      <c r="BO120" s="890"/>
      <c r="BP120" s="891"/>
      <c r="BQ120" s="946">
        <v>16556211</v>
      </c>
      <c r="BR120" s="927"/>
      <c r="BS120" s="927"/>
      <c r="BT120" s="927"/>
      <c r="BU120" s="927"/>
      <c r="BV120" s="927">
        <v>17220250</v>
      </c>
      <c r="BW120" s="927"/>
      <c r="BX120" s="927"/>
      <c r="BY120" s="927"/>
      <c r="BZ120" s="927"/>
      <c r="CA120" s="927">
        <v>15740291</v>
      </c>
      <c r="CB120" s="927"/>
      <c r="CC120" s="927"/>
      <c r="CD120" s="927"/>
      <c r="CE120" s="927"/>
      <c r="CF120" s="951">
        <v>48</v>
      </c>
      <c r="CG120" s="952"/>
      <c r="CH120" s="952"/>
      <c r="CI120" s="952"/>
      <c r="CJ120" s="952"/>
      <c r="CK120" s="953" t="s">
        <v>484</v>
      </c>
      <c r="CL120" s="937"/>
      <c r="CM120" s="937"/>
      <c r="CN120" s="937"/>
      <c r="CO120" s="938"/>
      <c r="CP120" s="957" t="s">
        <v>485</v>
      </c>
      <c r="CQ120" s="958"/>
      <c r="CR120" s="958"/>
      <c r="CS120" s="958"/>
      <c r="CT120" s="958"/>
      <c r="CU120" s="958"/>
      <c r="CV120" s="958"/>
      <c r="CW120" s="958"/>
      <c r="CX120" s="958"/>
      <c r="CY120" s="958"/>
      <c r="CZ120" s="958"/>
      <c r="DA120" s="958"/>
      <c r="DB120" s="958"/>
      <c r="DC120" s="958"/>
      <c r="DD120" s="958"/>
      <c r="DE120" s="958"/>
      <c r="DF120" s="959"/>
      <c r="DG120" s="946">
        <v>31664949</v>
      </c>
      <c r="DH120" s="927"/>
      <c r="DI120" s="927"/>
      <c r="DJ120" s="927"/>
      <c r="DK120" s="927"/>
      <c r="DL120" s="927">
        <v>35624213</v>
      </c>
      <c r="DM120" s="927"/>
      <c r="DN120" s="927"/>
      <c r="DO120" s="927"/>
      <c r="DP120" s="927"/>
      <c r="DQ120" s="927">
        <v>34431667</v>
      </c>
      <c r="DR120" s="927"/>
      <c r="DS120" s="927"/>
      <c r="DT120" s="927"/>
      <c r="DU120" s="927"/>
      <c r="DV120" s="928">
        <v>105</v>
      </c>
      <c r="DW120" s="928"/>
      <c r="DX120" s="928"/>
      <c r="DY120" s="928"/>
      <c r="DZ120" s="929"/>
    </row>
    <row r="121" spans="1:130" s="247" customFormat="1" ht="26.25" customHeight="1" x14ac:dyDescent="0.15">
      <c r="A121" s="902"/>
      <c r="B121" s="903"/>
      <c r="C121" s="948" t="s">
        <v>486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452</v>
      </c>
      <c r="AB121" s="862"/>
      <c r="AC121" s="862"/>
      <c r="AD121" s="862"/>
      <c r="AE121" s="863"/>
      <c r="AF121" s="864" t="s">
        <v>394</v>
      </c>
      <c r="AG121" s="862"/>
      <c r="AH121" s="862"/>
      <c r="AI121" s="862"/>
      <c r="AJ121" s="863"/>
      <c r="AK121" s="864" t="s">
        <v>452</v>
      </c>
      <c r="AL121" s="862"/>
      <c r="AM121" s="862"/>
      <c r="AN121" s="862"/>
      <c r="AO121" s="863"/>
      <c r="AP121" s="909" t="s">
        <v>455</v>
      </c>
      <c r="AQ121" s="910"/>
      <c r="AR121" s="910"/>
      <c r="AS121" s="910"/>
      <c r="AT121" s="911"/>
      <c r="AU121" s="971"/>
      <c r="AV121" s="972"/>
      <c r="AW121" s="972"/>
      <c r="AX121" s="972"/>
      <c r="AY121" s="973"/>
      <c r="AZ121" s="897" t="s">
        <v>487</v>
      </c>
      <c r="BA121" s="832"/>
      <c r="BB121" s="832"/>
      <c r="BC121" s="832"/>
      <c r="BD121" s="832"/>
      <c r="BE121" s="832"/>
      <c r="BF121" s="832"/>
      <c r="BG121" s="832"/>
      <c r="BH121" s="832"/>
      <c r="BI121" s="832"/>
      <c r="BJ121" s="832"/>
      <c r="BK121" s="832"/>
      <c r="BL121" s="832"/>
      <c r="BM121" s="832"/>
      <c r="BN121" s="832"/>
      <c r="BO121" s="832"/>
      <c r="BP121" s="833"/>
      <c r="BQ121" s="898">
        <v>12761446</v>
      </c>
      <c r="BR121" s="899"/>
      <c r="BS121" s="899"/>
      <c r="BT121" s="899"/>
      <c r="BU121" s="899"/>
      <c r="BV121" s="899">
        <v>13948367</v>
      </c>
      <c r="BW121" s="899"/>
      <c r="BX121" s="899"/>
      <c r="BY121" s="899"/>
      <c r="BZ121" s="899"/>
      <c r="CA121" s="899">
        <v>13314612</v>
      </c>
      <c r="CB121" s="899"/>
      <c r="CC121" s="899"/>
      <c r="CD121" s="899"/>
      <c r="CE121" s="899"/>
      <c r="CF121" s="960">
        <v>40.6</v>
      </c>
      <c r="CG121" s="961"/>
      <c r="CH121" s="961"/>
      <c r="CI121" s="961"/>
      <c r="CJ121" s="961"/>
      <c r="CK121" s="954"/>
      <c r="CL121" s="940"/>
      <c r="CM121" s="940"/>
      <c r="CN121" s="940"/>
      <c r="CO121" s="941"/>
      <c r="CP121" s="920" t="s">
        <v>488</v>
      </c>
      <c r="CQ121" s="921"/>
      <c r="CR121" s="921"/>
      <c r="CS121" s="921"/>
      <c r="CT121" s="921"/>
      <c r="CU121" s="921"/>
      <c r="CV121" s="921"/>
      <c r="CW121" s="921"/>
      <c r="CX121" s="921"/>
      <c r="CY121" s="921"/>
      <c r="CZ121" s="921"/>
      <c r="DA121" s="921"/>
      <c r="DB121" s="921"/>
      <c r="DC121" s="921"/>
      <c r="DD121" s="921"/>
      <c r="DE121" s="921"/>
      <c r="DF121" s="922"/>
      <c r="DG121" s="898">
        <v>1955990</v>
      </c>
      <c r="DH121" s="899"/>
      <c r="DI121" s="899"/>
      <c r="DJ121" s="899"/>
      <c r="DK121" s="899"/>
      <c r="DL121" s="899">
        <v>1602847</v>
      </c>
      <c r="DM121" s="899"/>
      <c r="DN121" s="899"/>
      <c r="DO121" s="899"/>
      <c r="DP121" s="899"/>
      <c r="DQ121" s="899">
        <v>1406915</v>
      </c>
      <c r="DR121" s="899"/>
      <c r="DS121" s="899"/>
      <c r="DT121" s="899"/>
      <c r="DU121" s="899"/>
      <c r="DV121" s="876">
        <v>4.3</v>
      </c>
      <c r="DW121" s="876"/>
      <c r="DX121" s="876"/>
      <c r="DY121" s="876"/>
      <c r="DZ121" s="877"/>
    </row>
    <row r="122" spans="1:130" s="247" customFormat="1" ht="26.25" customHeight="1" x14ac:dyDescent="0.15">
      <c r="A122" s="902"/>
      <c r="B122" s="903"/>
      <c r="C122" s="906" t="s">
        <v>467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461</v>
      </c>
      <c r="AB122" s="862"/>
      <c r="AC122" s="862"/>
      <c r="AD122" s="862"/>
      <c r="AE122" s="863"/>
      <c r="AF122" s="864" t="s">
        <v>452</v>
      </c>
      <c r="AG122" s="862"/>
      <c r="AH122" s="862"/>
      <c r="AI122" s="862"/>
      <c r="AJ122" s="863"/>
      <c r="AK122" s="864" t="s">
        <v>448</v>
      </c>
      <c r="AL122" s="862"/>
      <c r="AM122" s="862"/>
      <c r="AN122" s="862"/>
      <c r="AO122" s="863"/>
      <c r="AP122" s="909" t="s">
        <v>394</v>
      </c>
      <c r="AQ122" s="910"/>
      <c r="AR122" s="910"/>
      <c r="AS122" s="910"/>
      <c r="AT122" s="911"/>
      <c r="AU122" s="971"/>
      <c r="AV122" s="972"/>
      <c r="AW122" s="972"/>
      <c r="AX122" s="972"/>
      <c r="AY122" s="973"/>
      <c r="AZ122" s="964" t="s">
        <v>489</v>
      </c>
      <c r="BA122" s="965"/>
      <c r="BB122" s="965"/>
      <c r="BC122" s="965"/>
      <c r="BD122" s="965"/>
      <c r="BE122" s="965"/>
      <c r="BF122" s="965"/>
      <c r="BG122" s="965"/>
      <c r="BH122" s="965"/>
      <c r="BI122" s="965"/>
      <c r="BJ122" s="965"/>
      <c r="BK122" s="965"/>
      <c r="BL122" s="965"/>
      <c r="BM122" s="965"/>
      <c r="BN122" s="965"/>
      <c r="BO122" s="965"/>
      <c r="BP122" s="966"/>
      <c r="BQ122" s="967">
        <v>72196704</v>
      </c>
      <c r="BR122" s="930"/>
      <c r="BS122" s="930"/>
      <c r="BT122" s="930"/>
      <c r="BU122" s="930"/>
      <c r="BV122" s="930">
        <v>72571850</v>
      </c>
      <c r="BW122" s="930"/>
      <c r="BX122" s="930"/>
      <c r="BY122" s="930"/>
      <c r="BZ122" s="930"/>
      <c r="CA122" s="930">
        <v>72023593</v>
      </c>
      <c r="CB122" s="930"/>
      <c r="CC122" s="930"/>
      <c r="CD122" s="930"/>
      <c r="CE122" s="930"/>
      <c r="CF122" s="931">
        <v>219.7</v>
      </c>
      <c r="CG122" s="932"/>
      <c r="CH122" s="932"/>
      <c r="CI122" s="932"/>
      <c r="CJ122" s="932"/>
      <c r="CK122" s="954"/>
      <c r="CL122" s="940"/>
      <c r="CM122" s="940"/>
      <c r="CN122" s="940"/>
      <c r="CO122" s="941"/>
      <c r="CP122" s="920" t="s">
        <v>490</v>
      </c>
      <c r="CQ122" s="921"/>
      <c r="CR122" s="921"/>
      <c r="CS122" s="921"/>
      <c r="CT122" s="921"/>
      <c r="CU122" s="921"/>
      <c r="CV122" s="921"/>
      <c r="CW122" s="921"/>
      <c r="CX122" s="921"/>
      <c r="CY122" s="921"/>
      <c r="CZ122" s="921"/>
      <c r="DA122" s="921"/>
      <c r="DB122" s="921"/>
      <c r="DC122" s="921"/>
      <c r="DD122" s="921"/>
      <c r="DE122" s="921"/>
      <c r="DF122" s="922"/>
      <c r="DG122" s="898">
        <v>641775</v>
      </c>
      <c r="DH122" s="899"/>
      <c r="DI122" s="899"/>
      <c r="DJ122" s="899"/>
      <c r="DK122" s="899"/>
      <c r="DL122" s="899">
        <v>619722</v>
      </c>
      <c r="DM122" s="899"/>
      <c r="DN122" s="899"/>
      <c r="DO122" s="899"/>
      <c r="DP122" s="899"/>
      <c r="DQ122" s="899">
        <v>601340</v>
      </c>
      <c r="DR122" s="899"/>
      <c r="DS122" s="899"/>
      <c r="DT122" s="899"/>
      <c r="DU122" s="899"/>
      <c r="DV122" s="876">
        <v>1.8</v>
      </c>
      <c r="DW122" s="876"/>
      <c r="DX122" s="876"/>
      <c r="DY122" s="876"/>
      <c r="DZ122" s="877"/>
    </row>
    <row r="123" spans="1:130" s="247" customFormat="1" ht="26.25" customHeight="1" x14ac:dyDescent="0.15">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456</v>
      </c>
      <c r="AB123" s="862"/>
      <c r="AC123" s="862"/>
      <c r="AD123" s="862"/>
      <c r="AE123" s="863"/>
      <c r="AF123" s="864" t="s">
        <v>394</v>
      </c>
      <c r="AG123" s="862"/>
      <c r="AH123" s="862"/>
      <c r="AI123" s="862"/>
      <c r="AJ123" s="863"/>
      <c r="AK123" s="864" t="s">
        <v>455</v>
      </c>
      <c r="AL123" s="862"/>
      <c r="AM123" s="862"/>
      <c r="AN123" s="862"/>
      <c r="AO123" s="863"/>
      <c r="AP123" s="909" t="s">
        <v>452</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491</v>
      </c>
      <c r="BP123" s="963"/>
      <c r="BQ123" s="917">
        <v>101514361</v>
      </c>
      <c r="BR123" s="918"/>
      <c r="BS123" s="918"/>
      <c r="BT123" s="918"/>
      <c r="BU123" s="918"/>
      <c r="BV123" s="918">
        <v>103740467</v>
      </c>
      <c r="BW123" s="918"/>
      <c r="BX123" s="918"/>
      <c r="BY123" s="918"/>
      <c r="BZ123" s="918"/>
      <c r="CA123" s="918">
        <v>101078496</v>
      </c>
      <c r="CB123" s="918"/>
      <c r="CC123" s="918"/>
      <c r="CD123" s="918"/>
      <c r="CE123" s="918"/>
      <c r="CF123" s="828"/>
      <c r="CG123" s="829"/>
      <c r="CH123" s="829"/>
      <c r="CI123" s="829"/>
      <c r="CJ123" s="919"/>
      <c r="CK123" s="954"/>
      <c r="CL123" s="940"/>
      <c r="CM123" s="940"/>
      <c r="CN123" s="940"/>
      <c r="CO123" s="941"/>
      <c r="CP123" s="920" t="s">
        <v>492</v>
      </c>
      <c r="CQ123" s="921"/>
      <c r="CR123" s="921"/>
      <c r="CS123" s="921"/>
      <c r="CT123" s="921"/>
      <c r="CU123" s="921"/>
      <c r="CV123" s="921"/>
      <c r="CW123" s="921"/>
      <c r="CX123" s="921"/>
      <c r="CY123" s="921"/>
      <c r="CZ123" s="921"/>
      <c r="DA123" s="921"/>
      <c r="DB123" s="921"/>
      <c r="DC123" s="921"/>
      <c r="DD123" s="921"/>
      <c r="DE123" s="921"/>
      <c r="DF123" s="922"/>
      <c r="DG123" s="861">
        <v>320701</v>
      </c>
      <c r="DH123" s="862"/>
      <c r="DI123" s="862"/>
      <c r="DJ123" s="862"/>
      <c r="DK123" s="863"/>
      <c r="DL123" s="864">
        <v>321004</v>
      </c>
      <c r="DM123" s="862"/>
      <c r="DN123" s="862"/>
      <c r="DO123" s="862"/>
      <c r="DP123" s="863"/>
      <c r="DQ123" s="864">
        <v>314690</v>
      </c>
      <c r="DR123" s="862"/>
      <c r="DS123" s="862"/>
      <c r="DT123" s="862"/>
      <c r="DU123" s="863"/>
      <c r="DV123" s="909">
        <v>1</v>
      </c>
      <c r="DW123" s="910"/>
      <c r="DX123" s="910"/>
      <c r="DY123" s="910"/>
      <c r="DZ123" s="911"/>
    </row>
    <row r="124" spans="1:130" s="247" customFormat="1" ht="26.25" customHeight="1" thickBot="1" x14ac:dyDescent="0.2">
      <c r="A124" s="902"/>
      <c r="B124" s="903"/>
      <c r="C124" s="906" t="s">
        <v>477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452</v>
      </c>
      <c r="AB124" s="862"/>
      <c r="AC124" s="862"/>
      <c r="AD124" s="862"/>
      <c r="AE124" s="863"/>
      <c r="AF124" s="864" t="s">
        <v>448</v>
      </c>
      <c r="AG124" s="862"/>
      <c r="AH124" s="862"/>
      <c r="AI124" s="862"/>
      <c r="AJ124" s="863"/>
      <c r="AK124" s="864" t="s">
        <v>493</v>
      </c>
      <c r="AL124" s="862"/>
      <c r="AM124" s="862"/>
      <c r="AN124" s="862"/>
      <c r="AO124" s="863"/>
      <c r="AP124" s="909" t="s">
        <v>452</v>
      </c>
      <c r="AQ124" s="910"/>
      <c r="AR124" s="910"/>
      <c r="AS124" s="910"/>
      <c r="AT124" s="911"/>
      <c r="AU124" s="912" t="s">
        <v>494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452</v>
      </c>
      <c r="BR124" s="916"/>
      <c r="BS124" s="916"/>
      <c r="BT124" s="916"/>
      <c r="BU124" s="916"/>
      <c r="BV124" s="916" t="s">
        <v>461</v>
      </c>
      <c r="BW124" s="916"/>
      <c r="BX124" s="916"/>
      <c r="BY124" s="916"/>
      <c r="BZ124" s="916"/>
      <c r="CA124" s="916" t="s">
        <v>495</v>
      </c>
      <c r="CB124" s="916"/>
      <c r="CC124" s="916"/>
      <c r="CD124" s="916"/>
      <c r="CE124" s="916"/>
      <c r="CF124" s="806"/>
      <c r="CG124" s="807"/>
      <c r="CH124" s="807"/>
      <c r="CI124" s="807"/>
      <c r="CJ124" s="947"/>
      <c r="CK124" s="955"/>
      <c r="CL124" s="955"/>
      <c r="CM124" s="955"/>
      <c r="CN124" s="955"/>
      <c r="CO124" s="956"/>
      <c r="CP124" s="920" t="s">
        <v>496</v>
      </c>
      <c r="CQ124" s="921"/>
      <c r="CR124" s="921"/>
      <c r="CS124" s="921"/>
      <c r="CT124" s="921"/>
      <c r="CU124" s="921"/>
      <c r="CV124" s="921"/>
      <c r="CW124" s="921"/>
      <c r="CX124" s="921"/>
      <c r="CY124" s="921"/>
      <c r="CZ124" s="921"/>
      <c r="DA124" s="921"/>
      <c r="DB124" s="921"/>
      <c r="DC124" s="921"/>
      <c r="DD124" s="921"/>
      <c r="DE124" s="921"/>
      <c r="DF124" s="922"/>
      <c r="DG124" s="844">
        <v>249871</v>
      </c>
      <c r="DH124" s="845"/>
      <c r="DI124" s="845"/>
      <c r="DJ124" s="845"/>
      <c r="DK124" s="846"/>
      <c r="DL124" s="847">
        <v>227538</v>
      </c>
      <c r="DM124" s="845"/>
      <c r="DN124" s="845"/>
      <c r="DO124" s="845"/>
      <c r="DP124" s="846"/>
      <c r="DQ124" s="847">
        <v>204630</v>
      </c>
      <c r="DR124" s="845"/>
      <c r="DS124" s="845"/>
      <c r="DT124" s="845"/>
      <c r="DU124" s="846"/>
      <c r="DV124" s="933">
        <v>0.6</v>
      </c>
      <c r="DW124" s="934"/>
      <c r="DX124" s="934"/>
      <c r="DY124" s="934"/>
      <c r="DZ124" s="935"/>
    </row>
    <row r="125" spans="1:130" s="247" customFormat="1" ht="26.25" customHeight="1" x14ac:dyDescent="0.15">
      <c r="A125" s="902"/>
      <c r="B125" s="903"/>
      <c r="C125" s="906" t="s">
        <v>479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474</v>
      </c>
      <c r="AB125" s="862"/>
      <c r="AC125" s="862"/>
      <c r="AD125" s="862"/>
      <c r="AE125" s="863"/>
      <c r="AF125" s="864" t="s">
        <v>493</v>
      </c>
      <c r="AG125" s="862"/>
      <c r="AH125" s="862"/>
      <c r="AI125" s="862"/>
      <c r="AJ125" s="863"/>
      <c r="AK125" s="864" t="s">
        <v>461</v>
      </c>
      <c r="AL125" s="862"/>
      <c r="AM125" s="862"/>
      <c r="AN125" s="862"/>
      <c r="AO125" s="863"/>
      <c r="AP125" s="909" t="s">
        <v>493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497</v>
      </c>
      <c r="CL125" s="937"/>
      <c r="CM125" s="937"/>
      <c r="CN125" s="937"/>
      <c r="CO125" s="938"/>
      <c r="CP125" s="945" t="s">
        <v>498</v>
      </c>
      <c r="CQ125" s="890"/>
      <c r="CR125" s="890"/>
      <c r="CS125" s="890"/>
      <c r="CT125" s="890"/>
      <c r="CU125" s="890"/>
      <c r="CV125" s="890"/>
      <c r="CW125" s="890"/>
      <c r="CX125" s="890"/>
      <c r="CY125" s="890"/>
      <c r="CZ125" s="890"/>
      <c r="DA125" s="890"/>
      <c r="DB125" s="890"/>
      <c r="DC125" s="890"/>
      <c r="DD125" s="890"/>
      <c r="DE125" s="890"/>
      <c r="DF125" s="891"/>
      <c r="DG125" s="946" t="s">
        <v>461</v>
      </c>
      <c r="DH125" s="927"/>
      <c r="DI125" s="927"/>
      <c r="DJ125" s="927"/>
      <c r="DK125" s="927"/>
      <c r="DL125" s="927" t="s">
        <v>493</v>
      </c>
      <c r="DM125" s="927"/>
      <c r="DN125" s="927"/>
      <c r="DO125" s="927"/>
      <c r="DP125" s="927"/>
      <c r="DQ125" s="927" t="s">
        <v>461</v>
      </c>
      <c r="DR125" s="927"/>
      <c r="DS125" s="927"/>
      <c r="DT125" s="927"/>
      <c r="DU125" s="927"/>
      <c r="DV125" s="928" t="s">
        <v>452</v>
      </c>
      <c r="DW125" s="928"/>
      <c r="DX125" s="928"/>
      <c r="DY125" s="928"/>
      <c r="DZ125" s="929"/>
    </row>
    <row r="126" spans="1:130" s="247" customFormat="1" ht="26.25" customHeight="1" thickBot="1" x14ac:dyDescent="0.2">
      <c r="A126" s="902"/>
      <c r="B126" s="903"/>
      <c r="C126" s="906" t="s">
        <v>481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493</v>
      </c>
      <c r="AB126" s="862"/>
      <c r="AC126" s="862"/>
      <c r="AD126" s="862"/>
      <c r="AE126" s="863"/>
      <c r="AF126" s="864" t="s">
        <v>394</v>
      </c>
      <c r="AG126" s="862"/>
      <c r="AH126" s="862"/>
      <c r="AI126" s="862"/>
      <c r="AJ126" s="863"/>
      <c r="AK126" s="864" t="s">
        <v>461</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499</v>
      </c>
      <c r="CQ126" s="832"/>
      <c r="CR126" s="832"/>
      <c r="CS126" s="832"/>
      <c r="CT126" s="832"/>
      <c r="CU126" s="832"/>
      <c r="CV126" s="832"/>
      <c r="CW126" s="832"/>
      <c r="CX126" s="832"/>
      <c r="CY126" s="832"/>
      <c r="CZ126" s="832"/>
      <c r="DA126" s="832"/>
      <c r="DB126" s="832"/>
      <c r="DC126" s="832"/>
      <c r="DD126" s="832"/>
      <c r="DE126" s="832"/>
      <c r="DF126" s="833"/>
      <c r="DG126" s="898" t="s">
        <v>461</v>
      </c>
      <c r="DH126" s="899"/>
      <c r="DI126" s="899"/>
      <c r="DJ126" s="899"/>
      <c r="DK126" s="899"/>
      <c r="DL126" s="899" t="s">
        <v>461</v>
      </c>
      <c r="DM126" s="899"/>
      <c r="DN126" s="899"/>
      <c r="DO126" s="899"/>
      <c r="DP126" s="899"/>
      <c r="DQ126" s="899" t="s">
        <v>461</v>
      </c>
      <c r="DR126" s="899"/>
      <c r="DS126" s="899"/>
      <c r="DT126" s="899"/>
      <c r="DU126" s="899"/>
      <c r="DV126" s="876" t="s">
        <v>493</v>
      </c>
      <c r="DW126" s="876"/>
      <c r="DX126" s="876"/>
      <c r="DY126" s="876"/>
      <c r="DZ126" s="877"/>
    </row>
    <row r="127" spans="1:130" s="247" customFormat="1" ht="26.25" customHeight="1" x14ac:dyDescent="0.15">
      <c r="A127" s="904"/>
      <c r="B127" s="905"/>
      <c r="C127" s="923" t="s">
        <v>500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493</v>
      </c>
      <c r="AB127" s="862"/>
      <c r="AC127" s="862"/>
      <c r="AD127" s="862"/>
      <c r="AE127" s="863"/>
      <c r="AF127" s="864" t="s">
        <v>452</v>
      </c>
      <c r="AG127" s="862"/>
      <c r="AH127" s="862"/>
      <c r="AI127" s="862"/>
      <c r="AJ127" s="863"/>
      <c r="AK127" s="864" t="s">
        <v>452</v>
      </c>
      <c r="AL127" s="862"/>
      <c r="AM127" s="862"/>
      <c r="AN127" s="862"/>
      <c r="AO127" s="863"/>
      <c r="AP127" s="909" t="s">
        <v>452</v>
      </c>
      <c r="AQ127" s="910"/>
      <c r="AR127" s="910"/>
      <c r="AS127" s="910"/>
      <c r="AT127" s="911"/>
      <c r="AU127" s="283"/>
      <c r="AV127" s="283"/>
      <c r="AW127" s="283"/>
      <c r="AX127" s="926" t="s">
        <v>501</v>
      </c>
      <c r="AY127" s="894"/>
      <c r="AZ127" s="894"/>
      <c r="BA127" s="894"/>
      <c r="BB127" s="894"/>
      <c r="BC127" s="894"/>
      <c r="BD127" s="894"/>
      <c r="BE127" s="895"/>
      <c r="BF127" s="893" t="s">
        <v>502</v>
      </c>
      <c r="BG127" s="894"/>
      <c r="BH127" s="894"/>
      <c r="BI127" s="894"/>
      <c r="BJ127" s="894"/>
      <c r="BK127" s="894"/>
      <c r="BL127" s="895"/>
      <c r="BM127" s="893" t="s">
        <v>503</v>
      </c>
      <c r="BN127" s="894"/>
      <c r="BO127" s="894"/>
      <c r="BP127" s="894"/>
      <c r="BQ127" s="894"/>
      <c r="BR127" s="894"/>
      <c r="BS127" s="895"/>
      <c r="BT127" s="893" t="s">
        <v>504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505</v>
      </c>
      <c r="CQ127" s="832"/>
      <c r="CR127" s="832"/>
      <c r="CS127" s="832"/>
      <c r="CT127" s="832"/>
      <c r="CU127" s="832"/>
      <c r="CV127" s="832"/>
      <c r="CW127" s="832"/>
      <c r="CX127" s="832"/>
      <c r="CY127" s="832"/>
      <c r="CZ127" s="832"/>
      <c r="DA127" s="832"/>
      <c r="DB127" s="832"/>
      <c r="DC127" s="832"/>
      <c r="DD127" s="832"/>
      <c r="DE127" s="832"/>
      <c r="DF127" s="833"/>
      <c r="DG127" s="898" t="s">
        <v>452</v>
      </c>
      <c r="DH127" s="899"/>
      <c r="DI127" s="899"/>
      <c r="DJ127" s="899"/>
      <c r="DK127" s="899"/>
      <c r="DL127" s="899" t="s">
        <v>461</v>
      </c>
      <c r="DM127" s="899"/>
      <c r="DN127" s="899"/>
      <c r="DO127" s="899"/>
      <c r="DP127" s="899"/>
      <c r="DQ127" s="899" t="s">
        <v>448</v>
      </c>
      <c r="DR127" s="899"/>
      <c r="DS127" s="899"/>
      <c r="DT127" s="899"/>
      <c r="DU127" s="899"/>
      <c r="DV127" s="876" t="s">
        <v>461</v>
      </c>
      <c r="DW127" s="876"/>
      <c r="DX127" s="876"/>
      <c r="DY127" s="876"/>
      <c r="DZ127" s="877"/>
    </row>
    <row r="128" spans="1:130" s="247" customFormat="1" ht="26.25" customHeight="1" thickBot="1" x14ac:dyDescent="0.2">
      <c r="A128" s="878" t="s">
        <v>506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507</v>
      </c>
      <c r="X128" s="880"/>
      <c r="Y128" s="880"/>
      <c r="Z128" s="881"/>
      <c r="AA128" s="882">
        <v>999264</v>
      </c>
      <c r="AB128" s="883"/>
      <c r="AC128" s="883"/>
      <c r="AD128" s="883"/>
      <c r="AE128" s="884"/>
      <c r="AF128" s="885">
        <v>1027139</v>
      </c>
      <c r="AG128" s="883"/>
      <c r="AH128" s="883"/>
      <c r="AI128" s="883"/>
      <c r="AJ128" s="884"/>
      <c r="AK128" s="885">
        <v>1032772</v>
      </c>
      <c r="AL128" s="883"/>
      <c r="AM128" s="883"/>
      <c r="AN128" s="883"/>
      <c r="AO128" s="884"/>
      <c r="AP128" s="886"/>
      <c r="AQ128" s="887"/>
      <c r="AR128" s="887"/>
      <c r="AS128" s="887"/>
      <c r="AT128" s="888"/>
      <c r="AU128" s="283"/>
      <c r="AV128" s="283"/>
      <c r="AW128" s="283"/>
      <c r="AX128" s="889" t="s">
        <v>508</v>
      </c>
      <c r="AY128" s="890"/>
      <c r="AZ128" s="890"/>
      <c r="BA128" s="890"/>
      <c r="BB128" s="890"/>
      <c r="BC128" s="890"/>
      <c r="BD128" s="890"/>
      <c r="BE128" s="891"/>
      <c r="BF128" s="868" t="s">
        <v>452</v>
      </c>
      <c r="BG128" s="869"/>
      <c r="BH128" s="869"/>
      <c r="BI128" s="869"/>
      <c r="BJ128" s="869"/>
      <c r="BK128" s="869"/>
      <c r="BL128" s="892"/>
      <c r="BM128" s="868">
        <v>11.41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509</v>
      </c>
      <c r="CQ128" s="810"/>
      <c r="CR128" s="810"/>
      <c r="CS128" s="810"/>
      <c r="CT128" s="810"/>
      <c r="CU128" s="810"/>
      <c r="CV128" s="810"/>
      <c r="CW128" s="810"/>
      <c r="CX128" s="810"/>
      <c r="CY128" s="810"/>
      <c r="CZ128" s="810"/>
      <c r="DA128" s="810"/>
      <c r="DB128" s="810"/>
      <c r="DC128" s="810"/>
      <c r="DD128" s="810"/>
      <c r="DE128" s="810"/>
      <c r="DF128" s="811"/>
      <c r="DG128" s="872" t="s">
        <v>452</v>
      </c>
      <c r="DH128" s="873"/>
      <c r="DI128" s="873"/>
      <c r="DJ128" s="873"/>
      <c r="DK128" s="873"/>
      <c r="DL128" s="873" t="s">
        <v>452</v>
      </c>
      <c r="DM128" s="873"/>
      <c r="DN128" s="873"/>
      <c r="DO128" s="873"/>
      <c r="DP128" s="873"/>
      <c r="DQ128" s="873" t="s">
        <v>394</v>
      </c>
      <c r="DR128" s="873"/>
      <c r="DS128" s="873"/>
      <c r="DT128" s="873"/>
      <c r="DU128" s="873"/>
      <c r="DV128" s="874" t="s">
        <v>394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510</v>
      </c>
      <c r="X129" s="859"/>
      <c r="Y129" s="859"/>
      <c r="Z129" s="860"/>
      <c r="AA129" s="861">
        <v>39479299</v>
      </c>
      <c r="AB129" s="862"/>
      <c r="AC129" s="862"/>
      <c r="AD129" s="862"/>
      <c r="AE129" s="863"/>
      <c r="AF129" s="864">
        <v>40378666</v>
      </c>
      <c r="AG129" s="862"/>
      <c r="AH129" s="862"/>
      <c r="AI129" s="862"/>
      <c r="AJ129" s="863"/>
      <c r="AK129" s="864">
        <v>41831743</v>
      </c>
      <c r="AL129" s="862"/>
      <c r="AM129" s="862"/>
      <c r="AN129" s="862"/>
      <c r="AO129" s="863"/>
      <c r="AP129" s="865"/>
      <c r="AQ129" s="866"/>
      <c r="AR129" s="866"/>
      <c r="AS129" s="866"/>
      <c r="AT129" s="867"/>
      <c r="AU129" s="285"/>
      <c r="AV129" s="285"/>
      <c r="AW129" s="285"/>
      <c r="AX129" s="831" t="s">
        <v>511</v>
      </c>
      <c r="AY129" s="832"/>
      <c r="AZ129" s="832"/>
      <c r="BA129" s="832"/>
      <c r="BB129" s="832"/>
      <c r="BC129" s="832"/>
      <c r="BD129" s="832"/>
      <c r="BE129" s="833"/>
      <c r="BF129" s="851" t="s">
        <v>452</v>
      </c>
      <c r="BG129" s="852"/>
      <c r="BH129" s="852"/>
      <c r="BI129" s="852"/>
      <c r="BJ129" s="852"/>
      <c r="BK129" s="852"/>
      <c r="BL129" s="853"/>
      <c r="BM129" s="851">
        <v>16.41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513</v>
      </c>
      <c r="X130" s="859"/>
      <c r="Y130" s="859"/>
      <c r="Z130" s="860"/>
      <c r="AA130" s="861">
        <v>6015060</v>
      </c>
      <c r="AB130" s="862"/>
      <c r="AC130" s="862"/>
      <c r="AD130" s="862"/>
      <c r="AE130" s="863"/>
      <c r="AF130" s="864">
        <v>6890860</v>
      </c>
      <c r="AG130" s="862"/>
      <c r="AH130" s="862"/>
      <c r="AI130" s="862"/>
      <c r="AJ130" s="863"/>
      <c r="AK130" s="864">
        <v>9050140</v>
      </c>
      <c r="AL130" s="862"/>
      <c r="AM130" s="862"/>
      <c r="AN130" s="862"/>
      <c r="AO130" s="863"/>
      <c r="AP130" s="865"/>
      <c r="AQ130" s="866"/>
      <c r="AR130" s="866"/>
      <c r="AS130" s="866"/>
      <c r="AT130" s="867"/>
      <c r="AU130" s="285"/>
      <c r="AV130" s="285"/>
      <c r="AW130" s="285"/>
      <c r="AX130" s="831" t="s">
        <v>514</v>
      </c>
      <c r="AY130" s="832"/>
      <c r="AZ130" s="832"/>
      <c r="BA130" s="832"/>
      <c r="BB130" s="832"/>
      <c r="BC130" s="832"/>
      <c r="BD130" s="832"/>
      <c r="BE130" s="833"/>
      <c r="BF130" s="834">
        <v>3.1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515</v>
      </c>
      <c r="X131" s="842"/>
      <c r="Y131" s="842"/>
      <c r="Z131" s="843"/>
      <c r="AA131" s="844">
        <v>33464239</v>
      </c>
      <c r="AB131" s="845"/>
      <c r="AC131" s="845"/>
      <c r="AD131" s="845"/>
      <c r="AE131" s="846"/>
      <c r="AF131" s="847">
        <v>33487806</v>
      </c>
      <c r="AG131" s="845"/>
      <c r="AH131" s="845"/>
      <c r="AI131" s="845"/>
      <c r="AJ131" s="846"/>
      <c r="AK131" s="847">
        <v>32781603</v>
      </c>
      <c r="AL131" s="845"/>
      <c r="AM131" s="845"/>
      <c r="AN131" s="845"/>
      <c r="AO131" s="846"/>
      <c r="AP131" s="848"/>
      <c r="AQ131" s="849"/>
      <c r="AR131" s="849"/>
      <c r="AS131" s="849"/>
      <c r="AT131" s="850"/>
      <c r="AU131" s="285"/>
      <c r="AV131" s="285"/>
      <c r="AW131" s="285"/>
      <c r="AX131" s="809" t="s">
        <v>516</v>
      </c>
      <c r="AY131" s="810"/>
      <c r="AZ131" s="810"/>
      <c r="BA131" s="810"/>
      <c r="BB131" s="810"/>
      <c r="BC131" s="810"/>
      <c r="BD131" s="810"/>
      <c r="BE131" s="811"/>
      <c r="BF131" s="812" t="s">
        <v>394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518</v>
      </c>
      <c r="W132" s="822"/>
      <c r="X132" s="822"/>
      <c r="Y132" s="822"/>
      <c r="Z132" s="823"/>
      <c r="AA132" s="824">
        <v>1.613689363</v>
      </c>
      <c r="AB132" s="825"/>
      <c r="AC132" s="825"/>
      <c r="AD132" s="825"/>
      <c r="AE132" s="826"/>
      <c r="AF132" s="827">
        <v>2.7227172319999999</v>
      </c>
      <c r="AG132" s="825"/>
      <c r="AH132" s="825"/>
      <c r="AI132" s="825"/>
      <c r="AJ132" s="826"/>
      <c r="AK132" s="827">
        <v>5.2192330719999998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519</v>
      </c>
      <c r="W133" s="801"/>
      <c r="X133" s="801"/>
      <c r="Y133" s="801"/>
      <c r="Z133" s="802"/>
      <c r="AA133" s="803">
        <v>2.4</v>
      </c>
      <c r="AB133" s="804"/>
      <c r="AC133" s="804"/>
      <c r="AD133" s="804"/>
      <c r="AE133" s="805"/>
      <c r="AF133" s="803">
        <v>2.2000000000000002</v>
      </c>
      <c r="AG133" s="804"/>
      <c r="AH133" s="804"/>
      <c r="AI133" s="804"/>
      <c r="AJ133" s="805"/>
      <c r="AK133" s="803">
        <v>3.1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2Rw0kE2+WjHYrjC1bmOgSANQ8FjGi205M2VJGmjHchu5gMDURTyJS07yKLynEE746cA3Rk3OkPhDXXkyNg+Lg==" saltValue="z64ZCyzPPrFTQfq9yhxW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election activeCell="AU26" sqref="AU2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hSP1Z4S7cHWZIbOXwWVozZop4rYCRIU/070rzGhZpg2CZ+4B3BRU/29zMxoK93Q5Y6uXJzLsp1xjVBefEDeBQ==" saltValue="SBfafIrP2G7grb1jdp6po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CB79bhXIAF9+HIAuEtPQbiEL5bN774wmvZ1m1/+2FELaSfxgHqSlybeHM5BuiSQqeGTLjibnhNvQIzK5FtLQ==" saltValue="9x0RNrpvAe54ZEJLAM0T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528</v>
      </c>
      <c r="AL9" s="1231"/>
      <c r="AM9" s="1231"/>
      <c r="AN9" s="1232"/>
      <c r="AO9" s="313">
        <v>10231368</v>
      </c>
      <c r="AP9" s="313">
        <v>62586</v>
      </c>
      <c r="AQ9" s="314">
        <v>59644</v>
      </c>
      <c r="AR9" s="315">
        <v>4.9000000000000004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529</v>
      </c>
      <c r="AL10" s="1231"/>
      <c r="AM10" s="1231"/>
      <c r="AN10" s="1232"/>
      <c r="AO10" s="316">
        <v>1577181</v>
      </c>
      <c r="AP10" s="316">
        <v>9648</v>
      </c>
      <c r="AQ10" s="317">
        <v>4095</v>
      </c>
      <c r="AR10" s="318">
        <v>135.6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530</v>
      </c>
      <c r="AL11" s="1231"/>
      <c r="AM11" s="1231"/>
      <c r="AN11" s="1232"/>
      <c r="AO11" s="316">
        <v>1799106</v>
      </c>
      <c r="AP11" s="316">
        <v>11005</v>
      </c>
      <c r="AQ11" s="317">
        <v>2516</v>
      </c>
      <c r="AR11" s="318">
        <v>337.4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531</v>
      </c>
      <c r="AL12" s="1231"/>
      <c r="AM12" s="1231"/>
      <c r="AN12" s="1232"/>
      <c r="AO12" s="316" t="s">
        <v>532</v>
      </c>
      <c r="AP12" s="316" t="s">
        <v>532</v>
      </c>
      <c r="AQ12" s="317">
        <v>422</v>
      </c>
      <c r="AR12" s="318" t="s">
        <v>532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533</v>
      </c>
      <c r="AL13" s="1231"/>
      <c r="AM13" s="1231"/>
      <c r="AN13" s="1232"/>
      <c r="AO13" s="316" t="s">
        <v>532</v>
      </c>
      <c r="AP13" s="316" t="s">
        <v>532</v>
      </c>
      <c r="AQ13" s="317">
        <v>65</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534</v>
      </c>
      <c r="AL14" s="1231"/>
      <c r="AM14" s="1231"/>
      <c r="AN14" s="1232"/>
      <c r="AO14" s="316" t="s">
        <v>532</v>
      </c>
      <c r="AP14" s="316" t="s">
        <v>532</v>
      </c>
      <c r="AQ14" s="317">
        <v>1976</v>
      </c>
      <c r="AR14" s="318" t="s">
        <v>532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535</v>
      </c>
      <c r="AL15" s="1231"/>
      <c r="AM15" s="1231"/>
      <c r="AN15" s="1232"/>
      <c r="AO15" s="316">
        <v>131825</v>
      </c>
      <c r="AP15" s="316">
        <v>806</v>
      </c>
      <c r="AQ15" s="317">
        <v>1853</v>
      </c>
      <c r="AR15" s="318">
        <v>-56.5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536</v>
      </c>
      <c r="AL16" s="1234"/>
      <c r="AM16" s="1234"/>
      <c r="AN16" s="1235"/>
      <c r="AO16" s="316">
        <v>-935727</v>
      </c>
      <c r="AP16" s="316">
        <v>-5724</v>
      </c>
      <c r="AQ16" s="317">
        <v>-4797</v>
      </c>
      <c r="AR16" s="318">
        <v>19.3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12803753</v>
      </c>
      <c r="AP17" s="316">
        <v>78321</v>
      </c>
      <c r="AQ17" s="317">
        <v>65773</v>
      </c>
      <c r="AR17" s="318">
        <v>19.100000000000001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541</v>
      </c>
      <c r="AL21" s="1228"/>
      <c r="AM21" s="1228"/>
      <c r="AN21" s="1229"/>
      <c r="AO21" s="328">
        <v>7.61</v>
      </c>
      <c r="AP21" s="329">
        <v>6.72</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542</v>
      </c>
      <c r="AL22" s="1228"/>
      <c r="AM22" s="1228"/>
      <c r="AN22" s="1229"/>
      <c r="AO22" s="333">
        <v>98.4</v>
      </c>
      <c r="AP22" s="334">
        <v>99.3</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546</v>
      </c>
      <c r="AL32" s="1219"/>
      <c r="AM32" s="1219"/>
      <c r="AN32" s="1220"/>
      <c r="AO32" s="343">
        <v>8774975</v>
      </c>
      <c r="AP32" s="343">
        <v>53677</v>
      </c>
      <c r="AQ32" s="344">
        <v>36938</v>
      </c>
      <c r="AR32" s="345">
        <v>45.3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547</v>
      </c>
      <c r="AL33" s="1219"/>
      <c r="AM33" s="1219"/>
      <c r="AN33" s="1220"/>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548</v>
      </c>
      <c r="AL34" s="1219"/>
      <c r="AM34" s="1219"/>
      <c r="AN34" s="1220"/>
      <c r="AO34" s="343" t="s">
        <v>532</v>
      </c>
      <c r="AP34" s="343" t="s">
        <v>532</v>
      </c>
      <c r="AQ34" s="344">
        <v>26</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549</v>
      </c>
      <c r="AL35" s="1219"/>
      <c r="AM35" s="1219"/>
      <c r="AN35" s="1220"/>
      <c r="AO35" s="343">
        <v>2934724</v>
      </c>
      <c r="AP35" s="343">
        <v>17952</v>
      </c>
      <c r="AQ35" s="344">
        <v>10676</v>
      </c>
      <c r="AR35" s="345">
        <v>68.2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550</v>
      </c>
      <c r="AL36" s="1219"/>
      <c r="AM36" s="1219"/>
      <c r="AN36" s="1220"/>
      <c r="AO36" s="343">
        <v>84161</v>
      </c>
      <c r="AP36" s="343">
        <v>515</v>
      </c>
      <c r="AQ36" s="344">
        <v>537</v>
      </c>
      <c r="AR36" s="345">
        <v>-4.0999999999999996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551</v>
      </c>
      <c r="AL37" s="1219"/>
      <c r="AM37" s="1219"/>
      <c r="AN37" s="1220"/>
      <c r="AO37" s="343" t="s">
        <v>532</v>
      </c>
      <c r="AP37" s="343" t="s">
        <v>532</v>
      </c>
      <c r="AQ37" s="344">
        <v>623</v>
      </c>
      <c r="AR37" s="345" t="s">
        <v>532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552</v>
      </c>
      <c r="AL38" s="1222"/>
      <c r="AM38" s="1222"/>
      <c r="AN38" s="1223"/>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553</v>
      </c>
      <c r="AL39" s="1222"/>
      <c r="AM39" s="1222"/>
      <c r="AN39" s="1223"/>
      <c r="AO39" s="343">
        <v>-1032772</v>
      </c>
      <c r="AP39" s="343">
        <v>-6318</v>
      </c>
      <c r="AQ39" s="344">
        <v>-6161</v>
      </c>
      <c r="AR39" s="345">
        <v>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554</v>
      </c>
      <c r="AL40" s="1219"/>
      <c r="AM40" s="1219"/>
      <c r="AN40" s="1220"/>
      <c r="AO40" s="343">
        <v>-9050140</v>
      </c>
      <c r="AP40" s="343">
        <v>-55360</v>
      </c>
      <c r="AQ40" s="344">
        <v>-33330</v>
      </c>
      <c r="AR40" s="345">
        <v>66.099999999999994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1710948</v>
      </c>
      <c r="AP41" s="343">
        <v>10466</v>
      </c>
      <c r="AQ41" s="344">
        <v>9311</v>
      </c>
      <c r="AR41" s="345">
        <v>12.4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523</v>
      </c>
      <c r="AN49" s="1213" t="s">
        <v>558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4368312</v>
      </c>
      <c r="AN51" s="365">
        <v>26088</v>
      </c>
      <c r="AO51" s="366">
        <v>-55.4</v>
      </c>
      <c r="AP51" s="367">
        <v>52496</v>
      </c>
      <c r="AQ51" s="368">
        <v>16.399999999999999</v>
      </c>
      <c r="AR51" s="369">
        <v>-71.8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2487347</v>
      </c>
      <c r="AN52" s="373">
        <v>14855</v>
      </c>
      <c r="AO52" s="374">
        <v>-34.9</v>
      </c>
      <c r="AP52" s="375">
        <v>29467</v>
      </c>
      <c r="AQ52" s="376">
        <v>15.2</v>
      </c>
      <c r="AR52" s="377">
        <v>-50.1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4789843</v>
      </c>
      <c r="AN53" s="365">
        <v>28755</v>
      </c>
      <c r="AO53" s="366">
        <v>10.199999999999999</v>
      </c>
      <c r="AP53" s="367">
        <v>52619</v>
      </c>
      <c r="AQ53" s="368">
        <v>0.2</v>
      </c>
      <c r="AR53" s="369">
        <v>10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3341895</v>
      </c>
      <c r="AN54" s="373">
        <v>20062</v>
      </c>
      <c r="AO54" s="374">
        <v>35.1</v>
      </c>
      <c r="AP54" s="375">
        <v>31149</v>
      </c>
      <c r="AQ54" s="376">
        <v>5.7</v>
      </c>
      <c r="AR54" s="377">
        <v>29.4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4845268</v>
      </c>
      <c r="AN55" s="365">
        <v>29281</v>
      </c>
      <c r="AO55" s="366">
        <v>1.8</v>
      </c>
      <c r="AP55" s="367">
        <v>51875</v>
      </c>
      <c r="AQ55" s="368">
        <v>-1.4</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3360825</v>
      </c>
      <c r="AN56" s="373">
        <v>20311</v>
      </c>
      <c r="AO56" s="374">
        <v>1.2</v>
      </c>
      <c r="AP56" s="375">
        <v>29372</v>
      </c>
      <c r="AQ56" s="376">
        <v>-5.7</v>
      </c>
      <c r="AR56" s="377">
        <v>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8927531</v>
      </c>
      <c r="AN57" s="365">
        <v>54248</v>
      </c>
      <c r="AO57" s="366">
        <v>85.3</v>
      </c>
      <c r="AP57" s="367">
        <v>48064</v>
      </c>
      <c r="AQ57" s="368">
        <v>-7.3</v>
      </c>
      <c r="AR57" s="369">
        <v>92.6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5067201</v>
      </c>
      <c r="AN58" s="373">
        <v>30791</v>
      </c>
      <c r="AO58" s="374">
        <v>51.6</v>
      </c>
      <c r="AP58" s="375">
        <v>30373</v>
      </c>
      <c r="AQ58" s="376">
        <v>3.4</v>
      </c>
      <c r="AR58" s="377">
        <v>48.2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8957101</v>
      </c>
      <c r="AN59" s="365">
        <v>54791</v>
      </c>
      <c r="AO59" s="366">
        <v>1</v>
      </c>
      <c r="AP59" s="367">
        <v>56662</v>
      </c>
      <c r="AQ59" s="368">
        <v>17.899999999999999</v>
      </c>
      <c r="AR59" s="369">
        <v>-16.899999999999999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4709851</v>
      </c>
      <c r="AN60" s="373">
        <v>28810</v>
      </c>
      <c r="AO60" s="374">
        <v>-6.4</v>
      </c>
      <c r="AP60" s="375">
        <v>34709</v>
      </c>
      <c r="AQ60" s="376">
        <v>14.3</v>
      </c>
      <c r="AR60" s="377">
        <v>-20.7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6377611</v>
      </c>
      <c r="AN61" s="380">
        <v>38633</v>
      </c>
      <c r="AO61" s="381">
        <v>8.6</v>
      </c>
      <c r="AP61" s="382">
        <v>52343</v>
      </c>
      <c r="AQ61" s="383">
        <v>5.2</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3793424</v>
      </c>
      <c r="AN62" s="373">
        <v>22966</v>
      </c>
      <c r="AO62" s="374">
        <v>9.3000000000000007</v>
      </c>
      <c r="AP62" s="375">
        <v>31014</v>
      </c>
      <c r="AQ62" s="376">
        <v>6.6</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daZkMfSZEcTsiufhilgmEpi8ADGvJcduaYrz8hEtME500q74Q1k2lj6aPFQ/bN69bpgPFLLL9zhXKTnLtrygw==" saltValue="fVwAFeKQgujhRjbh7UkN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B105" sqref="B10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7CVp+7Q0bgp+PSJUBU2s7MnWEG5jmL4o9l/VAjpxgGmflVMNxvOG6fn9znonn2GFvytM+6JFFXHiolUS1z02Lw==" saltValue="4e2n0Swcd86JGKgzD877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B111" sqref="B11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5HYYrfFRt7GrwRKXe1Vyo9qdj9M14zSwPbFhZIn3+bsVz1SUHL/XeVcs955pr9Ja93y10l+TMwlYU/npLn+KgQ==" saltValue="i6Av6W1Eu3blepinh20G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23.58</v>
      </c>
      <c r="G47" s="12">
        <v>24.55</v>
      </c>
      <c r="H47" s="12">
        <v>25.51</v>
      </c>
      <c r="I47" s="12">
        <v>24.42</v>
      </c>
      <c r="J47" s="13">
        <v>20.04</v>
      </c>
    </row>
    <row r="48" spans="2:10" ht="57.75" customHeight="1" x14ac:dyDescent="0.15">
      <c r="B48" s="14"/>
      <c r="C48" s="1238" t="s">
        <v>4</v>
      </c>
      <c r="D48" s="1238"/>
      <c r="E48" s="1239"/>
      <c r="F48" s="15">
        <v>2.98</v>
      </c>
      <c r="G48" s="16">
        <v>4.01</v>
      </c>
      <c r="H48" s="16">
        <v>4.12</v>
      </c>
      <c r="I48" s="16">
        <v>5.76</v>
      </c>
      <c r="J48" s="17">
        <v>4.79</v>
      </c>
    </row>
    <row r="49" spans="2:10" ht="57.75" customHeight="1" thickBot="1" x14ac:dyDescent="0.2">
      <c r="B49" s="18"/>
      <c r="C49" s="1240" t="s">
        <v>5</v>
      </c>
      <c r="D49" s="1240"/>
      <c r="E49" s="1241"/>
      <c r="F49" s="19">
        <v>2.93</v>
      </c>
      <c r="G49" s="20">
        <v>1.87</v>
      </c>
      <c r="H49" s="20">
        <v>1.1599999999999999</v>
      </c>
      <c r="I49" s="20">
        <v>1.25</v>
      </c>
      <c r="J49" s="21" t="s">
        <v>579</v>
      </c>
    </row>
    <row r="50" spans="2:10" ht="13.5" customHeight="1" x14ac:dyDescent="0.15"/>
  </sheetData>
  <sheetProtection algorithmName="SHA-512" hashValue="qd73MIq1DqZ8dWZVQGqyrmK1iFcBcWrOoIT6I6RngA/VoZnWVKc34B85ZYY7Lwn78lcWIBLJKMFw5C2paVPR0g==" saltValue="ChmcUxv79/FD3iq2kGmY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2021-03-11T22:43:42Z</cp:lastPrinted>
  <dcterms:created xsi:type="dcterms:W3CDTF">2021-02-05T03:05:32Z</dcterms:created>
  <dcterms:modified xsi:type="dcterms:W3CDTF">2023-11-07T02:07:49Z</dcterms:modified>
  <cp:category/>
</cp:coreProperties>
</file>