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4年度\R5.3.27 決算状況・経営比較分析表の公表について\"/>
    </mc:Choice>
  </mc:AlternateContent>
  <workbookProtection workbookAlgorithmName="SHA-512" workbookHashValue="KcOoxhS7iqRmIsDoox2RJ1JVvUZhEv5YryUIY1eKnqEzKEzcQAgcROtZKvC3gsx3uwJEm2OtWNQ0/cKkZrcuCg==" workbookSaltValue="1pAqCJGQ+T8oQm/k9Frvhw==" workbookSpinCount="100000" lockStructure="1"/>
  <bookViews>
    <workbookView xWindow="1455" yWindow="0" windowWidth="28800" windowHeight="11700" tabRatio="1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<sst xmlns="http://schemas.openxmlformats.org/spreadsheetml/2006/main" count="236" uniqueCount="121">
  <si>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</si>
  <si>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</si>
  <si>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</si>
  <si>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</si>
  <si>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</si>
  <si>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</si>
  <si>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</si>
  <si>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</si>
  <si>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</si>
  <si>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</si>
  <si>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</si>
  <si>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</si>
  <si>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</si>
  <si>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</si>
  <si>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</si>
  <si>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</si>
  <si>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</si>
  <si>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</si>
  <si>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</si>
  <si>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</si>
  <si>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</si>
  <si>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</si>
  <si>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</si>
  <si>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</si>
  <si>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</si>
  <si>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</si>
  <si>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</si>
  <si>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</si>
  <si>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</si>
  <si>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</si>
  <si>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</si>
  <si>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</si>
  <si>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</si>
  <si>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</si>
  <si>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</si>
  <si>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</si>
  <si>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</si>
  <si>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</si>
  <si>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</si>
  <si>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</si>
  <si>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</si>
  <si>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</si>
  <si>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</si>
  <si>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</si>
  <si>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</si>
  <si>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</si>
  <si>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</si>
  <si>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</si>
  <si>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</si>
  <si>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</si>
  <si>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</si>
  <si>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</si>
  <si>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</si>
  <si>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</si>
  <si>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</si>
  <si>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</si>
  <si>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</si>
  <si>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</si>
  <si>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</si>
  <si>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</si>
  <si>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</si>
  <si>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</si>
  <si>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</si>
  <si>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</si>
  <si>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</si>
  <si>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</si>
  <si>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</si>
  <si>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</si>
  <si>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</si>
  <si>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</si>
  <si>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</si>
  <si>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</si>
  <si>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</si>
  <si>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</si>
  <si>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</si>
  <si>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</si>
  <si>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</si>
  <si>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</si>
  <si>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</si>
  <si>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</si>
  <si>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</si>
  <si>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</si>
  <si>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</si>
  <si>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</si>
  <si>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</si>
  <si>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</si>
  <si>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</si>
  <si>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</si>
  <si>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</si>
  <si>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</si>
  <si>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</si>
  <si>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</si>
  <si>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</si>
  <si>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</si>
  <si>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</si>
  <si>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</si>
  <si>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</si>
  <si>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</si>
  <si>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</si>
  <si>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</si>
  <si>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</si>
  <si>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</si>
  <si>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</si>
  <si>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</si>
  <si>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</si>
  <si>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</si>
  <si>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</si>
  <si>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</si>
  <si>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</si>
  <si>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</si>
  <si>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</si>
  <si>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</si>
  <si>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</si>
  <si>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</si>
  <si>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</si>
  <si>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</si>
  <si>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</si>
  <si>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</si>
  <si>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1" eb="4">
      <t>シュウエキテキ</t>
    </rPh>
    <rPh sb="4" eb="6">
      <t>シュウシ</t>
    </rPh>
    <rPh sb="6" eb="8">
      <t>ヒリツ</t>
    </rPh>
    <rPh sb="14" eb="17">
      <t>マイネンド</t>
    </rPh>
    <rPh sb="21" eb="23">
      <t>ゼンゴ</t>
    </rPh>
    <rPh sb="24" eb="26">
      <t>スイイ</t>
    </rPh>
    <rPh sb="35" eb="37">
      <t>イジ</t>
    </rPh>
    <rPh sb="37" eb="40">
      <t>カンリヒ</t>
    </rPh>
    <rPh sb="41" eb="43">
      <t>ショウカン</t>
    </rPh>
    <rPh sb="43" eb="44">
      <t>キン</t>
    </rPh>
    <rPh sb="45" eb="47">
      <t>リョウキン</t>
    </rPh>
    <rPh sb="47" eb="49">
      <t>シュウニュウ</t>
    </rPh>
    <rPh sb="55" eb="57">
      <t>イッパン</t>
    </rPh>
    <rPh sb="57" eb="59">
      <t>カイケイ</t>
    </rPh>
    <rPh sb="62" eb="64">
      <t>クリイレ</t>
    </rPh>
    <rPh sb="64" eb="65">
      <t>キン</t>
    </rPh>
    <rPh sb="66" eb="67">
      <t>マカナ</t>
    </rPh>
    <rPh sb="98" eb="100">
      <t>キギョウ</t>
    </rPh>
    <rPh sb="100" eb="101">
      <t>サイ</t>
    </rPh>
    <rPh sb="101" eb="103">
      <t>ザンダカ</t>
    </rPh>
    <rPh sb="103" eb="104">
      <t>タイ</t>
    </rPh>
    <rPh sb="104" eb="106">
      <t>ジギョウ</t>
    </rPh>
    <rPh sb="106" eb="108">
      <t>キボ</t>
    </rPh>
    <rPh sb="108" eb="110">
      <t>ヒリツ</t>
    </rPh>
    <rPh sb="132" eb="134">
      <t>ショウカン</t>
    </rPh>
    <rPh sb="134" eb="135">
      <t>キン</t>
    </rPh>
    <rPh sb="140" eb="142">
      <t>イッパン</t>
    </rPh>
    <rPh sb="142" eb="144">
      <t>カイケイ</t>
    </rPh>
    <rPh sb="147" eb="149">
      <t>クリイレ</t>
    </rPh>
    <rPh sb="149" eb="150">
      <t>キン</t>
    </rPh>
    <rPh sb="151" eb="152">
      <t>マカナ</t>
    </rPh>
    <rPh sb="173" eb="175">
      <t>ケイヒ</t>
    </rPh>
    <rPh sb="175" eb="177">
      <t>カイシュウ</t>
    </rPh>
    <rPh sb="177" eb="178">
      <t>リツ</t>
    </rPh>
    <rPh sb="184" eb="186">
      <t>ルイジ</t>
    </rPh>
    <rPh sb="186" eb="188">
      <t>ダンタイ</t>
    </rPh>
    <rPh sb="188" eb="190">
      <t>ヘイキン</t>
    </rPh>
    <rPh sb="191" eb="193">
      <t>ヒカク</t>
    </rPh>
    <rPh sb="196" eb="197">
      <t>ヒク</t>
    </rPh>
    <rPh sb="204" eb="206">
      <t>ケイカク</t>
    </rPh>
    <rPh sb="206" eb="207">
      <t>テキ</t>
    </rPh>
    <rPh sb="208" eb="210">
      <t>シセツ</t>
    </rPh>
    <rPh sb="211" eb="213">
      <t>イジ</t>
    </rPh>
    <rPh sb="213" eb="215">
      <t>カンリ</t>
    </rPh>
    <rPh sb="216" eb="217">
      <t>ツト</t>
    </rPh>
    <rPh sb="223" eb="225">
      <t>キョウヨウ</t>
    </rPh>
    <rPh sb="225" eb="227">
      <t>カイシ</t>
    </rPh>
    <rPh sb="231" eb="232">
      <t>ネン</t>
    </rPh>
    <rPh sb="232" eb="234">
      <t>イジョウ</t>
    </rPh>
    <rPh sb="235" eb="237">
      <t>ケイカ</t>
    </rPh>
    <rPh sb="241" eb="243">
      <t>シセツ</t>
    </rPh>
    <rPh sb="251" eb="253">
      <t>ケイヒ</t>
    </rPh>
    <rPh sb="254" eb="255">
      <t>タカ</t>
    </rPh>
    <rPh sb="273" eb="275">
      <t>オスイ</t>
    </rPh>
    <rPh sb="275" eb="277">
      <t>ショリ</t>
    </rPh>
    <rPh sb="277" eb="279">
      <t>ゲンカ</t>
    </rPh>
    <rPh sb="285" eb="287">
      <t>ルイジ</t>
    </rPh>
    <rPh sb="287" eb="289">
      <t>ダンタイ</t>
    </rPh>
    <rPh sb="290" eb="292">
      <t>ヒカク</t>
    </rPh>
    <rPh sb="295" eb="296">
      <t>タカ</t>
    </rPh>
    <rPh sb="303" eb="305">
      <t>シセツ</t>
    </rPh>
    <rPh sb="306" eb="308">
      <t>イジ</t>
    </rPh>
    <rPh sb="308" eb="310">
      <t>カンリ</t>
    </rPh>
    <rPh sb="311" eb="312">
      <t>カカ</t>
    </rPh>
    <rPh sb="313" eb="315">
      <t>ヒヨウ</t>
    </rPh>
    <rPh sb="316" eb="317">
      <t>タカ</t>
    </rPh>
    <rPh sb="319" eb="321">
      <t>ケイヒ</t>
    </rPh>
    <rPh sb="322" eb="324">
      <t>サクゲン</t>
    </rPh>
    <rPh sb="325" eb="326">
      <t>ツト</t>
    </rPh>
    <rPh sb="328" eb="330">
      <t>ヒツヨウ</t>
    </rPh>
    <rPh sb="365" eb="367">
      <t>シセツ</t>
    </rPh>
    <rPh sb="367" eb="369">
      <t>リヨウ</t>
    </rPh>
    <rPh sb="369" eb="370">
      <t>リツ</t>
    </rPh>
    <rPh sb="376" eb="378">
      <t>ルイジ</t>
    </rPh>
    <rPh sb="378" eb="380">
      <t>ダンタイ</t>
    </rPh>
    <rPh sb="380" eb="382">
      <t>ヘイキン</t>
    </rPh>
    <rPh sb="383" eb="385">
      <t>ヒカク</t>
    </rPh>
    <rPh sb="388" eb="389">
      <t>タカ</t>
    </rPh>
    <rPh sb="417" eb="420">
      <t>スイセンカ</t>
    </rPh>
    <rPh sb="420" eb="421">
      <t>リツ</t>
    </rPh>
    <rPh sb="427" eb="429">
      <t>ルイジ</t>
    </rPh>
    <rPh sb="429" eb="431">
      <t>ダンタイ</t>
    </rPh>
    <rPh sb="432" eb="434">
      <t>ヒカク</t>
    </rPh>
    <rPh sb="437" eb="438">
      <t>タカ</t>
    </rPh>
    <phoneticPr fontId="4"/>
  </si>
  <si>
    <t>本市で管理している農業集落排水施設は３施設あり、すべて平成に入ってから供用を開始し20年以上経過しているが、現時点において、管渠についての更新は検討していない。</t>
    <rPh sb="0" eb="2">
      <t>ホンシ</t>
    </rPh>
    <rPh sb="3" eb="5">
      <t>カンリ</t>
    </rPh>
    <rPh sb="9" eb="11">
      <t>ノウギョウ</t>
    </rPh>
    <rPh sb="11" eb="13">
      <t>シュウラク</t>
    </rPh>
    <rPh sb="13" eb="15">
      <t>ハイスイ</t>
    </rPh>
    <rPh sb="15" eb="17">
      <t>シセツ</t>
    </rPh>
    <rPh sb="19" eb="21">
      <t>シセツ</t>
    </rPh>
    <rPh sb="27" eb="29">
      <t>ヘイセイ</t>
    </rPh>
    <rPh sb="30" eb="31">
      <t>ハイ</t>
    </rPh>
    <rPh sb="35" eb="37">
      <t>キョウヨウ</t>
    </rPh>
    <rPh sb="38" eb="40">
      <t>カイシ</t>
    </rPh>
    <rPh sb="43" eb="44">
      <t>ネン</t>
    </rPh>
    <rPh sb="44" eb="46">
      <t>イジョウ</t>
    </rPh>
    <rPh sb="46" eb="48">
      <t>ケイカ</t>
    </rPh>
    <rPh sb="54" eb="57">
      <t>ゲンジテン</t>
    </rPh>
    <rPh sb="62" eb="64">
      <t>カンキョ</t>
    </rPh>
    <rPh sb="69" eb="71">
      <t>コウシン</t>
    </rPh>
    <rPh sb="72" eb="74">
      <t>ケントウ</t>
    </rPh>
    <phoneticPr fontId="4"/>
  </si>
  <si>
    <t>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rPh sb="0" eb="2">
      <t>ヘイセイ</t>
    </rPh>
    <rPh sb="4" eb="6">
      <t>ネンド</t>
    </rPh>
    <rPh sb="8" eb="11">
      <t>マツサカシ</t>
    </rPh>
    <rPh sb="11" eb="14">
      <t>ゲスイドウ</t>
    </rPh>
    <rPh sb="14" eb="16">
      <t>ジギョウ</t>
    </rPh>
    <rPh sb="16" eb="18">
      <t>ケイエイ</t>
    </rPh>
    <rPh sb="18" eb="20">
      <t>センリャク</t>
    </rPh>
    <rPh sb="22" eb="24">
      <t>サクテイ</t>
    </rPh>
    <rPh sb="25" eb="26">
      <t>トモナ</t>
    </rPh>
    <rPh sb="30" eb="32">
      <t>ケイカク</t>
    </rPh>
    <rPh sb="33" eb="34">
      <t>ソ</t>
    </rPh>
    <rPh sb="36" eb="38">
      <t>ジギョウ</t>
    </rPh>
    <rPh sb="39" eb="40">
      <t>スス</t>
    </rPh>
    <rPh sb="51" eb="53">
      <t>レイワ</t>
    </rPh>
    <rPh sb="53" eb="55">
      <t>ガンネン</t>
    </rPh>
    <rPh sb="55" eb="56">
      <t>ド</t>
    </rPh>
    <rPh sb="57" eb="59">
      <t>ノウギョウ</t>
    </rPh>
    <rPh sb="59" eb="61">
      <t>シュウラク</t>
    </rPh>
    <rPh sb="61" eb="63">
      <t>ハイスイ</t>
    </rPh>
    <rPh sb="63" eb="65">
      <t>シセツ</t>
    </rPh>
    <rPh sb="65" eb="67">
      <t>キノウ</t>
    </rPh>
    <rPh sb="67" eb="69">
      <t>シンダン</t>
    </rPh>
    <rPh sb="69" eb="71">
      <t>ギョウム</t>
    </rPh>
    <rPh sb="71" eb="73">
      <t>イタク</t>
    </rPh>
    <rPh sb="74" eb="75">
      <t>オコナ</t>
    </rPh>
    <rPh sb="77" eb="79">
      <t>サイテキ</t>
    </rPh>
    <rPh sb="79" eb="81">
      <t>セイビ</t>
    </rPh>
    <rPh sb="81" eb="83">
      <t>コウソウ</t>
    </rPh>
    <rPh sb="83" eb="85">
      <t>ケイカク</t>
    </rPh>
    <rPh sb="86" eb="88">
      <t>サクテイ</t>
    </rPh>
    <rPh sb="91" eb="93">
      <t>コンゴ</t>
    </rPh>
    <rPh sb="94" eb="96">
      <t>サイテキ</t>
    </rPh>
    <rPh sb="96" eb="98">
      <t>セイビ</t>
    </rPh>
    <rPh sb="98" eb="100">
      <t>コウソウ</t>
    </rPh>
    <rPh sb="100" eb="102">
      <t>ケイカク</t>
    </rPh>
    <rPh sb="103" eb="104">
      <t>モト</t>
    </rPh>
    <rPh sb="107" eb="109">
      <t>テキセイ</t>
    </rPh>
    <rPh sb="110" eb="112">
      <t>シセツ</t>
    </rPh>
    <rPh sb="113" eb="115">
      <t>イジ</t>
    </rPh>
    <rPh sb="115" eb="117">
      <t>カンリ</t>
    </rPh>
    <rPh sb="118" eb="1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</si>
</sst>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D-4365-B4EA-805A7FCFA6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1AD-4365-B4EA-805A7FCFA6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60.31</c:v>
                </c:pt>
                <c:pt idx="1">
                  <c:v>58.74</c:v>
                </c:pt>
                <c:pt idx="2">
                  <c:v>64.569999999999993</c:v>
                </c:pt>
                <c:pt idx="3">
                  <c:v>65.25</c:v>
                </c:pt>
                <c:pt idx="4">
                  <c:v>61.43</c:v>
                </c:pt>
              </c:numCache>
            </c:numRef>
          </c:val>
          <c:extLst>
            <c:ext xmlns:c16="http://schemas.microsoft.com/office/drawing/2014/chart" uri="{C3380CC4-5D6E-409C-BE32-E72D297353CC}">
              <c16:uniqueId val="{00000000-B057-4B18-B551-2C70540EBB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057-4B18-B551-2C70540EBB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96.3</c:v>
                </c:pt>
                <c:pt idx="1">
                  <c:v>98.4</c:v>
                </c:pt>
                <c:pt idx="2">
                  <c:v>98.56</c:v>
                </c:pt>
                <c:pt idx="3">
                  <c:v>98.66</c:v>
                </c:pt>
                <c:pt idx="4">
                  <c:v>98.86</c:v>
                </c:pt>
              </c:numCache>
            </c:numRef>
          </c:val>
          <c:extLst>
            <c:ext xmlns:c16="http://schemas.microsoft.com/office/drawing/2014/chart" uri="{C3380CC4-5D6E-409C-BE32-E72D297353CC}">
              <c16:uniqueId val="{00000000-3B1E-41BF-B5B9-21A41774BD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B1E-41BF-B5B9-21A41774BD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98.99</c:v>
                </c:pt>
                <c:pt idx="1">
                  <c:v>100.41</c:v>
                </c:pt>
                <c:pt idx="2">
                  <c:v>99.58</c:v>
                </c:pt>
                <c:pt idx="3">
                  <c:v>99.93</c:v>
                </c:pt>
                <c:pt idx="4">
                  <c:v>105.6</c:v>
                </c:pt>
              </c:numCache>
            </c:numRef>
          </c:val>
          <c:extLst>
            <c:ext xmlns:c16="http://schemas.microsoft.com/office/drawing/2014/chart" uri="{C3380CC4-5D6E-409C-BE32-E72D297353CC}">
              <c16:uniqueId val="{00000000-F1A5-4D0F-9780-DFA8028FA0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5-4D0F-9780-DFA8028FA0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C-411C-9461-1821101739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C-411C-9461-1821101739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D-408A-870F-BCBA676B70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D-408A-870F-BCBA676B70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0-4516-850B-4C0B60DDF0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0-4516-850B-4C0B60DDF0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3-456C-BE1C-FEDB9C3157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3-456C-BE1C-FEDB9C3157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3A-41FD-9631-39AC9D3335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A3A-41FD-9631-39AC9D3335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39.51</c:v>
                </c:pt>
                <c:pt idx="1">
                  <c:v>39.89</c:v>
                </c:pt>
                <c:pt idx="2">
                  <c:v>33.64</c:v>
                </c:pt>
                <c:pt idx="3">
                  <c:v>31.52</c:v>
                </c:pt>
                <c:pt idx="4">
                  <c:v>28.23</c:v>
                </c:pt>
              </c:numCache>
            </c:numRef>
          </c:val>
          <c:extLst>
            <c:ext xmlns:c16="http://schemas.microsoft.com/office/drawing/2014/chart" uri="{C3380CC4-5D6E-409C-BE32-E72D297353CC}">
              <c16:uniqueId val="{00000000-16FD-41B6-9CEE-1C3D3754D4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6FD-41B6-9CEE-1C3D3754D4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435.01</c:v>
                </c:pt>
                <c:pt idx="1">
                  <c:v>440.19</c:v>
                </c:pt>
                <c:pt idx="2">
                  <c:v>475.46</c:v>
                </c:pt>
                <c:pt idx="3">
                  <c:v>502.95</c:v>
                </c:pt>
                <c:pt idx="4">
                  <c:v>592.11</c:v>
                </c:pt>
              </c:numCache>
            </c:numRef>
          </c:val>
          <c:extLst>
            <c:ext xmlns:c16="http://schemas.microsoft.com/office/drawing/2014/chart" uri="{C3380CC4-5D6E-409C-BE32-E72D297353CC}">
              <c16:uniqueId val="{00000000-D2F3-426D-B1E0-751112498E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2F3-426D-B1E0-751112498E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160624</v>
      </c>
      <c r="AM8" s="42"/>
      <c r="AN8" s="42"/>
      <c r="AO8" s="42"/>
      <c r="AP8" s="42"/>
      <c r="AQ8" s="42"/>
      <c r="AR8" s="42"/>
      <c r="AS8" s="42"/>
      <c r="AT8" s="35">
        <f>データ!T6</f>
        <v>623.58000000000004</v>
      </c>
      <c r="AU8" s="35"/>
      <c r="AV8" s="35"/>
      <c r="AW8" s="35"/>
      <c r="AX8" s="35"/>
      <c r="AY8" s="35"/>
      <c r="AZ8" s="35"/>
      <c r="BA8" s="35"/>
      <c r="BB8" s="35">
        <f>データ!U6</f>
        <v>257.58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0.6</v>
      </c>
      <c r="Q10" s="35"/>
      <c r="R10" s="35"/>
      <c r="S10" s="35"/>
      <c r="T10" s="35"/>
      <c r="U10" s="35"/>
      <c r="V10" s="35"/>
      <c r="W10" s="35">
        <f>データ!Q6</f>
        <v>100</v>
      </c>
      <c r="X10" s="35"/>
      <c r="Y10" s="35"/>
      <c r="Z10" s="35"/>
      <c r="AA10" s="35"/>
      <c r="AB10" s="35"/>
      <c r="AC10" s="35"/>
      <c r="AD10" s="42">
        <f>データ!R6</f>
        <v>4950</v>
      </c>
      <c r="AE10" s="42"/>
      <c r="AF10" s="42"/>
      <c r="AG10" s="42"/>
      <c r="AH10" s="42"/>
      <c r="AI10" s="42"/>
      <c r="AJ10" s="42"/>
      <c r="AK10" s="2"/>
      <c r="AL10" s="42">
        <f>データ!V6</f>
        <v>967</v>
      </c>
      <c r="AM10" s="42"/>
      <c r="AN10" s="42"/>
      <c r="AO10" s="42"/>
      <c r="AP10" s="42"/>
      <c r="AQ10" s="42"/>
      <c r="AR10" s="42"/>
      <c r="AS10" s="42"/>
      <c r="AT10" s="35">
        <f>データ!W6</f>
        <v>0.5</v>
      </c>
      <c r="AU10" s="35"/>
      <c r="AV10" s="35"/>
      <c r="AW10" s="35"/>
      <c r="AX10" s="35"/>
      <c r="AY10" s="35"/>
      <c r="AZ10" s="35"/>
      <c r="BA10" s="35"/>
      <c r="BB10" s="35">
        <f>データ!X6</f>
        <v>1934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HejTSGgBdHD3364i595f/8wYM3Vb0q2qEmzH9Yv4z4xlwwAOR/usCdHCBhtuQqC4K6BcG1SyTLOXbMCPjZrrUA==" saltValue="lSxMLQdrtHBsGpkowOt1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242047</v>
      </c>
      <c r="D6" s="19">
        <f t="shared" si="3"/>
        <v>47</v>
      </c>
      <c r="E6" s="19">
        <f t="shared" si="3"/>
        <v>17</v>
      </c>
      <c r="F6" s="19">
        <f t="shared" si="3"/>
        <v>5</v>
      </c>
      <c r="G6" s="19">
        <f t="shared" si="3"/>
        <v>0</v>
      </c>
      <c r="H6" s="19" t="str">
        <f t="shared" si="3"/>
        <v>三重県　松阪市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v>
      </c>
      <c r="Q6" s="20">
        <f t="shared" si="3"/>
        <v>100</v>
      </c>
      <c r="R6" s="20">
        <f t="shared" si="3"/>
        <v>4950</v>
      </c>
      <c r="S6" s="20">
        <f t="shared" si="3"/>
        <v>160624</v>
      </c>
      <c r="T6" s="20">
        <f t="shared" si="3"/>
        <v>623.58000000000004</v>
      </c>
      <c r="U6" s="20">
        <f t="shared" si="3"/>
        <v>257.58</v>
      </c>
      <c r="V6" s="20">
        <f t="shared" si="3"/>
        <v>967</v>
      </c>
      <c r="W6" s="20">
        <f t="shared" si="3"/>
        <v>0.5</v>
      </c>
      <c r="X6" s="20">
        <f t="shared" si="3"/>
        <v>1934</v>
      </c>
      <c r="Y6" s="21">
        <f>IF(Y7="",NA(),Y7)</f>
        <v>98.99</v>
      </c>
      <c r="Z6" s="21">
        <f t="shared" ref="Z6:AH6" si="4">IF(Z7="",NA(),Z7)</f>
        <v>100.41</v>
      </c>
      <c r="AA6" s="21">
        <f t="shared" si="4"/>
        <v>99.58</v>
      </c>
      <c r="AB6" s="21">
        <f t="shared" si="4"/>
        <v>99.93</v>
      </c>
      <c r="AC6" s="21">
        <f t="shared" si="4"/>
        <v>105.6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39.51</v>
      </c>
      <c r="BR6" s="21">
        <f t="shared" ref="BR6:BZ6" si="8">IF(BR7="",NA(),BR7)</f>
        <v>39.89</v>
      </c>
      <c r="BS6" s="21">
        <f t="shared" si="8"/>
        <v>33.64</v>
      </c>
      <c r="BT6" s="21">
        <f t="shared" si="8"/>
        <v>31.52</v>
      </c>
      <c r="BU6" s="21">
        <f t="shared" si="8"/>
        <v>28.23</v>
      </c>
      <c r="BV6" s="21">
        <f t="shared" si="8"/>
        <v>59.8</v>
      </c>
      <c r="BW6" s="21">
        <f t="shared" si="8"/>
        <v>57.77</v>
      </c>
      <c r="BX6" s="21">
        <f t="shared" si="8"/>
        <v>57.31</v>
      </c>
      <c r="BY6" s="21">
        <f t="shared" si="8"/>
        <v>57.08</v>
      </c>
      <c r="BZ6" s="21">
        <f t="shared" si="8"/>
        <v>56.26</v>
      </c>
      <c r="CA6" s="20" t="str">
        <f>IF(CA7="","",IF(CA7="-","【-】","【"&amp;SUBSTITUTE(TEXT(CA7,"#,##0.00"),"-","△")&amp;"】"))</f>
        <v>【60.65】</v>
      </c>
      <c r="CB6" s="21">
        <f>IF(CB7="",NA(),CB7)</f>
        <v>435.01</v>
      </c>
      <c r="CC6" s="21">
        <f t="shared" ref="CC6:CK6" si="9">IF(CC7="",NA(),CC7)</f>
        <v>440.19</v>
      </c>
      <c r="CD6" s="21">
        <f t="shared" si="9"/>
        <v>475.46</v>
      </c>
      <c r="CE6" s="21">
        <f t="shared" si="9"/>
        <v>502.95</v>
      </c>
      <c r="CF6" s="21">
        <f t="shared" si="9"/>
        <v>592.11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60.31</v>
      </c>
      <c r="CN6" s="21">
        <f t="shared" ref="CN6:CV6" si="10">IF(CN7="",NA(),CN7)</f>
        <v>58.74</v>
      </c>
      <c r="CO6" s="21">
        <f t="shared" si="10"/>
        <v>64.569999999999993</v>
      </c>
      <c r="CP6" s="21">
        <f t="shared" si="10"/>
        <v>65.25</v>
      </c>
      <c r="CQ6" s="21">
        <f t="shared" si="10"/>
        <v>61.43</v>
      </c>
      <c r="CR6" s="21">
        <f t="shared" si="10"/>
        <v>51.75</v>
      </c>
      <c r="CS6" s="21">
        <f t="shared" si="10"/>
        <v>50.68</v>
      </c>
      <c r="CT6" s="21">
        <f t="shared" si="10"/>
        <v>50.14</v>
      </c>
      <c r="CU6" s="21">
        <f t="shared" si="10"/>
        <v>54.83</v>
      </c>
      <c r="CV6" s="21">
        <f t="shared" si="10"/>
        <v>66.53</v>
      </c>
      <c r="CW6" s="20" t="str">
        <f>IF(CW7="","",IF(CW7="-","【-】","【"&amp;SUBSTITUTE(TEXT(CW7,"#,##0.00"),"-","△")&amp;"】"))</f>
        <v>【61.14】</v>
      </c>
      <c r="CX6" s="21">
        <f>IF(CX7="",NA(),CX7)</f>
        <v>96.3</v>
      </c>
      <c r="CY6" s="21">
        <f t="shared" ref="CY6:DG6" si="11">IF(CY7="",NA(),CY7)</f>
        <v>98.4</v>
      </c>
      <c r="CZ6" s="21">
        <f t="shared" si="11"/>
        <v>98.56</v>
      </c>
      <c r="DA6" s="21">
        <f t="shared" si="11"/>
        <v>98.66</v>
      </c>
      <c r="DB6" s="21">
        <f t="shared" si="11"/>
        <v>98.86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242047</v>
      </c>
      <c r="D7" s="23">
        <v>47</v>
      </c>
      <c r="E7" s="23">
        <v>17</v>
      </c>
      <c r="F7" s="23">
        <v>5</v>
      </c>
      <c r="G7" s="23">
        <v>0</v>
      </c>
      <c r="H7" s="23" t="s">
        <v>98</v>
      </c>
      <c r="I7" s="23" t="s">
        <v>99</v>
      </c>
      <c r="J7" s="23" t="s">
        <v>100</v>
      </c>
      <c r="K7" s="23" t="s">
        <v>101</v>
      </c>
      <c r="L7" s="23" t="s">
        <v>102</v>
      </c>
      <c r="M7" s="23" t="s">
        <v>103</v>
      </c>
      <c r="N7" s="24" t="s">
        <v>104</v>
      </c>
      <c r="O7" s="24" t="s">
        <v>105</v>
      </c>
      <c r="P7" s="24">
        <v>0.6</v>
      </c>
      <c r="Q7" s="24">
        <v>100</v>
      </c>
      <c r="R7" s="24">
        <v>4950</v>
      </c>
      <c r="S7" s="24">
        <v>160624</v>
      </c>
      <c r="T7" s="24">
        <v>623.58000000000004</v>
      </c>
      <c r="U7" s="24">
        <v>257.58</v>
      </c>
      <c r="V7" s="24">
        <v>967</v>
      </c>
      <c r="W7" s="24">
        <v>0.5</v>
      </c>
      <c r="X7" s="24">
        <v>1934</v>
      </c>
      <c r="Y7" s="24">
        <v>98.99</v>
      </c>
      <c r="Z7" s="24">
        <v>100.41</v>
      </c>
      <c r="AA7" s="24">
        <v>99.58</v>
      </c>
      <c r="AB7" s="24">
        <v>99.93</v>
      </c>
      <c r="AC7" s="24">
        <v>105.6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39.51</v>
      </c>
      <c r="BR7" s="24">
        <v>39.89</v>
      </c>
      <c r="BS7" s="24">
        <v>33.64</v>
      </c>
      <c r="BT7" s="24">
        <v>31.52</v>
      </c>
      <c r="BU7" s="24">
        <v>28.23</v>
      </c>
      <c r="BV7" s="24">
        <v>59.8</v>
      </c>
      <c r="BW7" s="24">
        <v>57.77</v>
      </c>
      <c r="BX7" s="24">
        <v>57.31</v>
      </c>
      <c r="BY7" s="24">
        <v>57.08</v>
      </c>
      <c r="BZ7" s="24">
        <v>56.26</v>
      </c>
      <c r="CA7" s="24">
        <v>60.65</v>
      </c>
      <c r="CB7" s="24">
        <v>435.01</v>
      </c>
      <c r="CC7" s="24">
        <v>440.19</v>
      </c>
      <c r="CD7" s="24">
        <v>475.46</v>
      </c>
      <c r="CE7" s="24">
        <v>502.95</v>
      </c>
      <c r="CF7" s="24">
        <v>592.11</v>
      </c>
      <c r="CG7" s="24">
        <v>263.76</v>
      </c>
      <c r="CH7" s="24">
        <v>274.35000000000002</v>
      </c>
      <c r="CI7" s="24">
        <v>273.52</v>
      </c>
      <c r="CJ7" s="24">
        <v>274.99</v>
      </c>
      <c r="CK7" s="24">
        <v>282.08999999999997</v>
      </c>
      <c r="CL7" s="24">
        <v>256.97000000000003</v>
      </c>
      <c r="CM7" s="24">
        <v>60.31</v>
      </c>
      <c r="CN7" s="24">
        <v>58.74</v>
      </c>
      <c r="CO7" s="24">
        <v>64.569999999999993</v>
      </c>
      <c r="CP7" s="24">
        <v>65.25</v>
      </c>
      <c r="CQ7" s="24">
        <v>61.43</v>
      </c>
      <c r="CR7" s="24">
        <v>51.75</v>
      </c>
      <c r="CS7" s="24">
        <v>50.68</v>
      </c>
      <c r="CT7" s="24">
        <v>50.14</v>
      </c>
      <c r="CU7" s="24">
        <v>54.83</v>
      </c>
      <c r="CV7" s="24">
        <v>66.53</v>
      </c>
      <c r="CW7" s="24">
        <v>61.14</v>
      </c>
      <c r="CX7" s="24">
        <v>96.3</v>
      </c>
      <c r="CY7" s="24">
        <v>98.4</v>
      </c>
      <c r="CZ7" s="24">
        <v>98.56</v>
      </c>
      <c r="DA7" s="24">
        <v>98.66</v>
      </c>
      <c r="DB7" s="24">
        <v>98.86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2023-01-13T00:02:23Z</dcterms:created>
  <dcterms:modified xsi:type="dcterms:W3CDTF">2023-03-27T10:11:32Z</dcterms:modified>
  <cp:category/>
</cp:coreProperties>
</file>