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障がい福祉課\０４　障害福祉サービス関係\０２　請求関連\０２　地活　請求関係\◆地活請求書\"/>
    </mc:Choice>
  </mc:AlternateContent>
  <bookViews>
    <workbookView xWindow="0" yWindow="0" windowWidth="28770" windowHeight="12810" tabRatio="711" activeTab="1"/>
  </bookViews>
  <sheets>
    <sheet name="入力方法" sheetId="37" r:id="rId1"/>
    <sheet name="請求書" sheetId="33" r:id="rId2"/>
    <sheet name="明細書・実績記録票" sheetId="23" r:id="rId3"/>
    <sheet name="Sheet2" sheetId="35" state="hidden" r:id="rId4"/>
    <sheet name="併給" sheetId="39" state="hidden" r:id="rId5"/>
  </sheets>
  <definedNames>
    <definedName name="_xlnm._FilterDatabase" localSheetId="3" hidden="1">Sheet2!$A$2:$F$2686</definedName>
    <definedName name="_xlnm.Print_Area" localSheetId="1">請求書!$B$2:$AE$48</definedName>
    <definedName name="_xlnm.Print_Area" localSheetId="2">明細書・実績記録票!$B$2:$AG$47,明細書・実績記録票!$AI$2:$CW$47</definedName>
  </definedNames>
  <calcPr calcId="162913"/>
</workbook>
</file>

<file path=xl/calcChain.xml><?xml version="1.0" encoding="utf-8"?>
<calcChain xmlns="http://schemas.openxmlformats.org/spreadsheetml/2006/main">
  <c r="V24" i="33" l="1"/>
  <c r="R24" i="33"/>
  <c r="CF44" i="23" l="1"/>
  <c r="S28" i="23" s="1"/>
  <c r="BZ44" i="23"/>
  <c r="S27" i="23" s="1"/>
  <c r="BT44" i="23" l="1"/>
  <c r="S26" i="23" s="1"/>
  <c r="G16" i="23" l="1"/>
  <c r="DD7" i="23"/>
  <c r="DD6" i="23" s="1"/>
  <c r="DB7" i="23"/>
  <c r="BD6" i="23"/>
  <c r="DF7" i="23" l="1"/>
  <c r="BN46" i="23" s="1"/>
  <c r="DB6" i="23"/>
  <c r="J32" i="23" l="1"/>
  <c r="J33" i="23"/>
  <c r="J30" i="23"/>
  <c r="J29" i="23"/>
  <c r="J31" i="23"/>
  <c r="DF42" i="23" l="1"/>
  <c r="DE42" i="23"/>
  <c r="DF41" i="23"/>
  <c r="DE41" i="23"/>
  <c r="DF40" i="23"/>
  <c r="DE40" i="23"/>
  <c r="DF39" i="23"/>
  <c r="DE39" i="23"/>
  <c r="DF38" i="23"/>
  <c r="DE38" i="23"/>
  <c r="DF37" i="23"/>
  <c r="DE37" i="23"/>
  <c r="DF36" i="23"/>
  <c r="DE36" i="23"/>
  <c r="DF35" i="23"/>
  <c r="DE35" i="23"/>
  <c r="DF34" i="23"/>
  <c r="DE34" i="23"/>
  <c r="DF33" i="23"/>
  <c r="DE33" i="23"/>
  <c r="DF32" i="23"/>
  <c r="DE32" i="23"/>
  <c r="DF31" i="23"/>
  <c r="DE31" i="23"/>
  <c r="DF30" i="23"/>
  <c r="DE30" i="23"/>
  <c r="DF29" i="23"/>
  <c r="DE29" i="23"/>
  <c r="DF28" i="23"/>
  <c r="DE28" i="23"/>
  <c r="DF27" i="23"/>
  <c r="DE27" i="23"/>
  <c r="DF26" i="23"/>
  <c r="DE26" i="23"/>
  <c r="DF25" i="23"/>
  <c r="DE25" i="23"/>
  <c r="DF24" i="23"/>
  <c r="DE24" i="23"/>
  <c r="DF23" i="23"/>
  <c r="DE23" i="23"/>
  <c r="DF22" i="23"/>
  <c r="DE22" i="23"/>
  <c r="DF21" i="23"/>
  <c r="DE21" i="23"/>
  <c r="DF20" i="23"/>
  <c r="DE20" i="23"/>
  <c r="DF19" i="23"/>
  <c r="DE19" i="23"/>
  <c r="DF18" i="23"/>
  <c r="DE18" i="23"/>
  <c r="DF17" i="23"/>
  <c r="DE17" i="23"/>
  <c r="DF16" i="23"/>
  <c r="DE16" i="23"/>
  <c r="DF15" i="23"/>
  <c r="DE15" i="23"/>
  <c r="DF14" i="23"/>
  <c r="DE14" i="23"/>
  <c r="DF13" i="23"/>
  <c r="DE13" i="23"/>
  <c r="DF12" i="23"/>
  <c r="DE12" i="23"/>
  <c r="DG26" i="23" l="1"/>
  <c r="DG25" i="23"/>
  <c r="DG29" i="23"/>
  <c r="DG33" i="23"/>
  <c r="DG37" i="23"/>
  <c r="DG39" i="23"/>
  <c r="DG35" i="23"/>
  <c r="DG24" i="23"/>
  <c r="DG42" i="23"/>
  <c r="DG28" i="23"/>
  <c r="DG36" i="23"/>
  <c r="DG41" i="23"/>
  <c r="DG30" i="23"/>
  <c r="DG34" i="23"/>
  <c r="DG31" i="23"/>
  <c r="DG23" i="23"/>
  <c r="DG27" i="23"/>
  <c r="DG38" i="23"/>
  <c r="DG32" i="23"/>
  <c r="DG40" i="23"/>
  <c r="DG22" i="23"/>
  <c r="DG21" i="23"/>
  <c r="DG20" i="23"/>
  <c r="DG19" i="23"/>
  <c r="DG18" i="23"/>
  <c r="DG17" i="23"/>
  <c r="DG16" i="23"/>
  <c r="DG15" i="23"/>
  <c r="DG14" i="23"/>
  <c r="DG13" i="23"/>
  <c r="DG12" i="23"/>
  <c r="AE29" i="23"/>
  <c r="AE30" i="23"/>
  <c r="AE31" i="23"/>
  <c r="AE32" i="23"/>
  <c r="AE33" i="23"/>
  <c r="DA13" i="23"/>
  <c r="DA12" i="23"/>
  <c r="AM12" i="23" l="1"/>
  <c r="AM42" i="23" l="1"/>
  <c r="AM41" i="23"/>
  <c r="AM40" i="23"/>
  <c r="AM39" i="23"/>
  <c r="AM38" i="23"/>
  <c r="AM37" i="23"/>
  <c r="AM36" i="23"/>
  <c r="AM35" i="23"/>
  <c r="AM34" i="23"/>
  <c r="AM33" i="23"/>
  <c r="AM32" i="23"/>
  <c r="AM31" i="23"/>
  <c r="AM30" i="23"/>
  <c r="AM29" i="23"/>
  <c r="AM28" i="23"/>
  <c r="AM27" i="23"/>
  <c r="AM26" i="23"/>
  <c r="AM25" i="23"/>
  <c r="AM24" i="23"/>
  <c r="AM23" i="23"/>
  <c r="AM22" i="23"/>
  <c r="AM21" i="23"/>
  <c r="AM20" i="23"/>
  <c r="AM19" i="23"/>
  <c r="AM18" i="23"/>
  <c r="AM17" i="23"/>
  <c r="AM16" i="23"/>
  <c r="AM15" i="23"/>
  <c r="AM14" i="23"/>
  <c r="AM13" i="23"/>
  <c r="Z6" i="23" l="1"/>
  <c r="U6" i="23"/>
  <c r="J37" i="23" l="1"/>
  <c r="DA14" i="23" l="1"/>
  <c r="DA15" i="23"/>
  <c r="DA16" i="23"/>
  <c r="DA17" i="23"/>
  <c r="DA18" i="23"/>
  <c r="DA19" i="23"/>
  <c r="DA20" i="23"/>
  <c r="DA21" i="23"/>
  <c r="DA22" i="23"/>
  <c r="DA23" i="23"/>
  <c r="DA24" i="23"/>
  <c r="DA25" i="23"/>
  <c r="DA26" i="23"/>
  <c r="DA27" i="23"/>
  <c r="DA28" i="23"/>
  <c r="DA29" i="23"/>
  <c r="DA30" i="23"/>
  <c r="DA31" i="23"/>
  <c r="DA32" i="23"/>
  <c r="DA33" i="23"/>
  <c r="DA34" i="23"/>
  <c r="DA35" i="23"/>
  <c r="DA36" i="23"/>
  <c r="DA37" i="23"/>
  <c r="DA38" i="23"/>
  <c r="DA39" i="23"/>
  <c r="DA40" i="23"/>
  <c r="DA41" i="23"/>
  <c r="DA42" i="23"/>
  <c r="DA43" i="23" l="1"/>
  <c r="S37" i="23"/>
  <c r="O37" i="23"/>
  <c r="G14" i="23" l="1"/>
  <c r="G12" i="23"/>
  <c r="M10" i="23"/>
  <c r="N10" i="23"/>
  <c r="O10" i="23"/>
  <c r="P10" i="23"/>
  <c r="L10" i="23"/>
  <c r="U12" i="23" l="1"/>
  <c r="V10" i="23"/>
  <c r="W10" i="23"/>
  <c r="X10" i="23"/>
  <c r="Y10" i="23"/>
  <c r="Z10" i="23"/>
  <c r="AA10" i="23"/>
  <c r="AB10" i="23"/>
  <c r="AC10" i="23"/>
  <c r="AD10" i="23"/>
  <c r="U10" i="23"/>
  <c r="CN3" i="23" s="1"/>
  <c r="CT3" i="23" l="1"/>
  <c r="CU3" i="23"/>
  <c r="CS3" i="23"/>
  <c r="CR3" i="23"/>
  <c r="CQ3" i="23"/>
  <c r="CP3" i="23"/>
  <c r="CW3" i="23"/>
  <c r="CO3" i="23"/>
  <c r="CV3" i="23"/>
  <c r="CF4" i="23"/>
  <c r="DH18" i="23"/>
  <c r="DH19" i="23"/>
  <c r="DH20" i="23"/>
  <c r="DH21" i="23"/>
  <c r="DH22" i="23"/>
  <c r="DH23" i="23"/>
  <c r="DH24" i="23"/>
  <c r="DH25" i="23"/>
  <c r="DH26" i="23"/>
  <c r="DH27" i="23"/>
  <c r="DH28" i="23"/>
  <c r="DH29" i="23"/>
  <c r="DH30" i="23"/>
  <c r="DH31" i="23"/>
  <c r="DH32" i="23"/>
  <c r="DH33" i="23"/>
  <c r="DH34" i="23"/>
  <c r="DH35" i="23"/>
  <c r="DH36" i="23"/>
  <c r="DH37" i="23"/>
  <c r="DH38" i="23"/>
  <c r="DH39" i="23"/>
  <c r="DH40" i="23"/>
  <c r="DH41" i="23"/>
  <c r="DH42" i="23"/>
  <c r="DH14" i="23"/>
  <c r="DH15" i="23"/>
  <c r="DH16" i="23"/>
  <c r="DH17" i="23"/>
  <c r="DH13" i="23"/>
  <c r="DH12" i="23"/>
  <c r="BE7" i="23" l="1"/>
  <c r="CZ13" i="23"/>
  <c r="CZ14" i="23"/>
  <c r="CZ15" i="23"/>
  <c r="CZ16" i="23"/>
  <c r="CZ17" i="23"/>
  <c r="CZ18" i="23"/>
  <c r="CZ19" i="23"/>
  <c r="CZ20" i="23"/>
  <c r="CZ21" i="23"/>
  <c r="CZ22" i="23"/>
  <c r="CZ23" i="23"/>
  <c r="CZ24" i="23"/>
  <c r="CZ25" i="23"/>
  <c r="CZ26" i="23"/>
  <c r="CZ27" i="23"/>
  <c r="CZ28" i="23"/>
  <c r="CZ29" i="23"/>
  <c r="CZ30" i="23"/>
  <c r="CZ31" i="23"/>
  <c r="CZ32" i="23"/>
  <c r="CZ33" i="23"/>
  <c r="CZ34" i="23"/>
  <c r="CZ35" i="23"/>
  <c r="CZ36" i="23"/>
  <c r="CZ37" i="23"/>
  <c r="CZ38" i="23"/>
  <c r="CZ39" i="23"/>
  <c r="CZ40" i="23"/>
  <c r="CZ41" i="23"/>
  <c r="CZ42" i="23"/>
  <c r="CZ12" i="23"/>
  <c r="AU2" i="23"/>
  <c r="AP2" i="23"/>
  <c r="U40" i="23" l="1"/>
  <c r="AE28" i="23"/>
  <c r="AE27" i="23"/>
  <c r="O27" i="23" s="1"/>
  <c r="AE26" i="23"/>
  <c r="O26" i="23" s="1"/>
  <c r="AE25" i="23"/>
  <c r="AE24" i="23"/>
  <c r="AE23" i="23"/>
  <c r="AE22" i="23"/>
  <c r="AE21" i="23"/>
  <c r="O28" i="23" l="1"/>
  <c r="U28" i="23" s="1"/>
  <c r="U26" i="23"/>
  <c r="U27" i="23"/>
  <c r="BP24" i="23" l="1"/>
  <c r="DB24" i="23" s="1"/>
  <c r="BP22" i="23"/>
  <c r="DB22" i="23" s="1"/>
  <c r="CX24" i="23" l="1"/>
  <c r="CX22" i="23"/>
  <c r="CY24" i="23" l="1"/>
  <c r="DC24" i="23"/>
  <c r="DD24" i="23" s="1"/>
  <c r="CY22" i="23"/>
  <c r="DC22" i="23"/>
  <c r="DD22" i="23" s="1"/>
  <c r="DI22" i="23"/>
  <c r="DJ22" i="23" s="1"/>
  <c r="DK22" i="23" s="1"/>
  <c r="DI38" i="23"/>
  <c r="DJ38" i="23" s="1"/>
  <c r="BP38" i="23" s="1"/>
  <c r="DI33" i="23"/>
  <c r="DJ33" i="23" s="1"/>
  <c r="DI42" i="23"/>
  <c r="DJ42" i="23" s="1"/>
  <c r="BP42" i="23" s="1"/>
  <c r="DI14" i="23"/>
  <c r="DJ14" i="23" s="1"/>
  <c r="BP14" i="23" s="1"/>
  <c r="DI37" i="23"/>
  <c r="DJ37" i="23" s="1"/>
  <c r="DK37" i="23" s="1"/>
  <c r="DI39" i="23"/>
  <c r="DJ39" i="23" s="1"/>
  <c r="DK39" i="23" s="1"/>
  <c r="DI34" i="23"/>
  <c r="DJ34" i="23" s="1"/>
  <c r="DI21" i="23"/>
  <c r="DJ21" i="23" s="1"/>
  <c r="DI23" i="23"/>
  <c r="DJ23" i="23" s="1"/>
  <c r="DI35" i="23"/>
  <c r="DJ35" i="23" s="1"/>
  <c r="DK35" i="23" s="1"/>
  <c r="DI32" i="23"/>
  <c r="DJ32" i="23" s="1"/>
  <c r="BP32" i="23" s="1"/>
  <c r="DI28" i="23"/>
  <c r="DJ28" i="23" s="1"/>
  <c r="DI19" i="23"/>
  <c r="DJ19" i="23" s="1"/>
  <c r="DI30" i="23"/>
  <c r="DJ30" i="23" s="1"/>
  <c r="BP30" i="23" s="1"/>
  <c r="DI15" i="23"/>
  <c r="DJ15" i="23" s="1"/>
  <c r="DK15" i="23" s="1"/>
  <c r="DI17" i="23"/>
  <c r="DJ17" i="23" s="1"/>
  <c r="DI25" i="23"/>
  <c r="DJ25" i="23" s="1"/>
  <c r="DI29" i="23"/>
  <c r="DJ29" i="23" s="1"/>
  <c r="DK29" i="23" s="1"/>
  <c r="DI24" i="23"/>
  <c r="DJ24" i="23" s="1"/>
  <c r="DK24" i="23" s="1"/>
  <c r="DI13" i="23"/>
  <c r="DJ13" i="23" s="1"/>
  <c r="DK13" i="23" s="1"/>
  <c r="DI20" i="23"/>
  <c r="DJ20" i="23" s="1"/>
  <c r="DK20" i="23" s="1"/>
  <c r="DI18" i="23"/>
  <c r="DJ18" i="23" s="1"/>
  <c r="DK18" i="23" s="1"/>
  <c r="DI26" i="23"/>
  <c r="DJ26" i="23" s="1"/>
  <c r="DI27" i="23"/>
  <c r="DJ27" i="23" s="1"/>
  <c r="DI41" i="23"/>
  <c r="DJ41" i="23" s="1"/>
  <c r="DI16" i="23"/>
  <c r="DJ16" i="23" s="1"/>
  <c r="DI40" i="23"/>
  <c r="DJ40" i="23" s="1"/>
  <c r="DI31" i="23"/>
  <c r="DJ31" i="23" s="1"/>
  <c r="DI36" i="23"/>
  <c r="DJ36" i="23" s="1"/>
  <c r="DI12" i="23"/>
  <c r="DJ12" i="23" s="1"/>
  <c r="BP41" i="23" l="1"/>
  <c r="DB41" i="23" s="1"/>
  <c r="DK41" i="23"/>
  <c r="DK28" i="23"/>
  <c r="BP28" i="23"/>
  <c r="DB28" i="23" s="1"/>
  <c r="BP29" i="23"/>
  <c r="DB29" i="23" s="1"/>
  <c r="DK17" i="23"/>
  <c r="BP17" i="23"/>
  <c r="DB38" i="23"/>
  <c r="CX38" i="23"/>
  <c r="CX32" i="23"/>
  <c r="DB32" i="23"/>
  <c r="DB30" i="23"/>
  <c r="CX30" i="23"/>
  <c r="DK27" i="23"/>
  <c r="BP27" i="23"/>
  <c r="BP26" i="23"/>
  <c r="DK26" i="23"/>
  <c r="DB14" i="23"/>
  <c r="CX14" i="23"/>
  <c r="DK31" i="23"/>
  <c r="BP31" i="23"/>
  <c r="BP19" i="23"/>
  <c r="DK19" i="23"/>
  <c r="BP23" i="23"/>
  <c r="DK23" i="23"/>
  <c r="DK33" i="23"/>
  <c r="BP33" i="23"/>
  <c r="DK12" i="23"/>
  <c r="BP12" i="23"/>
  <c r="BP36" i="23"/>
  <c r="DK36" i="23"/>
  <c r="DK40" i="23"/>
  <c r="BP40" i="23"/>
  <c r="DB42" i="23"/>
  <c r="CX42" i="23"/>
  <c r="BP21" i="23"/>
  <c r="DK21" i="23"/>
  <c r="DK16" i="23"/>
  <c r="BP16" i="23"/>
  <c r="BP25" i="23"/>
  <c r="DK25" i="23"/>
  <c r="BP34" i="23"/>
  <c r="DK34" i="23"/>
  <c r="BP39" i="23"/>
  <c r="DK38" i="23"/>
  <c r="BP37" i="23"/>
  <c r="DK30" i="23"/>
  <c r="DK32" i="23"/>
  <c r="BP18" i="23"/>
  <c r="BP13" i="23"/>
  <c r="BP35" i="23"/>
  <c r="DK14" i="23"/>
  <c r="BP20" i="23"/>
  <c r="DK42" i="23"/>
  <c r="BP15" i="23"/>
  <c r="CX28" i="23" l="1"/>
  <c r="DC28" i="23" s="1"/>
  <c r="DD28" i="23" s="1"/>
  <c r="CX29" i="23"/>
  <c r="CY29" i="23" s="1"/>
  <c r="CX41" i="23"/>
  <c r="DC41" i="23" s="1"/>
  <c r="DD41" i="23" s="1"/>
  <c r="DK43" i="23"/>
  <c r="CY32" i="23"/>
  <c r="DC32" i="23"/>
  <c r="DD32" i="23" s="1"/>
  <c r="CX18" i="23"/>
  <c r="DB18" i="23"/>
  <c r="DB40" i="23"/>
  <c r="CX40" i="23"/>
  <c r="CX21" i="23"/>
  <c r="DB21" i="23"/>
  <c r="CY42" i="23"/>
  <c r="DC42" i="23"/>
  <c r="DD42" i="23" s="1"/>
  <c r="DC14" i="23"/>
  <c r="DD14" i="23" s="1"/>
  <c r="CY14" i="23"/>
  <c r="CX34" i="23"/>
  <c r="DB34" i="23"/>
  <c r="CX23" i="23"/>
  <c r="DB23" i="23"/>
  <c r="CX26" i="23"/>
  <c r="DB26" i="23"/>
  <c r="CX39" i="23"/>
  <c r="DB39" i="23"/>
  <c r="DB33" i="23"/>
  <c r="CX33" i="23"/>
  <c r="CX15" i="23"/>
  <c r="DB15" i="23"/>
  <c r="CX20" i="23"/>
  <c r="DB20" i="23"/>
  <c r="DB16" i="23"/>
  <c r="CX16" i="23"/>
  <c r="DB27" i="23"/>
  <c r="CX27" i="23"/>
  <c r="DC38" i="23"/>
  <c r="DD38" i="23" s="1"/>
  <c r="CY38" i="23"/>
  <c r="DB13" i="23"/>
  <c r="CX13" i="23"/>
  <c r="DB25" i="23"/>
  <c r="CX25" i="23"/>
  <c r="CX19" i="23"/>
  <c r="DB19" i="23"/>
  <c r="DB37" i="23"/>
  <c r="CX37" i="23"/>
  <c r="CX36" i="23"/>
  <c r="DB36" i="23"/>
  <c r="DB35" i="23"/>
  <c r="CX35" i="23"/>
  <c r="BE44" i="23"/>
  <c r="S29" i="23" s="1"/>
  <c r="O29" i="23" s="1"/>
  <c r="U29" i="23" s="1"/>
  <c r="CX12" i="23"/>
  <c r="BH44" i="23"/>
  <c r="S30" i="23" s="1"/>
  <c r="O30" i="23" s="1"/>
  <c r="U30" i="23" s="1"/>
  <c r="BK44" i="23"/>
  <c r="S31" i="23" s="1"/>
  <c r="O31" i="23" s="1"/>
  <c r="U31" i="23" s="1"/>
  <c r="AY44" i="23"/>
  <c r="S24" i="23" s="1"/>
  <c r="O24" i="23" s="1"/>
  <c r="U24" i="23" s="1"/>
  <c r="AS44" i="23"/>
  <c r="S22" i="23" s="1"/>
  <c r="O22" i="23" s="1"/>
  <c r="U22" i="23" s="1"/>
  <c r="BN44" i="23"/>
  <c r="S32" i="23" s="1"/>
  <c r="O32" i="23" s="1"/>
  <c r="U32" i="23" s="1"/>
  <c r="BB44" i="23"/>
  <c r="S25" i="23" s="1"/>
  <c r="O25" i="23" s="1"/>
  <c r="U25" i="23" s="1"/>
  <c r="AP44" i="23"/>
  <c r="S21" i="23" s="1"/>
  <c r="O21" i="23" s="1"/>
  <c r="U21" i="23" s="1"/>
  <c r="AV44" i="23"/>
  <c r="S23" i="23" s="1"/>
  <c r="O23" i="23" s="1"/>
  <c r="U23" i="23" s="1"/>
  <c r="DB12" i="23"/>
  <c r="BQ44" i="23"/>
  <c r="S33" i="23" s="1"/>
  <c r="O33" i="23" s="1"/>
  <c r="U33" i="23" s="1"/>
  <c r="DB31" i="23"/>
  <c r="CX31" i="23"/>
  <c r="CY30" i="23"/>
  <c r="DC30" i="23"/>
  <c r="DD30" i="23" s="1"/>
  <c r="CX17" i="23"/>
  <c r="DB17" i="23"/>
  <c r="CY28" i="23" l="1"/>
  <c r="CY41" i="23"/>
  <c r="DC29" i="23"/>
  <c r="DD29" i="23" s="1"/>
  <c r="DC31" i="23"/>
  <c r="DD31" i="23" s="1"/>
  <c r="CY31" i="23"/>
  <c r="DC36" i="23"/>
  <c r="DD36" i="23" s="1"/>
  <c r="CY36" i="23"/>
  <c r="CY39" i="23"/>
  <c r="DC39" i="23"/>
  <c r="DD39" i="23" s="1"/>
  <c r="CY34" i="23"/>
  <c r="DC34" i="23"/>
  <c r="DD34" i="23" s="1"/>
  <c r="DC21" i="23"/>
  <c r="DD21" i="23" s="1"/>
  <c r="CY21" i="23"/>
  <c r="DC13" i="23"/>
  <c r="DD13" i="23" s="1"/>
  <c r="CY13" i="23"/>
  <c r="CY16" i="23"/>
  <c r="DC16" i="23"/>
  <c r="DD16" i="23" s="1"/>
  <c r="DC37" i="23"/>
  <c r="DD37" i="23" s="1"/>
  <c r="CY37" i="23"/>
  <c r="DC40" i="23"/>
  <c r="DD40" i="23" s="1"/>
  <c r="CY40" i="23"/>
  <c r="DB43" i="23"/>
  <c r="DC20" i="23"/>
  <c r="DD20" i="23" s="1"/>
  <c r="CY20" i="23"/>
  <c r="U34" i="23"/>
  <c r="CY19" i="23"/>
  <c r="DC19" i="23"/>
  <c r="DD19" i="23" s="1"/>
  <c r="CY15" i="23"/>
  <c r="DC15" i="23"/>
  <c r="DD15" i="23" s="1"/>
  <c r="DC26" i="23"/>
  <c r="DD26" i="23" s="1"/>
  <c r="CY26" i="23"/>
  <c r="DC18" i="23"/>
  <c r="DD18" i="23" s="1"/>
  <c r="CY18" i="23"/>
  <c r="DC12" i="23"/>
  <c r="CY12" i="23"/>
  <c r="CY17" i="23"/>
  <c r="DC17" i="23"/>
  <c r="DD17" i="23" s="1"/>
  <c r="DC35" i="23"/>
  <c r="DD35" i="23" s="1"/>
  <c r="CY35" i="23"/>
  <c r="CY25" i="23"/>
  <c r="DC25" i="23"/>
  <c r="DD25" i="23" s="1"/>
  <c r="DC27" i="23"/>
  <c r="DD27" i="23" s="1"/>
  <c r="CY27" i="23"/>
  <c r="CY33" i="23"/>
  <c r="DC33" i="23"/>
  <c r="DD33" i="23" s="1"/>
  <c r="CY23" i="23"/>
  <c r="DC23" i="23"/>
  <c r="DD23" i="23" s="1"/>
  <c r="CY43" i="23" l="1"/>
  <c r="U43" i="23"/>
  <c r="E38" i="23"/>
  <c r="DD12" i="23"/>
  <c r="DD43" i="23" s="1"/>
  <c r="DC43" i="23"/>
  <c r="AS46" i="23" s="1"/>
  <c r="CP43" i="23"/>
  <c r="BD5" i="23"/>
  <c r="CU43" i="23"/>
</calcChain>
</file>

<file path=xl/sharedStrings.xml><?xml version="1.0" encoding="utf-8"?>
<sst xmlns="http://schemas.openxmlformats.org/spreadsheetml/2006/main" count="3706" uniqueCount="187">
  <si>
    <t>曜日</t>
  </si>
  <si>
    <t>請求事業者</t>
  </si>
  <si>
    <t>電話番号</t>
  </si>
  <si>
    <t>名　称</t>
  </si>
  <si>
    <t>職・氏名</t>
  </si>
  <si>
    <t>千</t>
  </si>
  <si>
    <t>円</t>
  </si>
  <si>
    <t>百万</t>
    <phoneticPr fontId="2"/>
  </si>
  <si>
    <t>年</t>
  </si>
  <si>
    <t>月分</t>
  </si>
  <si>
    <t>事業所番号</t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</si>
  <si>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</si>
  <si>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サービス内容</t>
    <rPh sb="4" eb="6">
      <t>ナイヨウ</t>
    </rPh>
    <phoneticPr fontId="2"/>
  </si>
  <si>
    <t>算定単位額</t>
    <rPh sb="0" eb="2">
      <t>サンテイ</t>
    </rPh>
    <rPh sb="2" eb="4">
      <t>タンイ</t>
    </rPh>
    <rPh sb="4" eb="5">
      <t>ガク</t>
    </rPh>
    <phoneticPr fontId="2"/>
  </si>
  <si>
    <t>当月算定額</t>
    <rPh sb="0" eb="2">
      <t>トウゲツ</t>
    </rPh>
    <rPh sb="2" eb="4">
      <t>サンテイ</t>
    </rPh>
    <rPh sb="4" eb="5">
      <t>ガク</t>
    </rPh>
    <phoneticPr fontId="2"/>
  </si>
  <si>
    <t>摘　要</t>
    <rPh sb="0" eb="3">
      <t>テキヨウ</t>
    </rPh>
    <phoneticPr fontId="2"/>
  </si>
  <si>
    <t>費用額計算欄</t>
    <rPh sb="0" eb="2">
      <t>ヒヨウ</t>
    </rPh>
    <rPh sb="2" eb="3">
      <t>ガク</t>
    </rPh>
    <rPh sb="3" eb="5">
      <t>ケイサン</t>
    </rPh>
    <rPh sb="5" eb="6">
      <t>ラン</t>
    </rPh>
    <phoneticPr fontId="2"/>
  </si>
  <si>
    <t>利用者負担額等計算欄</t>
    <rPh sb="0" eb="3">
      <t>リヨウシャ</t>
    </rPh>
    <rPh sb="3" eb="5">
      <t>フタン</t>
    </rPh>
    <rPh sb="5" eb="6">
      <t>ガク</t>
    </rPh>
    <rPh sb="6" eb="7">
      <t>トウ</t>
    </rPh>
    <rPh sb="7" eb="9">
      <t>ケイサン</t>
    </rPh>
    <rPh sb="9" eb="10">
      <t>ラン</t>
    </rPh>
    <phoneticPr fontId="2"/>
  </si>
  <si>
    <t>利用者負担額等の内訳</t>
    <rPh sb="0" eb="2">
      <t>リヨウ</t>
    </rPh>
    <rPh sb="2" eb="3">
      <t>シャ</t>
    </rPh>
    <rPh sb="3" eb="5">
      <t>フタン</t>
    </rPh>
    <rPh sb="5" eb="6">
      <t>ガク</t>
    </rPh>
    <rPh sb="6" eb="7">
      <t>トウ</t>
    </rPh>
    <rPh sb="8" eb="10">
      <t>ウチワケ</t>
    </rPh>
    <phoneticPr fontId="2"/>
  </si>
  <si>
    <t>①－②</t>
    <phoneticPr fontId="2"/>
  </si>
  <si>
    <t>当月地域生活支援事業給付費請求額</t>
    <rPh sb="0" eb="2">
      <t>トウゲツ</t>
    </rPh>
    <rPh sb="2" eb="4">
      <t>チイキ</t>
    </rPh>
    <rPh sb="4" eb="6">
      <t>セイカツ</t>
    </rPh>
    <rPh sb="6" eb="8">
      <t>シエン</t>
    </rPh>
    <rPh sb="8" eb="10">
      <t>ジギョウ</t>
    </rPh>
    <rPh sb="10" eb="12">
      <t>キュウフ</t>
    </rPh>
    <rPh sb="12" eb="13">
      <t>ヒ</t>
    </rPh>
    <rPh sb="13" eb="15">
      <t>セイキュウ</t>
    </rPh>
    <rPh sb="15" eb="16">
      <t>ガク</t>
    </rPh>
    <phoneticPr fontId="2"/>
  </si>
  <si>
    <t>枚中</t>
    <rPh sb="0" eb="1">
      <t>マイ</t>
    </rPh>
    <rPh sb="1" eb="2">
      <t>チュウ</t>
    </rPh>
    <phoneticPr fontId="2"/>
  </si>
  <si>
    <t>枚</t>
    <rPh sb="0" eb="1">
      <t>マイ</t>
    </rPh>
    <phoneticPr fontId="2"/>
  </si>
  <si>
    <t>備考</t>
    <rPh sb="0" eb="2">
      <t>ビコウ</t>
    </rPh>
    <phoneticPr fontId="2"/>
  </si>
  <si>
    <t>受給者証
番　　号</t>
    <rPh sb="0" eb="4">
      <t>ジュキュウシャショウ</t>
    </rPh>
    <rPh sb="5" eb="6">
      <t>バン</t>
    </rPh>
    <rPh sb="8" eb="9">
      <t>ゴウ</t>
    </rPh>
    <phoneticPr fontId="2"/>
  </si>
  <si>
    <t>日付</t>
    <rPh sb="0" eb="2">
      <t>ヒヅケ</t>
    </rPh>
    <phoneticPr fontId="2"/>
  </si>
  <si>
    <t>サービス提供実績</t>
    <rPh sb="4" eb="6">
      <t>テイキョウ</t>
    </rPh>
    <rPh sb="6" eb="8">
      <t>ジッセキ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</si>
  <si>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</si>
  <si>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</si>
  <si>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算定時間数</t>
    <rPh sb="0" eb="2">
      <t>サンテイ</t>
    </rPh>
    <rPh sb="2" eb="5">
      <t>ジカンスウ</t>
    </rPh>
    <phoneticPr fontId="2"/>
  </si>
  <si>
    <t>食事提供
加　　算</t>
    <rPh sb="0" eb="2">
      <t>ショクジ</t>
    </rPh>
    <rPh sb="2" eb="4">
      <t>テイキョウ</t>
    </rPh>
    <rPh sb="5" eb="9">
      <t>カサン</t>
    </rPh>
    <phoneticPr fontId="2"/>
  </si>
  <si>
    <t>回</t>
    <rPh sb="0" eb="1">
      <t>カイ</t>
    </rPh>
    <phoneticPr fontId="2"/>
  </si>
  <si>
    <t xml:space="preserve"> 円</t>
    <rPh sb="1" eb="2">
      <t>エン</t>
    </rPh>
    <phoneticPr fontId="2"/>
  </si>
  <si>
    <t>送迎加算</t>
    <rPh sb="0" eb="2">
      <t>ソウゲイ</t>
    </rPh>
    <rPh sb="2" eb="4">
      <t>カサン</t>
    </rPh>
    <phoneticPr fontId="2"/>
  </si>
  <si>
    <t>往</t>
    <rPh sb="0" eb="1">
      <t>オウ</t>
    </rPh>
    <phoneticPr fontId="2"/>
  </si>
  <si>
    <t>復</t>
    <rPh sb="0" eb="1">
      <t>フク</t>
    </rPh>
    <phoneticPr fontId="2"/>
  </si>
  <si>
    <t>日／月</t>
    <rPh sb="0" eb="1">
      <t>ニチ</t>
    </rPh>
    <rPh sb="2" eb="3">
      <t>ツキ</t>
    </rPh>
    <phoneticPr fontId="2"/>
  </si>
  <si>
    <t>当月利用者負担額等の合計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10" eb="12">
      <t>ゴウケイ</t>
    </rPh>
    <phoneticPr fontId="2"/>
  </si>
  <si>
    <t>請求金額</t>
    <rPh sb="0" eb="2">
      <t>セイキュウ</t>
    </rPh>
    <rPh sb="2" eb="4">
      <t>キンガク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</si>
  <si>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</si>
  <si>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</si>
  <si>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請求サービス名</t>
    <rPh sb="0" eb="2">
      <t>セイキュウ</t>
    </rPh>
    <rPh sb="6" eb="7">
      <t>メイ</t>
    </rPh>
    <phoneticPr fontId="2"/>
  </si>
  <si>
    <t>明細書件数</t>
    <rPh sb="0" eb="3">
      <t>メイサイショ</t>
    </rPh>
    <rPh sb="3" eb="5">
      <t>ケンスウ</t>
    </rPh>
    <phoneticPr fontId="2"/>
  </si>
  <si>
    <t>金　　　　額</t>
    <rPh sb="0" eb="6">
      <t>キンガク</t>
    </rPh>
    <phoneticPr fontId="2"/>
  </si>
  <si>
    <t>内　　訳</t>
    <rPh sb="0" eb="4">
      <t>ウチワケ</t>
    </rPh>
    <phoneticPr fontId="2"/>
  </si>
  <si>
    <t>合　　　計</t>
    <rPh sb="0" eb="1">
      <t>ゴウ</t>
    </rPh>
    <rPh sb="4" eb="5">
      <t>ケイ</t>
    </rPh>
    <phoneticPr fontId="2"/>
  </si>
  <si>
    <t>事業所番号</t>
    <phoneticPr fontId="2"/>
  </si>
  <si>
    <t>住　所
（所在地）</t>
    <rPh sb="5" eb="8">
      <t>ショザイチ</t>
    </rPh>
    <phoneticPr fontId="2"/>
  </si>
  <si>
    <t>令和</t>
    <rPh sb="0" eb="1">
      <t>レイ</t>
    </rPh>
    <rPh sb="1" eb="2">
      <t>ワ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</si>
  <si>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</si>
  <si>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 xml:space="preserve"> （請求先）松阪市福祉事務所長　</t>
    <rPh sb="2" eb="4">
      <t>セイキュウ</t>
    </rPh>
    <rPh sb="4" eb="5">
      <t>サキ</t>
    </rPh>
    <rPh sb="6" eb="9">
      <t>マツサカシ</t>
    </rPh>
    <rPh sb="9" eb="11">
      <t>フクシ</t>
    </rPh>
    <rPh sb="11" eb="13">
      <t>ジム</t>
    </rPh>
    <rPh sb="13" eb="15">
      <t>ショチョウ</t>
    </rPh>
    <phoneticPr fontId="2"/>
  </si>
  <si>
    <t>時間</t>
    <rPh sb="0" eb="2">
      <t>ジカン</t>
    </rPh>
    <phoneticPr fontId="2"/>
  </si>
  <si>
    <t>１／２</t>
    <phoneticPr fontId="2"/>
  </si>
  <si>
    <t>３／４</t>
    <phoneticPr fontId="2"/>
  </si>
  <si>
    <t>１日</t>
    <rPh sb="1" eb="2">
      <t>ニチ</t>
    </rPh>
    <phoneticPr fontId="2"/>
  </si>
  <si>
    <t>１／４</t>
    <phoneticPr fontId="2"/>
  </si>
  <si>
    <t>１日超</t>
    <rPh sb="1" eb="2">
      <t>ニチ</t>
    </rPh>
    <rPh sb="2" eb="3">
      <t>チョウ</t>
    </rPh>
    <phoneticPr fontId="2"/>
  </si>
  <si>
    <t>１／４</t>
    <phoneticPr fontId="20"/>
  </si>
  <si>
    <t>区分</t>
    <rPh sb="0" eb="2">
      <t>クブン</t>
    </rPh>
    <phoneticPr fontId="2"/>
  </si>
  <si>
    <t>重度日中一時支援　１日超</t>
    <rPh sb="0" eb="2">
      <t>ジュウド</t>
    </rPh>
    <rPh sb="2" eb="4">
      <t>ニッチュウ</t>
    </rPh>
    <rPh sb="4" eb="6">
      <t>イチジ</t>
    </rPh>
    <rPh sb="6" eb="8">
      <t>シエン</t>
    </rPh>
    <rPh sb="10" eb="11">
      <t>ニチ</t>
    </rPh>
    <rPh sb="11" eb="12">
      <t>コ</t>
    </rPh>
    <phoneticPr fontId="2"/>
  </si>
  <si>
    <t>重度日中一時支援　１日</t>
    <rPh sb="0" eb="2">
      <t>ジュウド</t>
    </rPh>
    <rPh sb="2" eb="4">
      <t>ニッチュウ</t>
    </rPh>
    <rPh sb="4" eb="6">
      <t>イチジ</t>
    </rPh>
    <rPh sb="6" eb="8">
      <t>シエン</t>
    </rPh>
    <rPh sb="10" eb="11">
      <t>ニチ</t>
    </rPh>
    <phoneticPr fontId="2"/>
  </si>
  <si>
    <t>重度日中一時支援　３／４</t>
    <rPh sb="0" eb="2">
      <t>ジュウド</t>
    </rPh>
    <rPh sb="2" eb="4">
      <t>ニッチュウ</t>
    </rPh>
    <rPh sb="4" eb="6">
      <t>イチジ</t>
    </rPh>
    <rPh sb="6" eb="8">
      <t>シエン</t>
    </rPh>
    <phoneticPr fontId="2"/>
  </si>
  <si>
    <t>重度日中一時支援　１／２</t>
    <rPh sb="0" eb="2">
      <t>ジュウド</t>
    </rPh>
    <rPh sb="2" eb="4">
      <t>ニッチュウ</t>
    </rPh>
    <rPh sb="4" eb="6">
      <t>イチジ</t>
    </rPh>
    <rPh sb="6" eb="8">
      <t>シエン</t>
    </rPh>
    <phoneticPr fontId="2"/>
  </si>
  <si>
    <t>重度日中一時支援　１／４</t>
    <rPh sb="0" eb="2">
      <t>ジュウド</t>
    </rPh>
    <rPh sb="2" eb="4">
      <t>ニッチュウ</t>
    </rPh>
    <rPh sb="4" eb="6">
      <t>イチジ</t>
    </rPh>
    <rPh sb="6" eb="8">
      <t>シエン</t>
    </rPh>
    <phoneticPr fontId="2"/>
  </si>
  <si>
    <t>中度日中一時支援　１日超</t>
    <rPh sb="0" eb="2">
      <t>チュウド</t>
    </rPh>
    <rPh sb="2" eb="4">
      <t>ニッチュウ</t>
    </rPh>
    <rPh sb="4" eb="6">
      <t>イチジ</t>
    </rPh>
    <rPh sb="6" eb="8">
      <t>シエン</t>
    </rPh>
    <rPh sb="10" eb="11">
      <t>ニチ</t>
    </rPh>
    <rPh sb="11" eb="12">
      <t>コ</t>
    </rPh>
    <phoneticPr fontId="2"/>
  </si>
  <si>
    <t>中度日中一時支援　１日</t>
    <rPh sb="0" eb="2">
      <t>チュウド</t>
    </rPh>
    <rPh sb="2" eb="4">
      <t>ニッチュウ</t>
    </rPh>
    <rPh sb="4" eb="6">
      <t>イチジ</t>
    </rPh>
    <rPh sb="6" eb="8">
      <t>シエン</t>
    </rPh>
    <rPh sb="10" eb="11">
      <t>ニチ</t>
    </rPh>
    <phoneticPr fontId="2"/>
  </si>
  <si>
    <t>中度日中一時支援　３／４</t>
    <rPh sb="0" eb="2">
      <t>チュウド</t>
    </rPh>
    <rPh sb="2" eb="4">
      <t>ニッチュウ</t>
    </rPh>
    <rPh sb="4" eb="6">
      <t>イチジ</t>
    </rPh>
    <rPh sb="6" eb="8">
      <t>シエン</t>
    </rPh>
    <phoneticPr fontId="2"/>
  </si>
  <si>
    <t>中度日中一時支援　１／２</t>
    <rPh sb="0" eb="2">
      <t>チュウド</t>
    </rPh>
    <rPh sb="2" eb="4">
      <t>ニッチュウ</t>
    </rPh>
    <rPh sb="4" eb="6">
      <t>イチジ</t>
    </rPh>
    <rPh sb="6" eb="8">
      <t>シエン</t>
    </rPh>
    <phoneticPr fontId="2"/>
  </si>
  <si>
    <t>中度日中一時支援　１／４</t>
    <rPh sb="0" eb="2">
      <t>チュウド</t>
    </rPh>
    <rPh sb="2" eb="4">
      <t>ニッチュウ</t>
    </rPh>
    <rPh sb="4" eb="6">
      <t>イチジ</t>
    </rPh>
    <rPh sb="6" eb="8">
      <t>シエン</t>
    </rPh>
    <phoneticPr fontId="2"/>
  </si>
  <si>
    <t>軽度日中一時支援　１日</t>
    <rPh sb="0" eb="2">
      <t>ケイド</t>
    </rPh>
    <rPh sb="2" eb="4">
      <t>ニッチュウ</t>
    </rPh>
    <rPh sb="4" eb="6">
      <t>イチジ</t>
    </rPh>
    <rPh sb="6" eb="8">
      <t>シエン</t>
    </rPh>
    <rPh sb="10" eb="11">
      <t>ニチ</t>
    </rPh>
    <phoneticPr fontId="2"/>
  </si>
  <si>
    <t>軽度日中一時支援　１日超</t>
    <rPh sb="0" eb="1">
      <t>ケイ</t>
    </rPh>
    <rPh sb="1" eb="2">
      <t>ド</t>
    </rPh>
    <rPh sb="2" eb="4">
      <t>ニッチュウ</t>
    </rPh>
    <rPh sb="4" eb="6">
      <t>イチジ</t>
    </rPh>
    <rPh sb="6" eb="8">
      <t>シエン</t>
    </rPh>
    <rPh sb="10" eb="11">
      <t>ニチ</t>
    </rPh>
    <rPh sb="11" eb="12">
      <t>コ</t>
    </rPh>
    <phoneticPr fontId="2"/>
  </si>
  <si>
    <t>軽度日中一時支援　３／４</t>
    <rPh sb="0" eb="2">
      <t>ケイド</t>
    </rPh>
    <rPh sb="2" eb="4">
      <t>ニッチュウ</t>
    </rPh>
    <rPh sb="4" eb="6">
      <t>イチジ</t>
    </rPh>
    <rPh sb="6" eb="8">
      <t>シエン</t>
    </rPh>
    <phoneticPr fontId="2"/>
  </si>
  <si>
    <t>軽度日中一時支援　１／２</t>
    <rPh sb="0" eb="2">
      <t>ケイド</t>
    </rPh>
    <rPh sb="2" eb="4">
      <t>ニッチュウ</t>
    </rPh>
    <rPh sb="4" eb="6">
      <t>イチジ</t>
    </rPh>
    <rPh sb="6" eb="8">
      <t>シエン</t>
    </rPh>
    <phoneticPr fontId="2"/>
  </si>
  <si>
    <t>軽度日中一時支援　１／４</t>
    <rPh sb="0" eb="2">
      <t>ケイド</t>
    </rPh>
    <rPh sb="2" eb="4">
      <t>ニッチュウ</t>
    </rPh>
    <rPh sb="4" eb="6">
      <t>イチジ</t>
    </rPh>
    <rPh sb="6" eb="8">
      <t>シエン</t>
    </rPh>
    <phoneticPr fontId="2"/>
  </si>
  <si>
    <t>重度食事提供加算</t>
    <rPh sb="0" eb="2">
      <t>ジュウド</t>
    </rPh>
    <rPh sb="2" eb="4">
      <t>ショクジ</t>
    </rPh>
    <rPh sb="4" eb="6">
      <t>テイキョウ</t>
    </rPh>
    <rPh sb="6" eb="8">
      <t>カサン</t>
    </rPh>
    <phoneticPr fontId="2"/>
  </si>
  <si>
    <t>中度食事提供加算</t>
    <rPh sb="0" eb="2">
      <t>チュウド</t>
    </rPh>
    <rPh sb="2" eb="4">
      <t>ショクジ</t>
    </rPh>
    <rPh sb="4" eb="6">
      <t>テイキョウ</t>
    </rPh>
    <rPh sb="6" eb="8">
      <t>カサン</t>
    </rPh>
    <phoneticPr fontId="2"/>
  </si>
  <si>
    <t>軽度食事提供加算</t>
    <rPh sb="0" eb="2">
      <t>ケイド</t>
    </rPh>
    <rPh sb="2" eb="4">
      <t>ショクジ</t>
    </rPh>
    <rPh sb="4" eb="6">
      <t>テイキョウ</t>
    </rPh>
    <rPh sb="6" eb="8">
      <t>カサン</t>
    </rPh>
    <phoneticPr fontId="2"/>
  </si>
  <si>
    <t>重度送迎加算</t>
    <rPh sb="0" eb="2">
      <t>ジュウド</t>
    </rPh>
    <rPh sb="2" eb="4">
      <t>ソウゲイ</t>
    </rPh>
    <rPh sb="4" eb="6">
      <t>カサン</t>
    </rPh>
    <phoneticPr fontId="2"/>
  </si>
  <si>
    <t>中度送迎加算</t>
    <rPh sb="0" eb="2">
      <t>チュウド</t>
    </rPh>
    <rPh sb="2" eb="4">
      <t>ソウゲイ</t>
    </rPh>
    <rPh sb="4" eb="6">
      <t>カサン</t>
    </rPh>
    <phoneticPr fontId="2"/>
  </si>
  <si>
    <t>軽度送迎加算</t>
    <rPh sb="0" eb="2">
      <t>ケイド</t>
    </rPh>
    <rPh sb="2" eb="4">
      <t>ソウゲイ</t>
    </rPh>
    <rPh sb="4" eb="6">
      <t>カサン</t>
    </rPh>
    <phoneticPr fontId="2"/>
  </si>
  <si>
    <t>入浴加算</t>
    <rPh sb="0" eb="2">
      <t>ニュウヨク</t>
    </rPh>
    <rPh sb="2" eb="4">
      <t>カサン</t>
    </rPh>
    <phoneticPr fontId="2"/>
  </si>
  <si>
    <t>重度入浴加算</t>
    <rPh sb="0" eb="2">
      <t>ジュウド</t>
    </rPh>
    <rPh sb="2" eb="4">
      <t>ニュウヨク</t>
    </rPh>
    <rPh sb="4" eb="6">
      <t>カサン</t>
    </rPh>
    <phoneticPr fontId="2"/>
  </si>
  <si>
    <t>中度入浴加算</t>
    <rPh sb="0" eb="2">
      <t>チュウド</t>
    </rPh>
    <rPh sb="2" eb="4">
      <t>ニュウヨク</t>
    </rPh>
    <rPh sb="4" eb="6">
      <t>カサン</t>
    </rPh>
    <phoneticPr fontId="2"/>
  </si>
  <si>
    <t>軽度入浴加算</t>
    <rPh sb="0" eb="2">
      <t>ケイド</t>
    </rPh>
    <rPh sb="2" eb="4">
      <t>ニュウヨク</t>
    </rPh>
    <rPh sb="4" eb="6">
      <t>カサン</t>
    </rPh>
    <phoneticPr fontId="2"/>
  </si>
  <si>
    <t>当月費用の総合計</t>
    <rPh sb="0" eb="2">
      <t>トウゲツ</t>
    </rPh>
    <rPh sb="2" eb="4">
      <t>ヒヨウ</t>
    </rPh>
    <rPh sb="5" eb="6">
      <t>ソウ</t>
    </rPh>
    <rPh sb="6" eb="8">
      <t>ゴウケイ</t>
    </rPh>
    <phoneticPr fontId="2"/>
  </si>
  <si>
    <t>利用者負担額等</t>
    <rPh sb="0" eb="2">
      <t>リヨウ</t>
    </rPh>
    <rPh sb="2" eb="3">
      <t>シャ</t>
    </rPh>
    <rPh sb="3" eb="5">
      <t>フタン</t>
    </rPh>
    <rPh sb="5" eb="6">
      <t>ガク</t>
    </rPh>
    <rPh sb="6" eb="7">
      <t>トウ</t>
    </rPh>
    <phoneticPr fontId="2"/>
  </si>
  <si>
    <t>日中一時支援</t>
    <rPh sb="0" eb="2">
      <t>ニッチュウ</t>
    </rPh>
    <rPh sb="2" eb="4">
      <t>イチジ</t>
    </rPh>
    <rPh sb="4" eb="6">
      <t>シエン</t>
    </rPh>
    <phoneticPr fontId="2"/>
  </si>
  <si>
    <t>日中一時支援  提供実績記録票</t>
    <rPh sb="0" eb="2">
      <t>ニッチュウ</t>
    </rPh>
    <rPh sb="2" eb="4">
      <t>イチジ</t>
    </rPh>
    <rPh sb="4" eb="6">
      <t>シエン</t>
    </rPh>
    <rPh sb="8" eb="10">
      <t>テイキョウ</t>
    </rPh>
    <rPh sb="10" eb="12">
      <t>ジッセキ</t>
    </rPh>
    <rPh sb="12" eb="14">
      <t>キロク</t>
    </rPh>
    <rPh sb="14" eb="15">
      <t>ヒョウ</t>
    </rPh>
    <phoneticPr fontId="2"/>
  </si>
  <si>
    <t>合計利用
日数</t>
    <rPh sb="0" eb="2">
      <t>ゴウケイ</t>
    </rPh>
    <rPh sb="2" eb="4">
      <t>リヨウ</t>
    </rPh>
    <rPh sb="5" eb="7">
      <t>ニッスウ</t>
    </rPh>
    <phoneticPr fontId="2"/>
  </si>
  <si>
    <t>日中一時支援　１日超</t>
    <rPh sb="0" eb="2">
      <t>ニッチュウ</t>
    </rPh>
    <rPh sb="2" eb="4">
      <t>イチジ</t>
    </rPh>
    <rPh sb="4" eb="6">
      <t>シエン</t>
    </rPh>
    <rPh sb="8" eb="9">
      <t>ニチ</t>
    </rPh>
    <rPh sb="9" eb="10">
      <t>コ</t>
    </rPh>
    <phoneticPr fontId="2"/>
  </si>
  <si>
    <t>日中一時支援　１日</t>
    <rPh sb="0" eb="2">
      <t>ニッチュウ</t>
    </rPh>
    <rPh sb="2" eb="4">
      <t>イチジ</t>
    </rPh>
    <rPh sb="4" eb="6">
      <t>シエン</t>
    </rPh>
    <rPh sb="8" eb="9">
      <t>ニチ</t>
    </rPh>
    <phoneticPr fontId="2"/>
  </si>
  <si>
    <t>日中一時支援　３／４</t>
    <rPh sb="0" eb="2">
      <t>ニッチュウ</t>
    </rPh>
    <rPh sb="2" eb="4">
      <t>イチジ</t>
    </rPh>
    <rPh sb="4" eb="6">
      <t>シエン</t>
    </rPh>
    <phoneticPr fontId="2"/>
  </si>
  <si>
    <t>日中一時支援　１／２</t>
    <rPh sb="0" eb="2">
      <t>ニッチュウ</t>
    </rPh>
    <rPh sb="2" eb="4">
      <t>イチジ</t>
    </rPh>
    <rPh sb="4" eb="6">
      <t>シエン</t>
    </rPh>
    <phoneticPr fontId="2"/>
  </si>
  <si>
    <t>日中一時支援　１／４</t>
    <rPh sb="0" eb="2">
      <t>ニッチュウ</t>
    </rPh>
    <rPh sb="2" eb="4">
      <t>イチジ</t>
    </rPh>
    <rPh sb="4" eb="6">
      <t>シエン</t>
    </rPh>
    <phoneticPr fontId="2"/>
  </si>
  <si>
    <t>月分</t>
    <rPh sb="0" eb="1">
      <t>ガツ</t>
    </rPh>
    <rPh sb="1" eb="2">
      <t>ブン</t>
    </rPh>
    <phoneticPr fontId="2"/>
  </si>
  <si>
    <t>検収印</t>
    <rPh sb="0" eb="2">
      <t>ケンシュウ</t>
    </rPh>
    <rPh sb="2" eb="3">
      <t>イン</t>
    </rPh>
    <phoneticPr fontId="2"/>
  </si>
  <si>
    <t>計画</t>
    <rPh sb="0" eb="2">
      <t>ケイカク</t>
    </rPh>
    <phoneticPr fontId="2"/>
  </si>
  <si>
    <t>日中一時支援　１／４</t>
    <phoneticPr fontId="2"/>
  </si>
  <si>
    <t>日中一時支援　１／２</t>
    <phoneticPr fontId="2"/>
  </si>
  <si>
    <t>日中一時支援　３／４</t>
    <phoneticPr fontId="2"/>
  </si>
  <si>
    <t>日中一時支援　１日</t>
    <rPh sb="8" eb="9">
      <t>ニチ</t>
    </rPh>
    <phoneticPr fontId="2"/>
  </si>
  <si>
    <t>日中一時支援　１日超</t>
    <rPh sb="8" eb="9">
      <t>ニチ</t>
    </rPh>
    <rPh sb="9" eb="10">
      <t>チョウ</t>
    </rPh>
    <phoneticPr fontId="2"/>
  </si>
  <si>
    <t>食事提供加算</t>
    <rPh sb="0" eb="2">
      <t>ショクジ</t>
    </rPh>
    <rPh sb="2" eb="4">
      <t>テイキョウ</t>
    </rPh>
    <rPh sb="4" eb="6">
      <t>カサン</t>
    </rPh>
    <phoneticPr fontId="2"/>
  </si>
  <si>
    <t>送迎加算</t>
    <rPh sb="0" eb="2">
      <t>ソウゲイ</t>
    </rPh>
    <rPh sb="2" eb="4">
      <t>カサン</t>
    </rPh>
    <phoneticPr fontId="2"/>
  </si>
  <si>
    <t>円</t>
    <rPh sb="0" eb="1">
      <t>エン</t>
    </rPh>
    <phoneticPr fontId="2"/>
  </si>
  <si>
    <t>支給決定
障害者等氏名</t>
    <rPh sb="0" eb="2">
      <t>シキュウ</t>
    </rPh>
    <rPh sb="2" eb="4">
      <t>ケッテイ</t>
    </rPh>
    <rPh sb="5" eb="8">
      <t>ショウガイシャ</t>
    </rPh>
    <rPh sb="7" eb="8">
      <t>シャ</t>
    </rPh>
    <rPh sb="8" eb="9">
      <t>トウ</t>
    </rPh>
    <rPh sb="9" eb="11">
      <t>シメイ</t>
    </rPh>
    <phoneticPr fontId="2"/>
  </si>
  <si>
    <t>支給決定に係る
障害児氏名</t>
    <rPh sb="0" eb="2">
      <t>シキュウ</t>
    </rPh>
    <rPh sb="2" eb="4">
      <t>ケッテイ</t>
    </rPh>
    <rPh sb="5" eb="6">
      <t>カカ</t>
    </rPh>
    <rPh sb="8" eb="10">
      <t>ショウガイ</t>
    </rPh>
    <rPh sb="10" eb="11">
      <t>ジドウ</t>
    </rPh>
    <rPh sb="11" eb="13">
      <t>シメイ</t>
    </rPh>
    <phoneticPr fontId="2"/>
  </si>
  <si>
    <t>事業者
及び
事業所名称</t>
    <rPh sb="0" eb="2">
      <t>ジギョウ</t>
    </rPh>
    <rPh sb="2" eb="3">
      <t>シャ</t>
    </rPh>
    <rPh sb="4" eb="5">
      <t>オヨ</t>
    </rPh>
    <rPh sb="7" eb="10">
      <t>ジギョウショ</t>
    </rPh>
    <rPh sb="10" eb="12">
      <t>メイショウ</t>
    </rPh>
    <phoneticPr fontId="2"/>
  </si>
  <si>
    <t>日付</t>
    <rPh sb="0" eb="2">
      <t>ヒヅケ</t>
    </rPh>
    <phoneticPr fontId="2"/>
  </si>
  <si>
    <t>振込口座情報</t>
    <rPh sb="0" eb="2">
      <t>フリコ</t>
    </rPh>
    <rPh sb="2" eb="4">
      <t>コウザ</t>
    </rPh>
    <rPh sb="4" eb="6">
      <t>ジョウホウ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</si>
  <si>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</si>
  <si>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</si>
  <si>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</si>
  <si>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</si>
  <si>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フリガナ</t>
    <phoneticPr fontId="2"/>
  </si>
  <si>
    <t>日付入力</t>
    <rPh sb="0" eb="2">
      <t>ヒヅケ</t>
    </rPh>
    <rPh sb="2" eb="4">
      <t>ニュウリョク</t>
    </rPh>
    <phoneticPr fontId="2"/>
  </si>
  <si>
    <t>合計</t>
    <rPh sb="0" eb="2">
      <t>ゴウケイ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</si>
  <si>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</si>
  <si>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4">
      <t>メイ</t>
    </rPh>
    <rPh sb="4" eb="5">
      <t>ショウ</t>
    </rPh>
    <phoneticPr fontId="2"/>
  </si>
  <si>
    <t>【自動算定あり】</t>
    <rPh sb="1" eb="3">
      <t>ジドウ</t>
    </rPh>
    <rPh sb="3" eb="5">
      <t>サンテイ</t>
    </rPh>
    <phoneticPr fontId="2"/>
  </si>
  <si>
    <t>支給決定障害者等氏名</t>
    <rPh sb="0" eb="2">
      <t>シキュウ</t>
    </rPh>
    <rPh sb="2" eb="4">
      <t>ケッテイ</t>
    </rPh>
    <rPh sb="4" eb="6">
      <t>ショウガイ</t>
    </rPh>
    <rPh sb="6" eb="7">
      <t>シャ</t>
    </rPh>
    <rPh sb="7" eb="8">
      <t>トウ</t>
    </rPh>
    <rPh sb="8" eb="10">
      <t>シメイ</t>
    </rPh>
    <phoneticPr fontId="2"/>
  </si>
  <si>
    <t>（障害児氏名）</t>
    <rPh sb="1" eb="3">
      <t>ショウガイ</t>
    </rPh>
    <rPh sb="3" eb="4">
      <t>ジ</t>
    </rPh>
    <rPh sb="4" eb="6">
      <t>シメイ</t>
    </rPh>
    <phoneticPr fontId="2"/>
  </si>
  <si>
    <t>契約内容</t>
    <rPh sb="0" eb="2">
      <t>ケイヤク</t>
    </rPh>
    <rPh sb="2" eb="4">
      <t>ナイヨウ</t>
    </rPh>
    <phoneticPr fontId="2"/>
  </si>
  <si>
    <t>サービス提供者
確認欄</t>
    <rPh sb="4" eb="6">
      <t>テイキョウ</t>
    </rPh>
    <rPh sb="6" eb="7">
      <t>シャ</t>
    </rPh>
    <rPh sb="8" eb="10">
      <t>カクニン</t>
    </rPh>
    <rPh sb="10" eb="11">
      <t>ラン</t>
    </rPh>
    <phoneticPr fontId="2"/>
  </si>
  <si>
    <r>
      <t xml:space="preserve">地域生活支援給付費明細書
</t>
    </r>
    <r>
      <rPr>
        <b/>
        <sz val="12"/>
        <rFont val="游明朝"/>
        <family val="1"/>
        <charset val="128"/>
      </rPr>
      <t>（日中一時支援）</t>
    </r>
    <rPh sb="0" eb="2">
      <t>チイキ</t>
    </rPh>
    <rPh sb="2" eb="4">
      <t>セイカツ</t>
    </rPh>
    <rPh sb="4" eb="6">
      <t>シエン</t>
    </rPh>
    <rPh sb="6" eb="9">
      <t>キュウフヒ</t>
    </rPh>
    <rPh sb="9" eb="11">
      <t>メイサイ</t>
    </rPh>
    <rPh sb="11" eb="12">
      <t>ショ</t>
    </rPh>
    <rPh sb="14" eb="16">
      <t>ニッチュウ</t>
    </rPh>
    <rPh sb="16" eb="18">
      <t>イチジ</t>
    </rPh>
    <rPh sb="18" eb="20">
      <t>シエン</t>
    </rPh>
    <phoneticPr fontId="2"/>
  </si>
  <si>
    <t>回数</t>
    <rPh sb="0" eb="2">
      <t>カイスウ</t>
    </rPh>
    <phoneticPr fontId="2"/>
  </si>
  <si>
    <t>算定</t>
    <rPh sb="0" eb="2">
      <t>サンテイ</t>
    </rPh>
    <phoneticPr fontId="2"/>
  </si>
  <si>
    <r>
      <rPr>
        <sz val="6"/>
        <rFont val="游ゴシック"/>
        <family val="3"/>
        <charset val="128"/>
      </rPr>
      <t xml:space="preserve"> </t>
    </r>
    <r>
      <rPr>
        <b/>
        <sz val="9"/>
        <rFont val="游ゴシック"/>
        <family val="3"/>
        <charset val="128"/>
      </rPr>
      <t xml:space="preserve"> 利用者の署名</t>
    </r>
    <rPh sb="2" eb="5">
      <t>リヨウシャ</t>
    </rPh>
    <rPh sb="6" eb="8">
      <t>ショメイ</t>
    </rPh>
    <phoneticPr fontId="2"/>
  </si>
  <si>
    <t>②</t>
    <phoneticPr fontId="2"/>
  </si>
  <si>
    <r>
      <t xml:space="preserve">地域生活支援給付費請求書
</t>
    </r>
    <r>
      <rPr>
        <b/>
        <sz val="12"/>
        <rFont val="游明朝"/>
        <family val="1"/>
        <charset val="128"/>
      </rPr>
      <t>（日中一時支援）</t>
    </r>
    <rPh sb="0" eb="2">
      <t>チイキ</t>
    </rPh>
    <rPh sb="2" eb="4">
      <t>セイカツ</t>
    </rPh>
    <rPh sb="4" eb="6">
      <t>シエン</t>
    </rPh>
    <rPh sb="6" eb="9">
      <t>キュウフヒ</t>
    </rPh>
    <rPh sb="9" eb="11">
      <t>セイキュウ</t>
    </rPh>
    <rPh sb="11" eb="12">
      <t>ショ</t>
    </rPh>
    <rPh sb="14" eb="16">
      <t>ニッチュウ</t>
    </rPh>
    <rPh sb="16" eb="18">
      <t>イチジ</t>
    </rPh>
    <rPh sb="18" eb="20">
      <t>シエン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</si>
  <si>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</si>
  <si>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このシートの使用方法</t>
    <rPh sb="6" eb="8">
      <t>シヨウ</t>
    </rPh>
    <rPh sb="8" eb="10">
      <t>ホウホウ</t>
    </rPh>
    <phoneticPr fontId="2"/>
  </si>
  <si>
    <t>請求書の入力をします</t>
    <rPh sb="0" eb="3">
      <t>セイキュウショ</t>
    </rPh>
    <rPh sb="4" eb="6">
      <t>ニュウリョク</t>
    </rPh>
    <phoneticPr fontId="2"/>
  </si>
  <si>
    <t>入力か所について</t>
    <rPh sb="0" eb="2">
      <t>ニュウリョク</t>
    </rPh>
    <rPh sb="3" eb="4">
      <t>ショ</t>
    </rPh>
    <phoneticPr fontId="2"/>
  </si>
  <si>
    <t>…　サービス提供年月、請求事業所情報、振込口座</t>
    <rPh sb="6" eb="8">
      <t>テイキョウ</t>
    </rPh>
    <rPh sb="8" eb="9">
      <t>ネン</t>
    </rPh>
    <rPh sb="9" eb="10">
      <t>ツキ</t>
    </rPh>
    <rPh sb="11" eb="13">
      <t>セイキュウ</t>
    </rPh>
    <rPh sb="13" eb="16">
      <t>ジギョウショ</t>
    </rPh>
    <rPh sb="16" eb="18">
      <t>ジョウホウ</t>
    </rPh>
    <rPh sb="19" eb="21">
      <t>フリコミ</t>
    </rPh>
    <rPh sb="21" eb="23">
      <t>コウザ</t>
    </rPh>
    <phoneticPr fontId="2"/>
  </si>
  <si>
    <t>…　請求金額、明細書の件数と金額は、明細書と実績記録票作成後入力してください。</t>
    <rPh sb="2" eb="4">
      <t>セイキュウ</t>
    </rPh>
    <rPh sb="4" eb="6">
      <t>キンガク</t>
    </rPh>
    <rPh sb="7" eb="10">
      <t>メイサイショ</t>
    </rPh>
    <rPh sb="11" eb="13">
      <t>ケンスウ</t>
    </rPh>
    <rPh sb="14" eb="16">
      <t>キンガク</t>
    </rPh>
    <rPh sb="18" eb="21">
      <t>メイサイショ</t>
    </rPh>
    <rPh sb="22" eb="24">
      <t>ジッセキ</t>
    </rPh>
    <rPh sb="24" eb="26">
      <t>キロク</t>
    </rPh>
    <rPh sb="26" eb="27">
      <t>ヒョウ</t>
    </rPh>
    <rPh sb="27" eb="29">
      <t>サクセイ</t>
    </rPh>
    <rPh sb="29" eb="30">
      <t>ゴ</t>
    </rPh>
    <rPh sb="30" eb="32">
      <t>ニュウリョク</t>
    </rPh>
    <phoneticPr fontId="2"/>
  </si>
  <si>
    <t>明細書・実績記録票の入力をします</t>
    <rPh sb="0" eb="3">
      <t>メイサイショ</t>
    </rPh>
    <rPh sb="4" eb="6">
      <t>ジッセキ</t>
    </rPh>
    <rPh sb="6" eb="8">
      <t>キロク</t>
    </rPh>
    <rPh sb="8" eb="9">
      <t>ヒョウ</t>
    </rPh>
    <rPh sb="10" eb="12">
      <t>ニュウリョク</t>
    </rPh>
    <phoneticPr fontId="2"/>
  </si>
  <si>
    <t>…　利用者負担額がある場合、入力します。</t>
    <rPh sb="2" eb="5">
      <t>リヨウシャ</t>
    </rPh>
    <rPh sb="5" eb="7">
      <t>フタン</t>
    </rPh>
    <rPh sb="7" eb="8">
      <t>ガク</t>
    </rPh>
    <rPh sb="11" eb="13">
      <t>バアイ</t>
    </rPh>
    <rPh sb="14" eb="16">
      <t>ニュウリョク</t>
    </rPh>
    <phoneticPr fontId="2"/>
  </si>
  <si>
    <t>　　　給付費請求額が計算されます。</t>
    <rPh sb="3" eb="5">
      <t>キュウフ</t>
    </rPh>
    <rPh sb="5" eb="6">
      <t>ヒ</t>
    </rPh>
    <rPh sb="6" eb="8">
      <t>セイキュウ</t>
    </rPh>
    <rPh sb="8" eb="9">
      <t>ガク</t>
    </rPh>
    <rPh sb="10" eb="12">
      <t>ケイサン</t>
    </rPh>
    <phoneticPr fontId="2"/>
  </si>
  <si>
    <t>請求書を提出するときは、実績記録票に利用者及びサービス提供者の署名（又は押印）が必要です。</t>
    <rPh sb="0" eb="3">
      <t>セイキュウショ</t>
    </rPh>
    <rPh sb="4" eb="6">
      <t>テイシュツ</t>
    </rPh>
    <rPh sb="12" eb="14">
      <t>ジッセキ</t>
    </rPh>
    <rPh sb="14" eb="16">
      <t>キロク</t>
    </rPh>
    <rPh sb="16" eb="17">
      <t>ヒョウ</t>
    </rPh>
    <rPh sb="18" eb="21">
      <t>リヨウシャ</t>
    </rPh>
    <rPh sb="21" eb="22">
      <t>オヨ</t>
    </rPh>
    <rPh sb="27" eb="29">
      <t>テイキョウ</t>
    </rPh>
    <rPh sb="29" eb="30">
      <t>シャ</t>
    </rPh>
    <rPh sb="31" eb="33">
      <t>ショメイ</t>
    </rPh>
    <rPh sb="34" eb="35">
      <t>マタ</t>
    </rPh>
    <rPh sb="36" eb="38">
      <t>オウイン</t>
    </rPh>
    <rPh sb="40" eb="42">
      <t>ヒツヨウ</t>
    </rPh>
    <phoneticPr fontId="2"/>
  </si>
  <si>
    <t>…　支給決定者氏名（障害児氏名）、受給者証番号、契約内容、支給量、程度区分、利用者負担額</t>
    <rPh sb="2" eb="4">
      <t>シキュウ</t>
    </rPh>
    <rPh sb="4" eb="6">
      <t>ケッテイ</t>
    </rPh>
    <rPh sb="6" eb="7">
      <t>シャ</t>
    </rPh>
    <rPh sb="7" eb="9">
      <t>シメイ</t>
    </rPh>
    <rPh sb="10" eb="12">
      <t>ショウガイ</t>
    </rPh>
    <rPh sb="12" eb="13">
      <t>ジ</t>
    </rPh>
    <rPh sb="13" eb="15">
      <t>シメイ</t>
    </rPh>
    <rPh sb="17" eb="20">
      <t>ジュキュウシャ</t>
    </rPh>
    <rPh sb="20" eb="21">
      <t>ショウ</t>
    </rPh>
    <rPh sb="21" eb="23">
      <t>バンゴウ</t>
    </rPh>
    <rPh sb="24" eb="26">
      <t>ケイヤク</t>
    </rPh>
    <rPh sb="26" eb="28">
      <t>ナイヨウ</t>
    </rPh>
    <rPh sb="29" eb="31">
      <t>シキュウ</t>
    </rPh>
    <rPh sb="31" eb="32">
      <t>リョウ</t>
    </rPh>
    <rPh sb="33" eb="35">
      <t>テイド</t>
    </rPh>
    <rPh sb="35" eb="37">
      <t>クブン</t>
    </rPh>
    <rPh sb="38" eb="41">
      <t>リヨウシャ</t>
    </rPh>
    <rPh sb="41" eb="43">
      <t>フタン</t>
    </rPh>
    <rPh sb="43" eb="44">
      <t>ガク</t>
    </rPh>
    <phoneticPr fontId="2"/>
  </si>
  <si>
    <t>預金種目</t>
    <rPh sb="0" eb="2">
      <t>ヨキン</t>
    </rPh>
    <rPh sb="2" eb="4">
      <t>シュモク</t>
    </rPh>
    <phoneticPr fontId="2"/>
  </si>
  <si>
    <t>㊞</t>
    <phoneticPr fontId="2"/>
  </si>
  <si>
    <t>算定不可</t>
    <rPh sb="0" eb="2">
      <t>サンテイ</t>
    </rPh>
    <rPh sb="2" eb="4">
      <t>フカ</t>
    </rPh>
    <phoneticPr fontId="2"/>
  </si>
  <si>
    <t>入力確認</t>
    <rPh sb="0" eb="2">
      <t>ニュウリョク</t>
    </rPh>
    <rPh sb="2" eb="4">
      <t>カクニン</t>
    </rPh>
    <phoneticPr fontId="2"/>
  </si>
  <si>
    <t>３０分 以上</t>
    <rPh sb="4" eb="6">
      <t>イジョウ</t>
    </rPh>
    <phoneticPr fontId="2"/>
  </si>
  <si>
    <t>１ 時間以上</t>
  </si>
  <si>
    <t>２ 時間以上</t>
  </si>
  <si>
    <t>３ 時間以上</t>
  </si>
  <si>
    <t>４ 時間以上</t>
  </si>
  <si>
    <t>【併給】３０分以上</t>
    <rPh sb="1" eb="3">
      <t>ヘイキュウ</t>
    </rPh>
    <rPh sb="6" eb="7">
      <t>フン</t>
    </rPh>
    <rPh sb="7" eb="9">
      <t>イジョウ</t>
    </rPh>
    <phoneticPr fontId="2"/>
  </si>
  <si>
    <t>【併給】１時間以上</t>
    <rPh sb="1" eb="3">
      <t>ヘイキュウ</t>
    </rPh>
    <rPh sb="5" eb="7">
      <t>ジカン</t>
    </rPh>
    <rPh sb="7" eb="9">
      <t>イジョウ</t>
    </rPh>
    <phoneticPr fontId="2"/>
  </si>
  <si>
    <t>【併給】２時間以上</t>
    <rPh sb="1" eb="3">
      <t>ヘイキュウ</t>
    </rPh>
    <rPh sb="5" eb="7">
      <t>ジカン</t>
    </rPh>
    <rPh sb="7" eb="9">
      <t>イジョウ</t>
    </rPh>
    <phoneticPr fontId="2"/>
  </si>
  <si>
    <t>【併給】３時間以上</t>
    <rPh sb="1" eb="3">
      <t>ヘイキュウ</t>
    </rPh>
    <rPh sb="5" eb="7">
      <t>ジカン</t>
    </rPh>
    <rPh sb="7" eb="9">
      <t>イジョウ</t>
    </rPh>
    <phoneticPr fontId="2"/>
  </si>
  <si>
    <t>【併給】４時間以上</t>
    <rPh sb="1" eb="3">
      <t>ヘイキュウ</t>
    </rPh>
    <rPh sb="5" eb="7">
      <t>ジカン</t>
    </rPh>
    <rPh sb="7" eb="9">
      <t>イジョウ</t>
    </rPh>
    <phoneticPr fontId="2"/>
  </si>
  <si>
    <t>【併給】３０分以上重度加算</t>
    <rPh sb="1" eb="3">
      <t>ヘイキュウ</t>
    </rPh>
    <rPh sb="6" eb="7">
      <t>フン</t>
    </rPh>
    <rPh sb="7" eb="9">
      <t>イジョウ</t>
    </rPh>
    <rPh sb="9" eb="11">
      <t>ジュウド</t>
    </rPh>
    <rPh sb="11" eb="13">
      <t>カサン</t>
    </rPh>
    <phoneticPr fontId="2"/>
  </si>
  <si>
    <t>【併給】１時間以上重度加算</t>
    <rPh sb="1" eb="3">
      <t>ヘイキュウ</t>
    </rPh>
    <rPh sb="5" eb="7">
      <t>ジカン</t>
    </rPh>
    <rPh sb="7" eb="9">
      <t>イジョウ</t>
    </rPh>
    <rPh sb="9" eb="11">
      <t>ジュウド</t>
    </rPh>
    <rPh sb="11" eb="13">
      <t>カサン</t>
    </rPh>
    <phoneticPr fontId="2"/>
  </si>
  <si>
    <t>【併給】２時間以上重度加算</t>
    <rPh sb="1" eb="3">
      <t>ヘイキュウ</t>
    </rPh>
    <rPh sb="5" eb="7">
      <t>ジカン</t>
    </rPh>
    <rPh sb="7" eb="9">
      <t>イジョウ</t>
    </rPh>
    <rPh sb="9" eb="11">
      <t>ジュウド</t>
    </rPh>
    <rPh sb="11" eb="13">
      <t>カサン</t>
    </rPh>
    <phoneticPr fontId="2"/>
  </si>
  <si>
    <t>【併給】３時間以上重度加算</t>
    <rPh sb="1" eb="3">
      <t>ヘイキュウ</t>
    </rPh>
    <rPh sb="5" eb="7">
      <t>ジカン</t>
    </rPh>
    <rPh sb="7" eb="9">
      <t>イジョウ</t>
    </rPh>
    <rPh sb="9" eb="11">
      <t>ジュウド</t>
    </rPh>
    <rPh sb="11" eb="13">
      <t>カサン</t>
    </rPh>
    <phoneticPr fontId="2"/>
  </si>
  <si>
    <t>【併給】４時間以上重度加算</t>
    <rPh sb="1" eb="3">
      <t>ヘイキュウ</t>
    </rPh>
    <rPh sb="5" eb="7">
      <t>ジカン</t>
    </rPh>
    <rPh sb="7" eb="9">
      <t>イジョウ</t>
    </rPh>
    <rPh sb="9" eb="11">
      <t>ジュウド</t>
    </rPh>
    <rPh sb="11" eb="13">
      <t>カサン</t>
    </rPh>
    <phoneticPr fontId="2"/>
  </si>
  <si>
    <t>支給量</t>
    <rPh sb="0" eb="2">
      <t>シキュウ</t>
    </rPh>
    <rPh sb="2" eb="3">
      <t>リョウ</t>
    </rPh>
    <phoneticPr fontId="2"/>
  </si>
  <si>
    <t>１日</t>
    <rPh sb="1" eb="2">
      <t>ニチ</t>
    </rPh>
    <phoneticPr fontId="2"/>
  </si>
  <si>
    <t>１日超</t>
    <rPh sb="1" eb="2">
      <t>ニチ</t>
    </rPh>
    <rPh sb="2" eb="3">
      <t>チョウ</t>
    </rPh>
    <phoneticPr fontId="2"/>
  </si>
  <si>
    <t>算定不可</t>
    <rPh sb="0" eb="2">
      <t>サンテイ</t>
    </rPh>
    <rPh sb="2" eb="4">
      <t>フカ</t>
    </rPh>
    <phoneticPr fontId="20"/>
  </si>
  <si>
    <t>区分入力してください</t>
    <rPh sb="0" eb="2">
      <t>クブン</t>
    </rPh>
    <rPh sb="2" eb="4">
      <t>ニュウリョク</t>
    </rPh>
    <phoneticPr fontId="2"/>
  </si>
  <si>
    <t>加算チェック</t>
    <rPh sb="0" eb="2">
      <t>カサン</t>
    </rPh>
    <phoneticPr fontId="2"/>
  </si>
  <si>
    <t>併給30</t>
    <rPh sb="0" eb="2">
      <t>ヘイキュウ</t>
    </rPh>
    <phoneticPr fontId="2"/>
  </si>
  <si>
    <t>併給1</t>
    <rPh sb="0" eb="2">
      <t>ヘイキュウ</t>
    </rPh>
    <phoneticPr fontId="2"/>
  </si>
  <si>
    <t>併給2</t>
    <rPh sb="0" eb="2">
      <t>ヘイキュウ</t>
    </rPh>
    <phoneticPr fontId="2"/>
  </si>
  <si>
    <t>併給3</t>
    <rPh sb="0" eb="2">
      <t>ヘイキュウ</t>
    </rPh>
    <phoneticPr fontId="2"/>
  </si>
  <si>
    <t>併給4</t>
    <rPh sb="0" eb="2">
      <t>ヘイキュウ</t>
    </rPh>
    <phoneticPr fontId="2"/>
  </si>
  <si>
    <t>同一日
併給</t>
    <rPh sb="0" eb="2">
      <t>ドウイツ</t>
    </rPh>
    <rPh sb="2" eb="3">
      <t>ビ</t>
    </rPh>
    <rPh sb="4" eb="6">
      <t>ヘイキュウ</t>
    </rPh>
    <phoneticPr fontId="2"/>
  </si>
  <si>
    <t>１ 時間以上</t>
    <phoneticPr fontId="2"/>
  </si>
  <si>
    <t>重度加算チェック</t>
    <rPh sb="0" eb="2">
      <t>ジュウド</t>
    </rPh>
    <rPh sb="2" eb="4">
      <t>カサン</t>
    </rPh>
    <phoneticPr fontId="2"/>
  </si>
  <si>
    <t>回</t>
    <rPh sb="0" eb="1">
      <t>カイ</t>
    </rPh>
    <phoneticPr fontId="2"/>
  </si>
  <si>
    <t>送迎加算</t>
    <rPh sb="0" eb="2">
      <t>ソウゲイ</t>
    </rPh>
    <rPh sb="2" eb="4">
      <t>カサン</t>
    </rPh>
    <phoneticPr fontId="2"/>
  </si>
  <si>
    <t>食事提供加算</t>
    <rPh sb="0" eb="2">
      <t>ショクジ</t>
    </rPh>
    <rPh sb="2" eb="4">
      <t>テイキョウ</t>
    </rPh>
    <rPh sb="4" eb="6">
      <t>カサン</t>
    </rPh>
    <phoneticPr fontId="2"/>
  </si>
  <si>
    <t>入浴加算</t>
    <rPh sb="0" eb="2">
      <t>ニュウヨク</t>
    </rPh>
    <rPh sb="2" eb="4">
      <t>カサン</t>
    </rPh>
    <phoneticPr fontId="2"/>
  </si>
  <si>
    <t>…　同一日併給の単価を算定するとき入力が必要です。</t>
    <rPh sb="2" eb="4">
      <t>ドウイツ</t>
    </rPh>
    <rPh sb="4" eb="5">
      <t>ビ</t>
    </rPh>
    <rPh sb="5" eb="7">
      <t>ヘイキュウ</t>
    </rPh>
    <rPh sb="8" eb="10">
      <t>タンカ</t>
    </rPh>
    <rPh sb="11" eb="13">
      <t>サンテイ</t>
    </rPh>
    <rPh sb="17" eb="19">
      <t>ニュウリョク</t>
    </rPh>
    <rPh sb="20" eb="22">
      <t>ヒツヨウ</t>
    </rPh>
    <phoneticPr fontId="2"/>
  </si>
  <si>
    <t>　　▶ 受給者証に「重度障害者(児)支援加算対象者」と記載がある場合は、ドロップダウンリストの「併給(重度)」を選択してください。</t>
    <rPh sb="4" eb="7">
      <t>ジュキュウシャ</t>
    </rPh>
    <rPh sb="7" eb="8">
      <t>ショウ</t>
    </rPh>
    <phoneticPr fontId="2"/>
  </si>
  <si>
    <t>　　▶ 上記記載がない場合は、ドロップダウンリストから「併給」を選択してください。</t>
    <rPh sb="4" eb="6">
      <t>ジョウキ</t>
    </rPh>
    <rPh sb="6" eb="8">
      <t>キサイ</t>
    </rPh>
    <rPh sb="11" eb="13">
      <t>バアイ</t>
    </rPh>
    <rPh sb="28" eb="30">
      <t>ヘイキュウ</t>
    </rPh>
    <rPh sb="32" eb="34">
      <t>センタク</t>
    </rPh>
    <phoneticPr fontId="2"/>
  </si>
  <si>
    <t>　　※ 併給（重度）、併給と直接入力も可能です。</t>
    <rPh sb="4" eb="6">
      <t>ヘイキュウ</t>
    </rPh>
    <rPh sb="7" eb="9">
      <t>ジュウド</t>
    </rPh>
    <rPh sb="11" eb="13">
      <t>ヘイキュウ</t>
    </rPh>
    <rPh sb="14" eb="16">
      <t>チョクセツ</t>
    </rPh>
    <rPh sb="16" eb="18">
      <t>ニュウリョク</t>
    </rPh>
    <rPh sb="19" eb="21">
      <t>カノウ</t>
    </rPh>
    <phoneticPr fontId="2"/>
  </si>
  <si>
    <t>　　※ 実績記録票に入力した内容が明細書に反映します。</t>
    <rPh sb="4" eb="6">
      <t>ジッセキ</t>
    </rPh>
    <rPh sb="6" eb="8">
      <t>キロク</t>
    </rPh>
    <rPh sb="8" eb="9">
      <t>ヒョウ</t>
    </rPh>
    <rPh sb="10" eb="12">
      <t>ニュウリョク</t>
    </rPh>
    <rPh sb="14" eb="16">
      <t>ナイヨウ</t>
    </rPh>
    <rPh sb="17" eb="20">
      <t>メイサイショ</t>
    </rPh>
    <rPh sb="21" eb="23">
      <t>ハンエイ</t>
    </rPh>
    <phoneticPr fontId="2"/>
  </si>
  <si>
    <t>　　▶ 時間は「00：00」の書式で入力してください。</t>
    <rPh sb="4" eb="6">
      <t>ジカン</t>
    </rPh>
    <rPh sb="15" eb="17">
      <t>ショシキ</t>
    </rPh>
    <rPh sb="18" eb="20">
      <t>ニュウリョク</t>
    </rPh>
    <phoneticPr fontId="2"/>
  </si>
  <si>
    <t>…　開始時間と終了時間を入力してください。算定時間数が算出されます。</t>
    <rPh sb="2" eb="4">
      <t>カイシ</t>
    </rPh>
    <rPh sb="4" eb="6">
      <t>ジカン</t>
    </rPh>
    <rPh sb="7" eb="9">
      <t>シュウリョウ</t>
    </rPh>
    <rPh sb="9" eb="11">
      <t>ジカン</t>
    </rPh>
    <rPh sb="12" eb="14">
      <t>ニュウリョク</t>
    </rPh>
    <rPh sb="21" eb="23">
      <t>サンテイ</t>
    </rPh>
    <rPh sb="23" eb="25">
      <t>ジカン</t>
    </rPh>
    <rPh sb="25" eb="26">
      <t>スウ</t>
    </rPh>
    <rPh sb="27" eb="29">
      <t>サンシュツ</t>
    </rPh>
    <phoneticPr fontId="2"/>
  </si>
  <si>
    <t>　　（算定がある場合）送迎加算、食事提供加算、入浴加算を入力してください。</t>
    <rPh sb="3" eb="5">
      <t>サンテイ</t>
    </rPh>
    <rPh sb="8" eb="10">
      <t>バアイ</t>
    </rPh>
    <rPh sb="11" eb="13">
      <t>ソウゲイ</t>
    </rPh>
    <rPh sb="13" eb="15">
      <t>カサン</t>
    </rPh>
    <rPh sb="16" eb="18">
      <t>ショクジ</t>
    </rPh>
    <rPh sb="18" eb="20">
      <t>テイキョウ</t>
    </rPh>
    <rPh sb="20" eb="22">
      <t>カサン</t>
    </rPh>
    <rPh sb="23" eb="25">
      <t>ニュウヨク</t>
    </rPh>
    <rPh sb="25" eb="27">
      <t>カサン</t>
    </rPh>
    <rPh sb="28" eb="30">
      <t>ニュウリョク</t>
    </rPh>
    <phoneticPr fontId="2"/>
  </si>
  <si>
    <t>…　日付と日中一時支援計画を入力します。上記請求書の請求年月を入力すると、自動的に曜日が計算されます。</t>
    <rPh sb="2" eb="4">
      <t>ヒヅケ</t>
    </rPh>
    <rPh sb="5" eb="7">
      <t>ニッチュウ</t>
    </rPh>
    <rPh sb="7" eb="9">
      <t>イチジ</t>
    </rPh>
    <rPh sb="9" eb="11">
      <t>シエン</t>
    </rPh>
    <rPh sb="11" eb="13">
      <t>ケイカク</t>
    </rPh>
    <rPh sb="14" eb="16">
      <t>ニュウリョク</t>
    </rPh>
    <rPh sb="20" eb="22">
      <t>ジョウキ</t>
    </rPh>
    <rPh sb="22" eb="25">
      <t>セイキュウショ</t>
    </rPh>
    <rPh sb="26" eb="28">
      <t>セイキュウ</t>
    </rPh>
    <rPh sb="28" eb="29">
      <t>ネン</t>
    </rPh>
    <rPh sb="29" eb="30">
      <t>ツキ</t>
    </rPh>
    <rPh sb="31" eb="33">
      <t>ニュウリョク</t>
    </rPh>
    <rPh sb="37" eb="40">
      <t>ジドウテキ</t>
    </rPh>
    <rPh sb="41" eb="43">
      <t>ヨウビ</t>
    </rPh>
    <rPh sb="44" eb="46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</si>
</sst>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0.00_);[Red]\(0.00\)"/>
    <numFmt numFmtId="178" formatCode="0.00_ "/>
    <numFmt numFmtId="179" formatCode="h:mm;@"/>
    <numFmt numFmtId="180" formatCode="#,##0_ "/>
    <numFmt numFmtId="181" formatCode="aaa"/>
    <numFmt numFmtId="182" formatCode="0_ 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游ゴシック Light"/>
      <family val="3"/>
      <charset val="128"/>
    </font>
    <font>
      <sz val="12"/>
      <name val="游明朝"/>
      <family val="1"/>
      <charset val="128"/>
    </font>
    <font>
      <sz val="12"/>
      <color theme="0"/>
      <name val="游明朝"/>
      <family val="1"/>
      <charset val="128"/>
    </font>
    <font>
      <sz val="11"/>
      <name val="游明朝"/>
      <family val="1"/>
      <charset val="128"/>
    </font>
    <font>
      <sz val="9"/>
      <name val="游明朝"/>
      <family val="1"/>
      <charset val="128"/>
    </font>
    <font>
      <b/>
      <sz val="14"/>
      <name val="游明朝"/>
      <family val="1"/>
      <charset val="128"/>
    </font>
    <font>
      <b/>
      <sz val="9"/>
      <name val="游明朝"/>
      <family val="1"/>
      <charset val="128"/>
    </font>
    <font>
      <sz val="14"/>
      <name val="游明朝"/>
      <family val="1"/>
      <charset val="128"/>
    </font>
    <font>
      <sz val="8"/>
      <name val="游明朝"/>
      <family val="1"/>
      <charset val="128"/>
    </font>
    <font>
      <b/>
      <sz val="16"/>
      <name val="游明朝"/>
      <family val="1"/>
      <charset val="128"/>
    </font>
    <font>
      <b/>
      <sz val="12"/>
      <name val="游明朝"/>
      <family val="1"/>
      <charset val="128"/>
    </font>
    <font>
      <sz val="10"/>
      <name val="游明朝"/>
      <family val="1"/>
      <charset val="128"/>
    </font>
    <font>
      <sz val="6"/>
      <name val="游明朝"/>
      <family val="1"/>
      <charset val="128"/>
    </font>
    <font>
      <sz val="9"/>
      <color rgb="FFFF0000"/>
      <name val="游明朝"/>
      <family val="1"/>
      <charset val="128"/>
    </font>
    <font>
      <sz val="9.5"/>
      <name val="游明朝"/>
      <family val="1"/>
      <charset val="128"/>
    </font>
    <font>
      <sz val="11"/>
      <color rgb="FFFF0000"/>
      <name val="游明朝"/>
      <family val="1"/>
      <charset val="128"/>
    </font>
    <font>
      <sz val="10"/>
      <name val="@游明朝"/>
      <family val="1"/>
      <charset val="128"/>
    </font>
    <font>
      <sz val="9"/>
      <name val="游ゴシック"/>
      <family val="3"/>
      <charset val="128"/>
    </font>
    <font>
      <sz val="6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4"/>
      <color theme="6" tint="-0.249977111117893"/>
      <name val="HGSｺﾞｼｯｸE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@游明朝"/>
      <family val="1"/>
      <charset val="128"/>
    </font>
    <font>
      <b/>
      <sz val="1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name val="游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9" borderId="91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2" borderId="92" applyNumberFormat="0" applyFont="0" applyAlignment="0" applyProtection="0">
      <alignment vertical="center"/>
    </xf>
    <xf numFmtId="0" fontId="8" fillId="0" borderId="9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9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95" applyNumberFormat="0" applyFill="0" applyAlignment="0" applyProtection="0">
      <alignment vertical="center"/>
    </xf>
    <xf numFmtId="0" fontId="13" fillId="0" borderId="96" applyNumberFormat="0" applyFill="0" applyAlignment="0" applyProtection="0">
      <alignment vertical="center"/>
    </xf>
    <xf numFmtId="0" fontId="14" fillId="0" borderId="9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8" applyNumberFormat="0" applyFill="0" applyAlignment="0" applyProtection="0">
      <alignment vertical="center"/>
    </xf>
    <xf numFmtId="0" fontId="16" fillId="32" borderId="9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4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653">
    <xf numFmtId="0" fontId="0" fillId="0" borderId="0" xfId="0" applyAlignment="1">
      <alignment vertical="center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3" fontId="0" fillId="0" borderId="0" xfId="0" applyNumberFormat="1" applyAlignment="1">
      <alignment vertical="center"/>
    </xf>
    <xf numFmtId="0" fontId="21" fillId="0" borderId="0" xfId="0" applyFont="1" applyBorder="1" applyAlignment="1">
      <alignment vertical="center"/>
    </xf>
    <xf numFmtId="0" fontId="22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2" fillId="4" borderId="1" xfId="0" applyFont="1" applyFill="1" applyBorder="1" applyAlignment="1" applyProtection="1">
      <alignment vertical="center"/>
    </xf>
    <xf numFmtId="0" fontId="22" fillId="4" borderId="2" xfId="0" applyFont="1" applyFill="1" applyBorder="1" applyAlignment="1" applyProtection="1">
      <alignment vertical="center"/>
    </xf>
    <xf numFmtId="0" fontId="22" fillId="4" borderId="3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vertical="center"/>
    </xf>
    <xf numFmtId="0" fontId="22" fillId="4" borderId="4" xfId="0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center" vertical="center"/>
    </xf>
    <xf numFmtId="0" fontId="22" fillId="4" borderId="5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9" fillId="4" borderId="0" xfId="0" applyFont="1" applyFill="1" applyBorder="1" applyAlignment="1" applyProtection="1">
      <alignment horizontal="center" vertical="top"/>
    </xf>
    <xf numFmtId="0" fontId="22" fillId="4" borderId="11" xfId="0" applyFont="1" applyFill="1" applyBorder="1" applyAlignment="1" applyProtection="1">
      <alignment horizontal="center" vertical="center"/>
    </xf>
    <xf numFmtId="0" fontId="29" fillId="4" borderId="11" xfId="0" applyFont="1" applyFill="1" applyBorder="1" applyAlignment="1" applyProtection="1">
      <alignment horizontal="center" vertical="top"/>
    </xf>
    <xf numFmtId="0" fontId="22" fillId="4" borderId="0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 applyProtection="1">
      <alignment horizontal="center" vertical="top"/>
    </xf>
    <xf numFmtId="38" fontId="22" fillId="4" borderId="12" xfId="33" applyFont="1" applyFill="1" applyBorder="1" applyAlignment="1" applyProtection="1">
      <alignment vertical="center"/>
    </xf>
    <xf numFmtId="38" fontId="22" fillId="4" borderId="5" xfId="33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32" fillId="4" borderId="0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left" vertical="center"/>
    </xf>
    <xf numFmtId="0" fontId="22" fillId="4" borderId="12" xfId="0" applyFont="1" applyFill="1" applyBorder="1" applyAlignment="1" applyProtection="1">
      <alignment horizontal="left" vertical="center"/>
    </xf>
    <xf numFmtId="0" fontId="22" fillId="4" borderId="13" xfId="0" applyFont="1" applyFill="1" applyBorder="1" applyAlignment="1" applyProtection="1">
      <alignment horizontal="left" vertical="center"/>
    </xf>
    <xf numFmtId="0" fontId="22" fillId="4" borderId="30" xfId="0" applyFont="1" applyFill="1" applyBorder="1" applyAlignment="1" applyProtection="1">
      <alignment horizontal="left" vertical="center"/>
    </xf>
    <xf numFmtId="0" fontId="22" fillId="4" borderId="11" xfId="0" applyFont="1" applyFill="1" applyBorder="1" applyAlignment="1" applyProtection="1">
      <alignment horizontal="left" vertical="center"/>
    </xf>
    <xf numFmtId="0" fontId="22" fillId="4" borderId="15" xfId="0" applyFont="1" applyFill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vertical="center" shrinkToFit="1"/>
    </xf>
    <xf numFmtId="0" fontId="24" fillId="4" borderId="0" xfId="0" applyFont="1" applyFill="1" applyAlignment="1" applyProtection="1">
      <alignment vertical="center"/>
    </xf>
    <xf numFmtId="0" fontId="25" fillId="0" borderId="0" xfId="0" applyFont="1" applyAlignment="1" applyProtection="1">
      <alignment vertical="center"/>
    </xf>
    <xf numFmtId="176" fontId="25" fillId="0" borderId="0" xfId="0" applyNumberFormat="1" applyFont="1" applyAlignment="1" applyProtection="1">
      <alignment vertical="center"/>
    </xf>
    <xf numFmtId="0" fontId="22" fillId="4" borderId="2" xfId="0" applyFont="1" applyFill="1" applyBorder="1" applyAlignment="1" applyProtection="1">
      <alignment horizontal="right" vertical="center"/>
    </xf>
    <xf numFmtId="0" fontId="23" fillId="4" borderId="2" xfId="0" applyFont="1" applyFill="1" applyBorder="1" applyAlignment="1" applyProtection="1">
      <alignment vertical="center" shrinkToFit="1"/>
    </xf>
    <xf numFmtId="0" fontId="24" fillId="0" borderId="0" xfId="0" applyFont="1" applyAlignment="1" applyProtection="1">
      <alignment vertical="center"/>
    </xf>
    <xf numFmtId="0" fontId="25" fillId="34" borderId="0" xfId="0" applyFont="1" applyFill="1" applyAlignment="1" applyProtection="1">
      <alignment vertical="center"/>
    </xf>
    <xf numFmtId="0" fontId="25" fillId="34" borderId="11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118" xfId="0" applyFont="1" applyFill="1" applyBorder="1" applyAlignment="1" applyProtection="1">
      <alignment vertical="center" wrapText="1"/>
    </xf>
    <xf numFmtId="0" fontId="29" fillId="0" borderId="20" xfId="0" applyFont="1" applyFill="1" applyBorder="1" applyAlignment="1" applyProtection="1">
      <alignment vertical="center" wrapText="1"/>
    </xf>
    <xf numFmtId="0" fontId="29" fillId="0" borderId="21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 wrapText="1"/>
    </xf>
    <xf numFmtId="180" fontId="32" fillId="0" borderId="11" xfId="0" applyNumberFormat="1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 shrinkToFit="1"/>
    </xf>
    <xf numFmtId="0" fontId="22" fillId="0" borderId="5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180" fontId="25" fillId="0" borderId="0" xfId="0" applyNumberFormat="1" applyFont="1" applyFill="1" applyBorder="1" applyAlignment="1" applyProtection="1">
      <alignment horizontal="center" vertical="center"/>
    </xf>
    <xf numFmtId="180" fontId="34" fillId="0" borderId="0" xfId="0" applyNumberFormat="1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176" fontId="25" fillId="0" borderId="0" xfId="0" applyNumberFormat="1" applyFont="1" applyFill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 shrinkToFit="1"/>
    </xf>
    <xf numFmtId="178" fontId="25" fillId="0" borderId="0" xfId="0" applyNumberFormat="1" applyFont="1" applyAlignment="1" applyProtection="1">
      <alignment vertical="center"/>
    </xf>
    <xf numFmtId="38" fontId="22" fillId="4" borderId="0" xfId="33" applyFont="1" applyFill="1" applyBorder="1" applyAlignment="1" applyProtection="1">
      <alignment vertical="center"/>
    </xf>
    <xf numFmtId="0" fontId="22" fillId="4" borderId="19" xfId="0" applyFont="1" applyFill="1" applyBorder="1" applyAlignment="1" applyProtection="1">
      <alignment horizontal="left" vertical="center"/>
    </xf>
    <xf numFmtId="177" fontId="24" fillId="0" borderId="0" xfId="0" applyNumberFormat="1" applyFont="1" applyBorder="1" applyAlignment="1" applyProtection="1">
      <alignment horizontal="center" vertical="center"/>
    </xf>
    <xf numFmtId="176" fontId="24" fillId="0" borderId="0" xfId="0" applyNumberFormat="1" applyFont="1" applyBorder="1" applyAlignment="1" applyProtection="1">
      <alignment horizontal="center" vertical="center"/>
    </xf>
    <xf numFmtId="12" fontId="25" fillId="0" borderId="0" xfId="0" applyNumberFormat="1" applyFont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vertical="center" shrinkToFi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82" fontId="25" fillId="0" borderId="0" xfId="0" applyNumberFormat="1" applyFont="1" applyAlignment="1" applyProtection="1">
      <alignment vertical="center"/>
    </xf>
    <xf numFmtId="176" fontId="25" fillId="0" borderId="0" xfId="0" applyNumberFormat="1" applyFont="1" applyAlignment="1" applyProtection="1">
      <alignment vertical="center" shrinkToFit="1"/>
    </xf>
    <xf numFmtId="0" fontId="24" fillId="0" borderId="83" xfId="0" applyFont="1" applyBorder="1" applyAlignment="1" applyProtection="1">
      <alignment vertical="center"/>
    </xf>
    <xf numFmtId="0" fontId="24" fillId="0" borderId="38" xfId="0" applyFont="1" applyBorder="1" applyAlignment="1" applyProtection="1">
      <alignment vertical="center"/>
    </xf>
    <xf numFmtId="0" fontId="24" fillId="0" borderId="51" xfId="0" applyFont="1" applyBorder="1" applyAlignment="1" applyProtection="1">
      <alignment vertical="center"/>
    </xf>
    <xf numFmtId="0" fontId="24" fillId="0" borderId="84" xfId="0" applyFont="1" applyBorder="1" applyAlignment="1" applyProtection="1">
      <alignment vertical="center"/>
    </xf>
    <xf numFmtId="0" fontId="24" fillId="0" borderId="10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vertical="center"/>
    </xf>
    <xf numFmtId="0" fontId="24" fillId="0" borderId="105" xfId="0" applyFont="1" applyBorder="1" applyAlignment="1" applyProtection="1">
      <alignment vertical="center"/>
    </xf>
    <xf numFmtId="0" fontId="24" fillId="0" borderId="62" xfId="0" applyFont="1" applyBorder="1" applyAlignment="1" applyProtection="1">
      <alignment vertical="center"/>
    </xf>
    <xf numFmtId="0" fontId="24" fillId="0" borderId="66" xfId="0" applyFont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center" vertical="center" wrapText="1"/>
    </xf>
    <xf numFmtId="0" fontId="22" fillId="4" borderId="14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center" vertical="center" textRotation="255" wrapText="1"/>
    </xf>
    <xf numFmtId="0" fontId="22" fillId="4" borderId="0" xfId="0" applyFont="1" applyFill="1" applyBorder="1" applyAlignment="1" applyProtection="1">
      <alignment horizontal="center" vertical="center"/>
    </xf>
    <xf numFmtId="0" fontId="22" fillId="4" borderId="5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 applyProtection="1">
      <alignment vertical="center"/>
    </xf>
    <xf numFmtId="0" fontId="22" fillId="0" borderId="10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horizontal="left" vertical="center"/>
    </xf>
    <xf numFmtId="0" fontId="22" fillId="4" borderId="9" xfId="0" applyFont="1" applyFill="1" applyBorder="1" applyAlignment="1" applyProtection="1">
      <alignment horizontal="left" vertic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17" xfId="0" applyFont="1" applyFill="1" applyBorder="1" applyAlignment="1" applyProtection="1">
      <alignment horizontal="left" vertical="center"/>
    </xf>
    <xf numFmtId="0" fontId="22" fillId="4" borderId="4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vertical="center"/>
    </xf>
    <xf numFmtId="0" fontId="22" fillId="4" borderId="32" xfId="0" applyFont="1" applyFill="1" applyBorder="1" applyAlignment="1" applyProtection="1">
      <alignment horizontal="center" vertical="center"/>
    </xf>
    <xf numFmtId="0" fontId="22" fillId="4" borderId="14" xfId="0" applyFont="1" applyFill="1" applyBorder="1" applyAlignment="1" applyProtection="1">
      <alignment horizontal="center" vertical="center"/>
    </xf>
    <xf numFmtId="0" fontId="22" fillId="4" borderId="35" xfId="0" applyFont="1" applyFill="1" applyBorder="1" applyAlignment="1" applyProtection="1">
      <alignment horizontal="center" vertical="center"/>
    </xf>
    <xf numFmtId="0" fontId="22" fillId="4" borderId="111" xfId="0" applyFont="1" applyFill="1" applyBorder="1" applyAlignment="1" applyProtection="1">
      <alignment horizontal="center" vertical="center"/>
    </xf>
    <xf numFmtId="0" fontId="22" fillId="4" borderId="112" xfId="0" applyFont="1" applyFill="1" applyBorder="1" applyAlignment="1" applyProtection="1">
      <alignment horizontal="center" vertical="center"/>
    </xf>
    <xf numFmtId="0" fontId="22" fillId="4" borderId="113" xfId="0" applyFont="1" applyFill="1" applyBorder="1" applyAlignment="1" applyProtection="1">
      <alignment horizontal="center" vertical="center"/>
    </xf>
    <xf numFmtId="0" fontId="22" fillId="4" borderId="30" xfId="0" applyFont="1" applyFill="1" applyBorder="1" applyAlignment="1" applyProtection="1">
      <alignment horizontal="center" vertical="center"/>
    </xf>
    <xf numFmtId="0" fontId="22" fillId="4" borderId="11" xfId="0" applyFont="1" applyFill="1" applyBorder="1" applyAlignment="1" applyProtection="1">
      <alignment horizontal="center" vertical="center"/>
    </xf>
    <xf numFmtId="0" fontId="22" fillId="4" borderId="31" xfId="0" applyFont="1" applyFill="1" applyBorder="1" applyAlignment="1" applyProtection="1">
      <alignment horizontal="center" vertical="center"/>
    </xf>
    <xf numFmtId="0" fontId="22" fillId="4" borderId="33" xfId="0" applyFont="1" applyFill="1" applyBorder="1" applyAlignment="1" applyProtection="1">
      <alignment horizontal="center" vertical="center"/>
    </xf>
    <xf numFmtId="0" fontId="22" fillId="4" borderId="12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center" vertical="center"/>
    </xf>
    <xf numFmtId="0" fontId="22" fillId="4" borderId="5" xfId="0" applyFont="1" applyFill="1" applyBorder="1" applyAlignment="1" applyProtection="1">
      <alignment horizontal="center" vertical="center"/>
    </xf>
    <xf numFmtId="0" fontId="22" fillId="4" borderId="34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106" xfId="0" applyFont="1" applyFill="1" applyBorder="1" applyAlignment="1" applyProtection="1">
      <alignment horizontal="center" vertical="center"/>
    </xf>
    <xf numFmtId="0" fontId="22" fillId="4" borderId="107" xfId="0" applyFont="1" applyFill="1" applyBorder="1" applyAlignment="1" applyProtection="1">
      <alignment horizontal="center" vertical="center"/>
    </xf>
    <xf numFmtId="0" fontId="22" fillId="4" borderId="108" xfId="0" applyFont="1" applyFill="1" applyBorder="1" applyAlignment="1" applyProtection="1">
      <alignment horizontal="center" vertical="center"/>
    </xf>
    <xf numFmtId="0" fontId="32" fillId="4" borderId="4" xfId="0" applyFont="1" applyFill="1" applyBorder="1" applyAlignment="1" applyProtection="1">
      <alignment horizontal="center" vertical="center" wrapText="1"/>
    </xf>
    <xf numFmtId="0" fontId="32" fillId="4" borderId="0" xfId="0" applyFont="1" applyFill="1" applyBorder="1" applyAlignment="1" applyProtection="1">
      <alignment horizontal="center" vertical="center" wrapText="1"/>
    </xf>
    <xf numFmtId="0" fontId="32" fillId="4" borderId="18" xfId="0" applyFont="1" applyFill="1" applyBorder="1" applyAlignment="1" applyProtection="1">
      <alignment horizontal="center" vertical="center" wrapText="1"/>
    </xf>
    <xf numFmtId="0" fontId="32" fillId="4" borderId="11" xfId="0" applyFont="1" applyFill="1" applyBorder="1" applyAlignment="1" applyProtection="1">
      <alignment horizontal="center" vertical="center" wrapText="1"/>
    </xf>
    <xf numFmtId="0" fontId="22" fillId="35" borderId="19" xfId="0" applyFont="1" applyFill="1" applyBorder="1" applyAlignment="1" applyProtection="1">
      <alignment horizontal="center" vertical="center"/>
      <protection locked="0"/>
    </xf>
    <xf numFmtId="0" fontId="22" fillId="35" borderId="14" xfId="0" applyFont="1" applyFill="1" applyBorder="1" applyAlignment="1" applyProtection="1">
      <alignment horizontal="center" vertical="center"/>
      <protection locked="0"/>
    </xf>
    <xf numFmtId="0" fontId="22" fillId="35" borderId="33" xfId="0" applyFont="1" applyFill="1" applyBorder="1" applyAlignment="1" applyProtection="1">
      <alignment horizontal="center" vertical="center"/>
      <protection locked="0"/>
    </xf>
    <xf numFmtId="0" fontId="22" fillId="35" borderId="6" xfId="0" applyFont="1" applyFill="1" applyBorder="1" applyAlignment="1" applyProtection="1">
      <alignment horizontal="center" vertical="center"/>
      <protection locked="0"/>
    </xf>
    <xf numFmtId="0" fontId="22" fillId="35" borderId="7" xfId="0" applyFont="1" applyFill="1" applyBorder="1" applyAlignment="1" applyProtection="1">
      <alignment horizontal="center" vertical="center"/>
      <protection locked="0"/>
    </xf>
    <xf numFmtId="0" fontId="22" fillId="35" borderId="8" xfId="0" applyFont="1" applyFill="1" applyBorder="1" applyAlignment="1" applyProtection="1">
      <alignment horizontal="center" vertical="center"/>
      <protection locked="0"/>
    </xf>
    <xf numFmtId="0" fontId="22" fillId="4" borderId="19" xfId="0" applyFont="1" applyFill="1" applyBorder="1" applyAlignment="1" applyProtection="1">
      <alignment horizontal="center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35" borderId="35" xfId="0" applyFont="1" applyFill="1" applyBorder="1" applyAlignment="1" applyProtection="1">
      <alignment horizontal="center" vertical="center"/>
      <protection locked="0"/>
    </xf>
    <xf numFmtId="0" fontId="22" fillId="35" borderId="16" xfId="0" applyFont="1" applyFill="1" applyBorder="1" applyAlignment="1" applyProtection="1">
      <alignment horizontal="center" vertical="center"/>
      <protection locked="0"/>
    </xf>
    <xf numFmtId="0" fontId="22" fillId="35" borderId="1" xfId="0" applyFont="1" applyFill="1" applyBorder="1" applyAlignment="1" applyProtection="1">
      <alignment horizontal="left" vertical="center"/>
      <protection locked="0"/>
    </xf>
    <xf numFmtId="0" fontId="22" fillId="35" borderId="2" xfId="0" applyFont="1" applyFill="1" applyBorder="1" applyAlignment="1" applyProtection="1">
      <alignment horizontal="left" vertical="center"/>
      <protection locked="0"/>
    </xf>
    <xf numFmtId="0" fontId="22" fillId="35" borderId="3" xfId="0" applyFont="1" applyFill="1" applyBorder="1" applyAlignment="1" applyProtection="1">
      <alignment horizontal="left" vertical="center"/>
      <protection locked="0"/>
    </xf>
    <xf numFmtId="0" fontId="22" fillId="35" borderId="6" xfId="0" applyFont="1" applyFill="1" applyBorder="1" applyAlignment="1" applyProtection="1">
      <alignment horizontal="left" vertical="center"/>
      <protection locked="0"/>
    </xf>
    <xf numFmtId="0" fontId="22" fillId="35" borderId="7" xfId="0" applyFont="1" applyFill="1" applyBorder="1" applyAlignment="1" applyProtection="1">
      <alignment horizontal="left" vertical="center"/>
      <protection locked="0"/>
    </xf>
    <xf numFmtId="0" fontId="22" fillId="35" borderId="8" xfId="0" applyFont="1" applyFill="1" applyBorder="1" applyAlignment="1" applyProtection="1">
      <alignment horizontal="left" vertical="center"/>
      <protection locked="0"/>
    </xf>
    <xf numFmtId="0" fontId="22" fillId="4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2" fillId="35" borderId="1" xfId="0" applyFont="1" applyFill="1" applyBorder="1" applyAlignment="1" applyProtection="1">
      <alignment horizontal="center" vertical="center"/>
      <protection locked="0"/>
    </xf>
    <xf numFmtId="0" fontId="22" fillId="35" borderId="2" xfId="0" applyFont="1" applyFill="1" applyBorder="1" applyAlignment="1" applyProtection="1">
      <alignment horizontal="center" vertical="center"/>
      <protection locked="0"/>
    </xf>
    <xf numFmtId="0" fontId="22" fillId="35" borderId="36" xfId="0" applyFont="1" applyFill="1" applyBorder="1" applyAlignment="1" applyProtection="1">
      <alignment horizontal="center" vertical="center"/>
      <protection locked="0"/>
    </xf>
    <xf numFmtId="0" fontId="22" fillId="35" borderId="109" xfId="0" applyFont="1" applyFill="1" applyBorder="1" applyAlignment="1" applyProtection="1">
      <alignment vertical="center"/>
      <protection locked="0"/>
    </xf>
    <xf numFmtId="0" fontId="22" fillId="35" borderId="107" xfId="0" applyFont="1" applyFill="1" applyBorder="1" applyAlignment="1" applyProtection="1">
      <alignment vertical="center"/>
      <protection locked="0"/>
    </xf>
    <xf numFmtId="0" fontId="22" fillId="35" borderId="110" xfId="0" applyFont="1" applyFill="1" applyBorder="1" applyAlignment="1" applyProtection="1">
      <alignment vertical="center"/>
      <protection locked="0"/>
    </xf>
    <xf numFmtId="0" fontId="22" fillId="35" borderId="114" xfId="0" applyFont="1" applyFill="1" applyBorder="1" applyAlignment="1" applyProtection="1">
      <alignment horizontal="left" vertical="center"/>
      <protection locked="0"/>
    </xf>
    <xf numFmtId="0" fontId="22" fillId="35" borderId="112" xfId="0" applyFont="1" applyFill="1" applyBorder="1" applyAlignment="1" applyProtection="1">
      <alignment horizontal="left" vertical="center"/>
      <protection locked="0"/>
    </xf>
    <xf numFmtId="0" fontId="22" fillId="35" borderId="115" xfId="0" applyFont="1" applyFill="1" applyBorder="1" applyAlignment="1" applyProtection="1">
      <alignment horizontal="left" vertical="center"/>
      <protection locked="0"/>
    </xf>
    <xf numFmtId="0" fontId="22" fillId="35" borderId="18" xfId="0" applyFont="1" applyFill="1" applyBorder="1" applyAlignment="1" applyProtection="1">
      <alignment horizontal="left" vertical="center"/>
      <protection locked="0"/>
    </xf>
    <xf numFmtId="0" fontId="22" fillId="35" borderId="11" xfId="0" applyFont="1" applyFill="1" applyBorder="1" applyAlignment="1" applyProtection="1">
      <alignment horizontal="left" vertical="center"/>
      <protection locked="0"/>
    </xf>
    <xf numFmtId="0" fontId="22" fillId="35" borderId="15" xfId="0" applyFont="1" applyFill="1" applyBorder="1" applyAlignment="1" applyProtection="1">
      <alignment horizontal="left" vertical="center"/>
      <protection locked="0"/>
    </xf>
    <xf numFmtId="0" fontId="22" fillId="4" borderId="4" xfId="0" applyFont="1" applyFill="1" applyBorder="1" applyAlignment="1" applyProtection="1">
      <alignment horizontal="center" vertical="center"/>
    </xf>
    <xf numFmtId="0" fontId="22" fillId="35" borderId="1" xfId="0" applyFont="1" applyFill="1" applyBorder="1" applyAlignment="1" applyProtection="1">
      <alignment horizontal="left" vertical="top" wrapText="1" shrinkToFit="1"/>
      <protection locked="0"/>
    </xf>
    <xf numFmtId="0" fontId="22" fillId="35" borderId="2" xfId="0" applyFont="1" applyFill="1" applyBorder="1" applyAlignment="1" applyProtection="1">
      <alignment horizontal="left" vertical="top" shrinkToFit="1"/>
      <protection locked="0"/>
    </xf>
    <xf numFmtId="0" fontId="22" fillId="35" borderId="36" xfId="0" applyFont="1" applyFill="1" applyBorder="1" applyAlignment="1" applyProtection="1">
      <alignment horizontal="left" vertical="top" shrinkToFit="1"/>
      <protection locked="0"/>
    </xf>
    <xf numFmtId="0" fontId="22" fillId="35" borderId="4" xfId="0" applyFont="1" applyFill="1" applyBorder="1" applyAlignment="1" applyProtection="1">
      <alignment horizontal="left" vertical="top" shrinkToFit="1"/>
      <protection locked="0"/>
    </xf>
    <xf numFmtId="0" fontId="22" fillId="35" borderId="0" xfId="0" applyFont="1" applyFill="1" applyBorder="1" applyAlignment="1" applyProtection="1">
      <alignment horizontal="left" vertical="top" shrinkToFit="1"/>
      <protection locked="0"/>
    </xf>
    <xf numFmtId="0" fontId="22" fillId="35" borderId="13" xfId="0" applyFont="1" applyFill="1" applyBorder="1" applyAlignment="1" applyProtection="1">
      <alignment horizontal="left" vertical="top" shrinkToFit="1"/>
      <protection locked="0"/>
    </xf>
    <xf numFmtId="0" fontId="22" fillId="35" borderId="6" xfId="0" applyFont="1" applyFill="1" applyBorder="1" applyAlignment="1" applyProtection="1">
      <alignment horizontal="left" vertical="top" shrinkToFit="1"/>
      <protection locked="0"/>
    </xf>
    <xf numFmtId="0" fontId="22" fillId="35" borderId="7" xfId="0" applyFont="1" applyFill="1" applyBorder="1" applyAlignment="1" applyProtection="1">
      <alignment horizontal="left" vertical="top" shrinkToFit="1"/>
      <protection locked="0"/>
    </xf>
    <xf numFmtId="0" fontId="22" fillId="35" borderId="16" xfId="0" applyFont="1" applyFill="1" applyBorder="1" applyAlignment="1" applyProtection="1">
      <alignment horizontal="left" vertical="top" shrinkToFit="1"/>
      <protection locked="0"/>
    </xf>
    <xf numFmtId="0" fontId="22" fillId="35" borderId="36" xfId="0" applyFont="1" applyFill="1" applyBorder="1" applyAlignment="1" applyProtection="1">
      <alignment horizontal="left" vertical="center"/>
      <protection locked="0"/>
    </xf>
    <xf numFmtId="0" fontId="22" fillId="4" borderId="32" xfId="0" applyFont="1" applyFill="1" applyBorder="1" applyAlignment="1" applyProtection="1">
      <alignment horizontal="center" vertical="center" textRotation="255" wrapText="1"/>
    </xf>
    <xf numFmtId="0" fontId="22" fillId="4" borderId="14" xfId="0" applyFont="1" applyFill="1" applyBorder="1" applyAlignment="1" applyProtection="1">
      <alignment horizontal="center" vertical="center" textRotation="255" wrapText="1"/>
    </xf>
    <xf numFmtId="0" fontId="22" fillId="4" borderId="12" xfId="0" applyFont="1" applyFill="1" applyBorder="1" applyAlignment="1" applyProtection="1">
      <alignment horizontal="center" vertical="center" textRotation="255" wrapText="1"/>
    </xf>
    <xf numFmtId="0" fontId="22" fillId="4" borderId="0" xfId="0" applyFont="1" applyFill="1" applyBorder="1" applyAlignment="1" applyProtection="1">
      <alignment horizontal="center" vertical="center" textRotation="255" wrapText="1"/>
    </xf>
    <xf numFmtId="0" fontId="22" fillId="4" borderId="30" xfId="0" applyFont="1" applyFill="1" applyBorder="1" applyAlignment="1" applyProtection="1">
      <alignment horizontal="center" vertical="center" textRotation="255" wrapText="1"/>
    </xf>
    <xf numFmtId="0" fontId="22" fillId="4" borderId="11" xfId="0" applyFont="1" applyFill="1" applyBorder="1" applyAlignment="1" applyProtection="1">
      <alignment horizontal="center" vertical="center" textRotation="255" wrapText="1"/>
    </xf>
    <xf numFmtId="0" fontId="32" fillId="4" borderId="6" xfId="0" applyFont="1" applyFill="1" applyBorder="1" applyAlignment="1" applyProtection="1">
      <alignment horizontal="center" vertical="center" wrapText="1"/>
    </xf>
    <xf numFmtId="0" fontId="32" fillId="4" borderId="7" xfId="0" applyFont="1" applyFill="1" applyBorder="1" applyAlignment="1" applyProtection="1">
      <alignment horizontal="center" vertical="center" wrapText="1"/>
    </xf>
    <xf numFmtId="0" fontId="32" fillId="4" borderId="9" xfId="0" applyFont="1" applyFill="1" applyBorder="1" applyAlignment="1" applyProtection="1">
      <alignment horizontal="center" vertical="center" wrapText="1"/>
    </xf>
    <xf numFmtId="0" fontId="32" fillId="4" borderId="10" xfId="0" applyFont="1" applyFill="1" applyBorder="1" applyAlignment="1" applyProtection="1">
      <alignment horizontal="center" vertical="center" wrapText="1"/>
    </xf>
    <xf numFmtId="0" fontId="32" fillId="4" borderId="19" xfId="0" applyFont="1" applyFill="1" applyBorder="1" applyAlignment="1" applyProtection="1">
      <alignment horizontal="center" vertical="center" shrinkToFit="1"/>
    </xf>
    <xf numFmtId="0" fontId="32" fillId="4" borderId="14" xfId="0" applyFont="1" applyFill="1" applyBorder="1" applyAlignment="1" applyProtection="1">
      <alignment horizontal="center" vertical="center" shrinkToFit="1"/>
    </xf>
    <xf numFmtId="0" fontId="32" fillId="4" borderId="33" xfId="0" applyFont="1" applyFill="1" applyBorder="1" applyAlignment="1" applyProtection="1">
      <alignment horizontal="center" vertical="center" shrinkToFit="1"/>
    </xf>
    <xf numFmtId="0" fontId="32" fillId="4" borderId="6" xfId="0" applyFont="1" applyFill="1" applyBorder="1" applyAlignment="1" applyProtection="1">
      <alignment horizontal="center" vertical="center" shrinkToFit="1"/>
    </xf>
    <xf numFmtId="0" fontId="32" fillId="4" borderId="7" xfId="0" applyFont="1" applyFill="1" applyBorder="1" applyAlignment="1" applyProtection="1">
      <alignment horizontal="center" vertical="center" shrinkToFit="1"/>
    </xf>
    <xf numFmtId="0" fontId="32" fillId="4" borderId="8" xfId="0" applyFont="1" applyFill="1" applyBorder="1" applyAlignment="1" applyProtection="1">
      <alignment horizontal="center" vertical="center" shrinkToFit="1"/>
    </xf>
    <xf numFmtId="0" fontId="22" fillId="35" borderId="27" xfId="0" applyFont="1" applyFill="1" applyBorder="1" applyAlignment="1" applyProtection="1">
      <alignment horizontal="center" vertical="center"/>
      <protection locked="0"/>
    </xf>
    <xf numFmtId="0" fontId="22" fillId="35" borderId="64" xfId="0" applyFont="1" applyFill="1" applyBorder="1" applyAlignment="1" applyProtection="1">
      <alignment horizontal="center" vertical="center"/>
      <protection locked="0"/>
    </xf>
    <xf numFmtId="0" fontId="22" fillId="35" borderId="28" xfId="0" applyFont="1" applyFill="1" applyBorder="1" applyAlignment="1" applyProtection="1">
      <alignment horizontal="center" vertical="center" wrapText="1"/>
      <protection locked="0"/>
    </xf>
    <xf numFmtId="0" fontId="22" fillId="35" borderId="60" xfId="0" applyFont="1" applyFill="1" applyBorder="1" applyAlignment="1" applyProtection="1">
      <alignment horizontal="center" vertical="center" wrapText="1"/>
      <protection locked="0"/>
    </xf>
    <xf numFmtId="0" fontId="22" fillId="35" borderId="9" xfId="0" applyFont="1" applyFill="1" applyBorder="1" applyAlignment="1" applyProtection="1">
      <alignment horizontal="center" vertical="top"/>
      <protection locked="0"/>
    </xf>
    <xf numFmtId="0" fontId="22" fillId="35" borderId="10" xfId="0" applyFont="1" applyFill="1" applyBorder="1" applyAlignment="1" applyProtection="1">
      <alignment horizontal="center" vertical="top"/>
      <protection locked="0"/>
    </xf>
    <xf numFmtId="0" fontId="22" fillId="35" borderId="17" xfId="0" applyFont="1" applyFill="1" applyBorder="1" applyAlignment="1" applyProtection="1">
      <alignment horizontal="center" vertical="top"/>
      <protection locked="0"/>
    </xf>
    <xf numFmtId="0" fontId="22" fillId="4" borderId="32" xfId="0" applyFont="1" applyFill="1" applyBorder="1" applyAlignment="1" applyProtection="1">
      <alignment horizontal="center" vertical="center" textRotation="255"/>
    </xf>
    <xf numFmtId="0" fontId="22" fillId="4" borderId="33" xfId="0" applyFont="1" applyFill="1" applyBorder="1" applyAlignment="1" applyProtection="1">
      <alignment horizontal="center" vertical="center" textRotation="255"/>
    </xf>
    <xf numFmtId="0" fontId="22" fillId="4" borderId="12" xfId="0" applyFont="1" applyFill="1" applyBorder="1" applyAlignment="1" applyProtection="1">
      <alignment horizontal="center" vertical="center" textRotation="255"/>
    </xf>
    <xf numFmtId="0" fontId="22" fillId="4" borderId="5" xfId="0" applyFont="1" applyFill="1" applyBorder="1" applyAlignment="1" applyProtection="1">
      <alignment horizontal="center" vertical="center" textRotation="255"/>
    </xf>
    <xf numFmtId="0" fontId="22" fillId="4" borderId="30" xfId="0" applyFont="1" applyFill="1" applyBorder="1" applyAlignment="1" applyProtection="1">
      <alignment horizontal="center" vertical="center" textRotation="255"/>
    </xf>
    <xf numFmtId="0" fontId="22" fillId="4" borderId="31" xfId="0" applyFont="1" applyFill="1" applyBorder="1" applyAlignment="1" applyProtection="1">
      <alignment horizontal="center" vertical="center" textRotation="255"/>
    </xf>
    <xf numFmtId="0" fontId="24" fillId="4" borderId="37" xfId="0" applyFont="1" applyFill="1" applyBorder="1" applyAlignment="1" applyProtection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</xf>
    <xf numFmtId="0" fontId="24" fillId="4" borderId="39" xfId="0" applyFont="1" applyFill="1" applyBorder="1" applyAlignment="1" applyProtection="1">
      <alignment horizontal="center" vertical="center"/>
    </xf>
    <xf numFmtId="0" fontId="22" fillId="35" borderId="37" xfId="0" applyFont="1" applyFill="1" applyBorder="1" applyAlignment="1" applyProtection="1">
      <alignment horizontal="center" vertical="center"/>
      <protection locked="0"/>
    </xf>
    <xf numFmtId="0" fontId="22" fillId="35" borderId="38" xfId="0" applyFont="1" applyFill="1" applyBorder="1" applyAlignment="1" applyProtection="1">
      <alignment horizontal="center" vertical="center"/>
      <protection locked="0"/>
    </xf>
    <xf numFmtId="0" fontId="22" fillId="35" borderId="39" xfId="0" applyFont="1" applyFill="1" applyBorder="1" applyAlignment="1" applyProtection="1">
      <alignment horizontal="center" vertical="center"/>
      <protection locked="0"/>
    </xf>
    <xf numFmtId="180" fontId="22" fillId="35" borderId="37" xfId="0" applyNumberFormat="1" applyFont="1" applyFill="1" applyBorder="1" applyAlignment="1" applyProtection="1">
      <alignment vertical="center"/>
      <protection locked="0"/>
    </xf>
    <xf numFmtId="180" fontId="22" fillId="35" borderId="38" xfId="0" applyNumberFormat="1" applyFont="1" applyFill="1" applyBorder="1" applyAlignment="1" applyProtection="1">
      <alignment vertical="center"/>
      <protection locked="0"/>
    </xf>
    <xf numFmtId="180" fontId="22" fillId="35" borderId="51" xfId="0" applyNumberFormat="1" applyFont="1" applyFill="1" applyBorder="1" applyAlignment="1" applyProtection="1">
      <alignment vertical="center"/>
      <protection locked="0"/>
    </xf>
    <xf numFmtId="0" fontId="24" fillId="4" borderId="9" xfId="0" applyFont="1" applyFill="1" applyBorder="1" applyAlignment="1" applyProtection="1">
      <alignment horizontal="center" vertical="center" textRotation="255"/>
    </xf>
    <xf numFmtId="0" fontId="24" fillId="4" borderId="10" xfId="0" applyFont="1" applyFill="1" applyBorder="1" applyAlignment="1" applyProtection="1">
      <alignment horizontal="center" vertical="center" textRotation="255"/>
    </xf>
    <xf numFmtId="0" fontId="24" fillId="4" borderId="40" xfId="0" applyFont="1" applyFill="1" applyBorder="1" applyAlignment="1" applyProtection="1">
      <alignment horizontal="center" vertical="center" textRotation="255"/>
    </xf>
    <xf numFmtId="0" fontId="24" fillId="4" borderId="22" xfId="0" applyFont="1" applyFill="1" applyBorder="1" applyAlignment="1" applyProtection="1">
      <alignment horizontal="center" vertical="center" textRotation="255"/>
    </xf>
    <xf numFmtId="0" fontId="24" fillId="4" borderId="23" xfId="0" applyFont="1" applyFill="1" applyBorder="1" applyAlignment="1" applyProtection="1">
      <alignment horizontal="center" vertical="center" textRotation="255"/>
    </xf>
    <xf numFmtId="0" fontId="24" fillId="4" borderId="26" xfId="0" applyFont="1" applyFill="1" applyBorder="1" applyAlignment="1" applyProtection="1">
      <alignment horizontal="center" vertical="center" textRotation="255"/>
    </xf>
    <xf numFmtId="0" fontId="22" fillId="4" borderId="22" xfId="0" applyFont="1" applyFill="1" applyBorder="1" applyAlignment="1" applyProtection="1">
      <alignment horizontal="center" vertical="center"/>
    </xf>
    <xf numFmtId="0" fontId="22" fillId="4" borderId="23" xfId="0" applyFont="1" applyFill="1" applyBorder="1" applyAlignment="1" applyProtection="1">
      <alignment horizontal="center" vertical="center"/>
    </xf>
    <xf numFmtId="0" fontId="22" fillId="4" borderId="26" xfId="0" applyFont="1" applyFill="1" applyBorder="1" applyAlignment="1" applyProtection="1">
      <alignment horizontal="center" vertical="center"/>
    </xf>
    <xf numFmtId="0" fontId="22" fillId="4" borderId="52" xfId="0" applyFont="1" applyFill="1" applyBorder="1" applyAlignment="1" applyProtection="1">
      <alignment horizontal="center" vertical="center"/>
    </xf>
    <xf numFmtId="0" fontId="22" fillId="4" borderId="47" xfId="0" applyFont="1" applyFill="1" applyBorder="1" applyAlignment="1" applyProtection="1">
      <alignment horizontal="center" vertical="center"/>
    </xf>
    <xf numFmtId="0" fontId="22" fillId="4" borderId="53" xfId="0" applyFont="1" applyFill="1" applyBorder="1" applyAlignment="1" applyProtection="1">
      <alignment horizontal="center" vertical="center"/>
    </xf>
    <xf numFmtId="0" fontId="22" fillId="4" borderId="49" xfId="0" applyFont="1" applyFill="1" applyBorder="1" applyAlignment="1" applyProtection="1">
      <alignment horizontal="center" vertical="center"/>
    </xf>
    <xf numFmtId="0" fontId="22" fillId="35" borderId="18" xfId="0" applyFont="1" applyFill="1" applyBorder="1" applyAlignment="1" applyProtection="1">
      <alignment horizontal="center" vertical="center"/>
      <protection locked="0"/>
    </xf>
    <xf numFmtId="0" fontId="22" fillId="35" borderId="31" xfId="0" applyFont="1" applyFill="1" applyBorder="1" applyAlignment="1" applyProtection="1">
      <alignment horizontal="center" vertical="center"/>
      <protection locked="0"/>
    </xf>
    <xf numFmtId="180" fontId="22" fillId="4" borderId="22" xfId="0" applyNumberFormat="1" applyFont="1" applyFill="1" applyBorder="1" applyAlignment="1" applyProtection="1">
      <alignment vertical="center"/>
    </xf>
    <xf numFmtId="180" fontId="22" fillId="4" borderId="23" xfId="0" applyNumberFormat="1" applyFont="1" applyFill="1" applyBorder="1" applyAlignment="1" applyProtection="1">
      <alignment vertical="center"/>
    </xf>
    <xf numFmtId="180" fontId="22" fillId="4" borderId="24" xfId="0" applyNumberFormat="1" applyFont="1" applyFill="1" applyBorder="1" applyAlignment="1" applyProtection="1">
      <alignment vertical="center"/>
    </xf>
    <xf numFmtId="0" fontId="22" fillId="4" borderId="41" xfId="0" applyFont="1" applyFill="1" applyBorder="1" applyAlignment="1" applyProtection="1">
      <alignment horizontal="center" vertical="center"/>
    </xf>
    <xf numFmtId="0" fontId="22" fillId="4" borderId="42" xfId="0" applyFont="1" applyFill="1" applyBorder="1" applyAlignment="1" applyProtection="1">
      <alignment horizontal="center" vertical="center"/>
    </xf>
    <xf numFmtId="0" fontId="22" fillId="4" borderId="43" xfId="0" applyFont="1" applyFill="1" applyBorder="1" applyAlignment="1" applyProtection="1">
      <alignment horizontal="center" vertical="center"/>
    </xf>
    <xf numFmtId="38" fontId="22" fillId="4" borderId="44" xfId="33" applyFont="1" applyFill="1" applyBorder="1" applyAlignment="1" applyProtection="1">
      <alignment horizontal="center" vertical="center"/>
    </xf>
    <xf numFmtId="38" fontId="22" fillId="4" borderId="45" xfId="33" applyFont="1" applyFill="1" applyBorder="1" applyAlignment="1" applyProtection="1">
      <alignment vertical="center"/>
    </xf>
    <xf numFmtId="38" fontId="22" fillId="4" borderId="42" xfId="33" applyFont="1" applyFill="1" applyBorder="1" applyAlignment="1" applyProtection="1">
      <alignment vertical="center"/>
    </xf>
    <xf numFmtId="38" fontId="22" fillId="4" borderId="46" xfId="33" applyFont="1" applyFill="1" applyBorder="1" applyAlignment="1" applyProtection="1">
      <alignment vertical="center"/>
    </xf>
    <xf numFmtId="0" fontId="22" fillId="35" borderId="29" xfId="0" applyFont="1" applyFill="1" applyBorder="1" applyAlignment="1" applyProtection="1">
      <alignment horizontal="center" vertical="center" wrapText="1"/>
      <protection locked="0"/>
    </xf>
    <xf numFmtId="0" fontId="22" fillId="35" borderId="65" xfId="0" applyFont="1" applyFill="1" applyBorder="1" applyAlignment="1" applyProtection="1">
      <alignment horizontal="center" vertical="center" wrapText="1"/>
      <protection locked="0"/>
    </xf>
    <xf numFmtId="0" fontId="22" fillId="4" borderId="48" xfId="0" applyFont="1" applyFill="1" applyBorder="1" applyAlignment="1" applyProtection="1">
      <alignment horizontal="center" vertical="center"/>
    </xf>
    <xf numFmtId="0" fontId="22" fillId="4" borderId="50" xfId="0" applyFont="1" applyFill="1" applyBorder="1" applyAlignment="1" applyProtection="1">
      <alignment horizontal="center" vertical="center"/>
    </xf>
    <xf numFmtId="0" fontId="22" fillId="4" borderId="9" xfId="0" applyFont="1" applyFill="1" applyBorder="1" applyAlignment="1" applyProtection="1">
      <alignment horizontal="center" vertical="center"/>
    </xf>
    <xf numFmtId="0" fontId="22" fillId="4" borderId="10" xfId="0" applyFont="1" applyFill="1" applyBorder="1" applyAlignment="1" applyProtection="1">
      <alignment horizontal="center" vertical="center"/>
    </xf>
    <xf numFmtId="0" fontId="22" fillId="4" borderId="40" xfId="0" applyFont="1" applyFill="1" applyBorder="1" applyAlignment="1" applyProtection="1">
      <alignment horizontal="center" vertical="center"/>
    </xf>
    <xf numFmtId="180" fontId="22" fillId="4" borderId="9" xfId="0" applyNumberFormat="1" applyFont="1" applyFill="1" applyBorder="1" applyAlignment="1" applyProtection="1">
      <alignment vertical="center"/>
    </xf>
    <xf numFmtId="180" fontId="22" fillId="4" borderId="10" xfId="0" applyNumberFormat="1" applyFont="1" applyFill="1" applyBorder="1" applyAlignment="1" applyProtection="1">
      <alignment vertical="center"/>
    </xf>
    <xf numFmtId="180" fontId="22" fillId="4" borderId="17" xfId="0" applyNumberFormat="1" applyFont="1" applyFill="1" applyBorder="1" applyAlignment="1" applyProtection="1">
      <alignment vertical="center"/>
    </xf>
    <xf numFmtId="0" fontId="22" fillId="4" borderId="45" xfId="0" applyFont="1" applyFill="1" applyBorder="1" applyAlignment="1" applyProtection="1">
      <alignment horizontal="center" vertical="center"/>
    </xf>
    <xf numFmtId="0" fontId="22" fillId="35" borderId="56" xfId="0" applyFont="1" applyFill="1" applyBorder="1" applyAlignment="1" applyProtection="1">
      <alignment horizontal="center" vertical="center" wrapText="1"/>
      <protection locked="0"/>
    </xf>
    <xf numFmtId="0" fontId="22" fillId="35" borderId="55" xfId="0" applyFont="1" applyFill="1" applyBorder="1" applyAlignment="1" applyProtection="1">
      <alignment horizontal="center" vertical="center" wrapText="1"/>
      <protection locked="0"/>
    </xf>
    <xf numFmtId="0" fontId="22" fillId="35" borderId="15" xfId="0" applyFont="1" applyFill="1" applyBorder="1" applyAlignment="1" applyProtection="1">
      <alignment horizontal="center" vertical="center" wrapText="1"/>
      <protection locked="0"/>
    </xf>
    <xf numFmtId="0" fontId="22" fillId="4" borderId="45" xfId="0" applyFont="1" applyFill="1" applyBorder="1" applyAlignment="1" applyProtection="1">
      <alignment horizontal="center" vertical="center" wrapText="1"/>
    </xf>
    <xf numFmtId="0" fontId="22" fillId="4" borderId="42" xfId="0" applyFont="1" applyFill="1" applyBorder="1" applyAlignment="1" applyProtection="1">
      <alignment horizontal="center" vertical="center" wrapText="1"/>
    </xf>
    <xf numFmtId="0" fontId="22" fillId="4" borderId="46" xfId="0" applyFont="1" applyFill="1" applyBorder="1" applyAlignment="1" applyProtection="1">
      <alignment horizontal="center" vertical="center" wrapText="1"/>
    </xf>
    <xf numFmtId="0" fontId="22" fillId="35" borderId="36" xfId="0" applyFont="1" applyFill="1" applyBorder="1" applyAlignment="1" applyProtection="1">
      <alignment horizontal="center" vertical="center" wrapText="1"/>
      <protection locked="0"/>
    </xf>
    <xf numFmtId="0" fontId="22" fillId="35" borderId="16" xfId="0" applyFont="1" applyFill="1" applyBorder="1" applyAlignment="1" applyProtection="1">
      <alignment horizontal="center" vertical="center" wrapText="1"/>
      <protection locked="0"/>
    </xf>
    <xf numFmtId="0" fontId="22" fillId="35" borderId="1" xfId="0" applyFont="1" applyFill="1" applyBorder="1" applyAlignment="1" applyProtection="1">
      <alignment horizontal="center" vertical="center" wrapText="1"/>
      <protection locked="0"/>
    </xf>
    <xf numFmtId="0" fontId="22" fillId="35" borderId="2" xfId="0" applyFont="1" applyFill="1" applyBorder="1" applyAlignment="1" applyProtection="1">
      <alignment horizontal="center" vertical="center" wrapText="1"/>
      <protection locked="0"/>
    </xf>
    <xf numFmtId="0" fontId="22" fillId="35" borderId="6" xfId="0" applyFont="1" applyFill="1" applyBorder="1" applyAlignment="1" applyProtection="1">
      <alignment horizontal="center" vertical="center" wrapText="1"/>
      <protection locked="0"/>
    </xf>
    <xf numFmtId="0" fontId="22" fillId="35" borderId="7" xfId="0" applyFont="1" applyFill="1" applyBorder="1" applyAlignment="1" applyProtection="1">
      <alignment horizontal="center" vertical="center" wrapText="1"/>
      <protection locked="0"/>
    </xf>
    <xf numFmtId="0" fontId="30" fillId="4" borderId="0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22" fillId="4" borderId="57" xfId="0" applyFont="1" applyFill="1" applyBorder="1" applyAlignment="1" applyProtection="1">
      <alignment horizontal="center" vertical="center" wrapText="1"/>
    </xf>
    <xf numFmtId="0" fontId="22" fillId="4" borderId="54" xfId="0" applyFont="1" applyFill="1" applyBorder="1" applyAlignment="1" applyProtection="1">
      <alignment horizontal="center" vertical="center" wrapText="1"/>
    </xf>
    <xf numFmtId="0" fontId="29" fillId="4" borderId="54" xfId="0" applyFont="1" applyFill="1" applyBorder="1" applyAlignment="1" applyProtection="1">
      <alignment horizontal="right" vertical="top" wrapText="1"/>
    </xf>
    <xf numFmtId="0" fontId="29" fillId="4" borderId="57" xfId="0" applyFont="1" applyFill="1" applyBorder="1" applyAlignment="1" applyProtection="1">
      <alignment horizontal="right" vertical="top" wrapText="1"/>
    </xf>
    <xf numFmtId="0" fontId="22" fillId="4" borderId="54" xfId="0" applyFont="1" applyFill="1" applyBorder="1" applyAlignment="1" applyProtection="1">
      <alignment horizontal="right" vertical="center" wrapText="1"/>
    </xf>
    <xf numFmtId="0" fontId="22" fillId="4" borderId="57" xfId="0" applyFont="1" applyFill="1" applyBorder="1" applyAlignment="1" applyProtection="1">
      <alignment horizontal="right" vertical="center" wrapText="1"/>
    </xf>
    <xf numFmtId="0" fontId="29" fillId="4" borderId="35" xfId="0" applyFont="1" applyFill="1" applyBorder="1" applyAlignment="1" applyProtection="1">
      <alignment horizontal="right" vertical="top" wrapText="1"/>
    </xf>
    <xf numFmtId="0" fontId="22" fillId="35" borderId="18" xfId="0" applyFont="1" applyFill="1" applyBorder="1" applyAlignment="1" applyProtection="1">
      <alignment horizontal="center" vertical="center" wrapText="1"/>
      <protection locked="0"/>
    </xf>
    <xf numFmtId="0" fontId="44" fillId="35" borderId="9" xfId="0" applyFont="1" applyFill="1" applyBorder="1" applyAlignment="1" applyProtection="1">
      <alignment horizontal="center" vertical="center"/>
      <protection locked="0"/>
    </xf>
    <xf numFmtId="0" fontId="44" fillId="35" borderId="10" xfId="0" applyFont="1" applyFill="1" applyBorder="1" applyAlignment="1" applyProtection="1">
      <alignment horizontal="center" vertical="center"/>
      <protection locked="0"/>
    </xf>
    <xf numFmtId="0" fontId="44" fillId="35" borderId="17" xfId="0" applyFont="1" applyFill="1" applyBorder="1" applyAlignment="1" applyProtection="1">
      <alignment horizontal="center" vertical="center"/>
      <protection locked="0"/>
    </xf>
    <xf numFmtId="0" fontId="25" fillId="36" borderId="73" xfId="0" applyFont="1" applyFill="1" applyBorder="1" applyAlignment="1" applyProtection="1">
      <alignment horizontal="center" vertical="center"/>
    </xf>
    <xf numFmtId="0" fontId="25" fillId="0" borderId="73" xfId="0" applyFont="1" applyBorder="1" applyAlignment="1" applyProtection="1">
      <alignment horizontal="center" vertical="center"/>
    </xf>
    <xf numFmtId="0" fontId="25" fillId="35" borderId="73" xfId="0" applyFont="1" applyFill="1" applyBorder="1" applyAlignment="1" applyProtection="1">
      <alignment horizontal="center" vertical="center"/>
    </xf>
    <xf numFmtId="0" fontId="25" fillId="0" borderId="80" xfId="0" applyFont="1" applyBorder="1" applyAlignment="1" applyProtection="1">
      <alignment horizontal="center" vertical="center"/>
    </xf>
    <xf numFmtId="0" fontId="25" fillId="0" borderId="77" xfId="0" applyFont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44" fillId="35" borderId="40" xfId="0" applyFont="1" applyFill="1" applyBorder="1" applyAlignment="1" applyProtection="1">
      <alignment horizontal="center" vertical="center"/>
      <protection locked="0"/>
    </xf>
    <xf numFmtId="0" fontId="44" fillId="35" borderId="61" xfId="0" applyFont="1" applyFill="1" applyBorder="1" applyAlignment="1" applyProtection="1">
      <alignment horizontal="center" vertical="center"/>
      <protection locked="0"/>
    </xf>
    <xf numFmtId="0" fontId="44" fillId="35" borderId="62" xfId="0" applyFont="1" applyFill="1" applyBorder="1" applyAlignment="1" applyProtection="1">
      <alignment horizontal="center" vertical="center"/>
      <protection locked="0"/>
    </xf>
    <xf numFmtId="0" fontId="44" fillId="35" borderId="63" xfId="0" applyFont="1" applyFill="1" applyBorder="1" applyAlignment="1" applyProtection="1">
      <alignment horizontal="center" vertical="center"/>
      <protection locked="0"/>
    </xf>
    <xf numFmtId="0" fontId="32" fillId="4" borderId="10" xfId="0" applyFont="1" applyFill="1" applyBorder="1" applyAlignment="1" applyProtection="1">
      <alignment horizontal="right" vertical="center"/>
    </xf>
    <xf numFmtId="180" fontId="22" fillId="4" borderId="10" xfId="0" applyNumberFormat="1" applyFont="1" applyFill="1" applyBorder="1" applyAlignment="1" applyProtection="1">
      <alignment horizontal="right" vertical="center"/>
    </xf>
    <xf numFmtId="0" fontId="32" fillId="4" borderId="10" xfId="0" applyFont="1" applyFill="1" applyBorder="1" applyAlignment="1" applyProtection="1">
      <alignment horizontal="center" vertical="center"/>
    </xf>
    <xf numFmtId="0" fontId="32" fillId="4" borderId="40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 applyProtection="1">
      <alignment vertical="center" readingOrder="1"/>
    </xf>
    <xf numFmtId="0" fontId="24" fillId="0" borderId="10" xfId="0" applyFont="1" applyFill="1" applyBorder="1" applyAlignment="1" applyProtection="1">
      <alignment vertical="center" readingOrder="1"/>
    </xf>
    <xf numFmtId="0" fontId="24" fillId="0" borderId="40" xfId="0" applyFont="1" applyFill="1" applyBorder="1" applyAlignment="1" applyProtection="1">
      <alignment vertical="center" readingOrder="1"/>
    </xf>
    <xf numFmtId="0" fontId="32" fillId="4" borderId="101" xfId="0" applyFont="1" applyFill="1" applyBorder="1" applyAlignment="1" applyProtection="1">
      <alignment horizontal="center" vertical="center"/>
    </xf>
    <xf numFmtId="0" fontId="32" fillId="4" borderId="102" xfId="0" applyFont="1" applyFill="1" applyBorder="1" applyAlignment="1" applyProtection="1">
      <alignment horizontal="center" vertical="center"/>
    </xf>
    <xf numFmtId="0" fontId="32" fillId="4" borderId="103" xfId="0" applyFont="1" applyFill="1" applyBorder="1" applyAlignment="1" applyProtection="1">
      <alignment horizontal="center" vertical="center"/>
    </xf>
    <xf numFmtId="180" fontId="22" fillId="0" borderId="9" xfId="0" applyNumberFormat="1" applyFont="1" applyFill="1" applyBorder="1" applyAlignment="1" applyProtection="1">
      <alignment vertical="center" shrinkToFit="1"/>
    </xf>
    <xf numFmtId="180" fontId="22" fillId="0" borderId="10" xfId="0" applyNumberFormat="1" applyFont="1" applyFill="1" applyBorder="1" applyAlignment="1" applyProtection="1">
      <alignment vertical="center" shrinkToFit="1"/>
    </xf>
    <xf numFmtId="180" fontId="22" fillId="0" borderId="40" xfId="0" applyNumberFormat="1" applyFont="1" applyFill="1" applyBorder="1" applyAlignment="1" applyProtection="1">
      <alignment vertical="center" shrinkToFit="1"/>
    </xf>
    <xf numFmtId="0" fontId="44" fillId="35" borderId="75" xfId="0" applyFont="1" applyFill="1" applyBorder="1" applyAlignment="1" applyProtection="1">
      <alignment horizontal="center" vertical="center"/>
      <protection locked="0"/>
    </xf>
    <xf numFmtId="0" fontId="44" fillId="35" borderId="6" xfId="0" applyFont="1" applyFill="1" applyBorder="1" applyAlignment="1" applyProtection="1">
      <alignment horizontal="center" vertical="center"/>
      <protection locked="0"/>
    </xf>
    <xf numFmtId="0" fontId="44" fillId="0" borderId="9" xfId="0" applyFont="1" applyBorder="1" applyAlignment="1" applyProtection="1">
      <alignment horizontal="center" vertical="center" shrinkToFit="1"/>
    </xf>
    <xf numFmtId="0" fontId="44" fillId="0" borderId="10" xfId="0" applyFont="1" applyBorder="1" applyAlignment="1" applyProtection="1">
      <alignment horizontal="center" vertical="center" shrinkToFit="1"/>
    </xf>
    <xf numFmtId="0" fontId="44" fillId="0" borderId="40" xfId="0" applyFont="1" applyBorder="1" applyAlignment="1" applyProtection="1">
      <alignment horizontal="center" vertical="center" shrinkToFit="1"/>
    </xf>
    <xf numFmtId="0" fontId="47" fillId="4" borderId="67" xfId="0" applyFont="1" applyFill="1" applyBorder="1" applyAlignment="1" applyProtection="1">
      <alignment horizontal="center" vertical="center" textRotation="180" shrinkToFit="1"/>
    </xf>
    <xf numFmtId="0" fontId="47" fillId="4" borderId="68" xfId="0" applyFont="1" applyFill="1" applyBorder="1" applyAlignment="1" applyProtection="1">
      <alignment horizontal="center" vertical="center" textRotation="180" shrinkToFit="1"/>
    </xf>
    <xf numFmtId="0" fontId="47" fillId="4" borderId="69" xfId="0" applyFont="1" applyFill="1" applyBorder="1" applyAlignment="1" applyProtection="1">
      <alignment horizontal="center" vertical="center" textRotation="180" shrinkToFit="1"/>
    </xf>
    <xf numFmtId="0" fontId="32" fillId="0" borderId="10" xfId="0" applyFont="1" applyFill="1" applyBorder="1" applyAlignment="1" applyProtection="1">
      <alignment horizontal="center" vertical="center" readingOrder="1"/>
    </xf>
    <xf numFmtId="0" fontId="32" fillId="0" borderId="40" xfId="0" applyFont="1" applyFill="1" applyBorder="1" applyAlignment="1" applyProtection="1">
      <alignment horizontal="center" vertical="center" readingOrder="1"/>
    </xf>
    <xf numFmtId="0" fontId="22" fillId="0" borderId="9" xfId="0" applyFont="1" applyFill="1" applyBorder="1" applyAlignment="1" applyProtection="1">
      <alignment vertical="center"/>
    </xf>
    <xf numFmtId="0" fontId="22" fillId="0" borderId="40" xfId="0" applyFont="1" applyFill="1" applyBorder="1" applyAlignment="1" applyProtection="1">
      <alignment vertical="center"/>
    </xf>
    <xf numFmtId="0" fontId="22" fillId="0" borderId="9" xfId="0" applyFont="1" applyFill="1" applyBorder="1" applyAlignment="1" applyProtection="1">
      <alignment horizontal="left" vertical="center" readingOrder="1"/>
    </xf>
    <xf numFmtId="0" fontId="22" fillId="0" borderId="10" xfId="0" applyFont="1" applyFill="1" applyBorder="1" applyAlignment="1" applyProtection="1">
      <alignment horizontal="left" vertical="center" readingOrder="1"/>
    </xf>
    <xf numFmtId="0" fontId="22" fillId="0" borderId="61" xfId="0" applyFont="1" applyFill="1" applyBorder="1" applyAlignment="1" applyProtection="1">
      <alignment horizontal="left" vertical="center" readingOrder="1"/>
    </xf>
    <xf numFmtId="0" fontId="22" fillId="0" borderId="62" xfId="0" applyFont="1" applyFill="1" applyBorder="1" applyAlignment="1" applyProtection="1">
      <alignment horizontal="left" vertical="center" readingOrder="1"/>
    </xf>
    <xf numFmtId="0" fontId="37" fillId="4" borderId="67" xfId="0" applyFont="1" applyFill="1" applyBorder="1" applyAlignment="1" applyProtection="1">
      <alignment horizontal="center" vertical="center" textRotation="180"/>
    </xf>
    <xf numFmtId="0" fontId="37" fillId="4" borderId="68" xfId="0" applyFont="1" applyFill="1" applyBorder="1" applyAlignment="1" applyProtection="1">
      <alignment horizontal="center" vertical="center" textRotation="180"/>
    </xf>
    <xf numFmtId="0" fontId="37" fillId="4" borderId="69" xfId="0" applyFont="1" applyFill="1" applyBorder="1" applyAlignment="1" applyProtection="1">
      <alignment horizontal="center" vertical="center" textRotation="180"/>
    </xf>
    <xf numFmtId="0" fontId="22" fillId="4" borderId="9" xfId="0" applyFont="1" applyFill="1" applyBorder="1" applyAlignment="1" applyProtection="1">
      <alignment horizontal="left" vertic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17" xfId="0" applyFont="1" applyFill="1" applyBorder="1" applyAlignment="1" applyProtection="1">
      <alignment horizontal="left" vertical="center"/>
    </xf>
    <xf numFmtId="0" fontId="48" fillId="35" borderId="134" xfId="0" applyFont="1" applyFill="1" applyBorder="1" applyAlignment="1" applyProtection="1">
      <alignment horizontal="center" vertical="center" wrapText="1"/>
      <protection locked="0"/>
    </xf>
    <xf numFmtId="0" fontId="48" fillId="35" borderId="135" xfId="0" applyFont="1" applyFill="1" applyBorder="1" applyAlignment="1" applyProtection="1">
      <alignment horizontal="center" vertical="center" wrapText="1"/>
      <protection locked="0"/>
    </xf>
    <xf numFmtId="0" fontId="48" fillId="35" borderId="136" xfId="0" applyFont="1" applyFill="1" applyBorder="1" applyAlignment="1" applyProtection="1">
      <alignment horizontal="center" vertical="center" wrapText="1"/>
      <protection locked="0"/>
    </xf>
    <xf numFmtId="0" fontId="48" fillId="35" borderId="133" xfId="0" applyFont="1" applyFill="1" applyBorder="1" applyAlignment="1" applyProtection="1">
      <alignment horizontal="center" vertical="center" wrapText="1"/>
      <protection locked="0"/>
    </xf>
    <xf numFmtId="0" fontId="48" fillId="35" borderId="132" xfId="0" applyFont="1" applyFill="1" applyBorder="1" applyAlignment="1" applyProtection="1">
      <alignment horizontal="center" vertical="center" wrapText="1"/>
      <protection locked="0"/>
    </xf>
    <xf numFmtId="0" fontId="48" fillId="35" borderId="137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horizontal="center" vertical="center" wrapText="1"/>
    </xf>
    <xf numFmtId="0" fontId="25" fillId="0" borderId="33" xfId="0" applyFont="1" applyFill="1" applyBorder="1" applyAlignment="1" applyProtection="1">
      <alignment horizontal="center" vertical="center" wrapText="1"/>
    </xf>
    <xf numFmtId="0" fontId="49" fillId="0" borderId="2" xfId="0" applyFont="1" applyFill="1" applyBorder="1" applyAlignment="1" applyProtection="1">
      <alignment horizontal="center" vertical="center" shrinkToFit="1"/>
    </xf>
    <xf numFmtId="0" fontId="49" fillId="0" borderId="7" xfId="0" applyFont="1" applyBorder="1" applyAlignment="1" applyProtection="1">
      <alignment horizontal="center" vertical="center" shrinkToFit="1"/>
    </xf>
    <xf numFmtId="180" fontId="49" fillId="0" borderId="11" xfId="0" applyNumberFormat="1" applyFont="1" applyFill="1" applyBorder="1" applyAlignment="1" applyProtection="1">
      <alignment horizontal="center" vertical="center" shrinkToFit="1"/>
    </xf>
    <xf numFmtId="180" fontId="49" fillId="0" borderId="23" xfId="0" applyNumberFormat="1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36" xfId="0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3" xfId="0" applyFont="1" applyFill="1" applyBorder="1" applyAlignment="1" applyProtection="1">
      <alignment horizontal="center" vertical="center" wrapText="1"/>
    </xf>
    <xf numFmtId="0" fontId="29" fillId="0" borderId="22" xfId="0" applyFont="1" applyBorder="1" applyAlignment="1" applyProtection="1">
      <alignment horizontal="center" vertical="center" wrapText="1"/>
    </xf>
    <xf numFmtId="0" fontId="29" fillId="0" borderId="23" xfId="0" applyFont="1" applyBorder="1" applyAlignment="1" applyProtection="1">
      <alignment horizontal="center" vertical="center" wrapText="1"/>
    </xf>
    <xf numFmtId="0" fontId="29" fillId="0" borderId="26" xfId="0" applyFont="1" applyBorder="1" applyAlignment="1" applyProtection="1">
      <alignment horizontal="center" vertical="center" wrapText="1"/>
    </xf>
    <xf numFmtId="0" fontId="29" fillId="0" borderId="11" xfId="0" applyFont="1" applyBorder="1" applyAlignment="1" applyProtection="1">
      <alignment horizontal="center" vertical="center" wrapText="1"/>
    </xf>
    <xf numFmtId="0" fontId="38" fillId="0" borderId="121" xfId="0" applyFont="1" applyFill="1" applyBorder="1" applyAlignment="1" applyProtection="1">
      <alignment horizontal="center" vertical="center" wrapText="1"/>
    </xf>
    <xf numFmtId="0" fontId="38" fillId="0" borderId="71" xfId="0" applyFont="1" applyFill="1" applyBorder="1" applyAlignment="1" applyProtection="1">
      <alignment horizontal="center" vertical="center" wrapText="1"/>
    </xf>
    <xf numFmtId="0" fontId="38" fillId="0" borderId="123" xfId="0" applyFont="1" applyFill="1" applyBorder="1" applyAlignment="1" applyProtection="1">
      <alignment horizontal="center" vertical="center" wrapText="1"/>
    </xf>
    <xf numFmtId="0" fontId="38" fillId="0" borderId="124" xfId="0" applyFont="1" applyFill="1" applyBorder="1" applyAlignment="1" applyProtection="1">
      <alignment horizontal="center" vertical="center" wrapText="1"/>
    </xf>
    <xf numFmtId="0" fontId="50" fillId="35" borderId="71" xfId="0" applyFont="1" applyFill="1" applyBorder="1" applyAlignment="1" applyProtection="1">
      <alignment horizontal="center" vertical="center" wrapText="1"/>
      <protection locked="0"/>
    </xf>
    <xf numFmtId="0" fontId="50" fillId="35" borderId="122" xfId="0" applyFont="1" applyFill="1" applyBorder="1" applyAlignment="1" applyProtection="1">
      <alignment horizontal="center" vertical="center" wrapText="1"/>
      <protection locked="0"/>
    </xf>
    <xf numFmtId="0" fontId="50" fillId="35" borderId="124" xfId="0" applyFont="1" applyFill="1" applyBorder="1" applyAlignment="1" applyProtection="1">
      <alignment horizontal="center" vertical="center" wrapText="1"/>
      <protection locked="0"/>
    </xf>
    <xf numFmtId="0" fontId="50" fillId="35" borderId="125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</xf>
    <xf numFmtId="0" fontId="33" fillId="0" borderId="18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0" fontId="33" fillId="0" borderId="31" xfId="0" applyFont="1" applyBorder="1" applyAlignment="1" applyProtection="1">
      <alignment horizontal="center" vertical="center" wrapText="1"/>
    </xf>
    <xf numFmtId="0" fontId="33" fillId="0" borderId="36" xfId="0" applyFont="1" applyBorder="1" applyAlignment="1" applyProtection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</xf>
    <xf numFmtId="0" fontId="25" fillId="0" borderId="59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30" xfId="0" applyFont="1" applyBorder="1" applyAlignment="1" applyProtection="1">
      <alignment horizontal="center" vertical="center" wrapText="1"/>
    </xf>
    <xf numFmtId="0" fontId="25" fillId="0" borderId="11" xfId="0" applyFont="1" applyBorder="1" applyAlignment="1" applyProtection="1">
      <alignment horizontal="center" vertical="center" wrapText="1"/>
    </xf>
    <xf numFmtId="0" fontId="25" fillId="0" borderId="31" xfId="0" applyFont="1" applyBorder="1" applyAlignment="1" applyProtection="1">
      <alignment horizontal="center" vertical="center" wrapText="1"/>
    </xf>
    <xf numFmtId="0" fontId="32" fillId="0" borderId="32" xfId="0" applyFont="1" applyBorder="1" applyAlignment="1" applyProtection="1">
      <alignment horizontal="center" vertical="center" wrapText="1"/>
    </xf>
    <xf numFmtId="0" fontId="32" fillId="0" borderId="14" xfId="0" applyFont="1" applyBorder="1" applyAlignment="1" applyProtection="1">
      <alignment horizontal="center" vertical="center" wrapText="1"/>
    </xf>
    <xf numFmtId="0" fontId="32" fillId="0" borderId="35" xfId="0" applyFont="1" applyBorder="1" applyAlignment="1" applyProtection="1">
      <alignment horizontal="center" vertical="center" wrapText="1"/>
    </xf>
    <xf numFmtId="0" fontId="32" fillId="0" borderId="12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</xf>
    <xf numFmtId="0" fontId="32" fillId="0" borderId="30" xfId="0" applyFont="1" applyBorder="1" applyAlignment="1" applyProtection="1">
      <alignment horizontal="center" vertical="center" wrapText="1"/>
    </xf>
    <xf numFmtId="0" fontId="32" fillId="0" borderId="11" xfId="0" applyFont="1" applyBorder="1" applyAlignment="1" applyProtection="1">
      <alignment horizontal="center" vertical="center" wrapText="1"/>
    </xf>
    <xf numFmtId="0" fontId="32" fillId="0" borderId="15" xfId="0" applyFont="1" applyBorder="1" applyAlignment="1" applyProtection="1">
      <alignment horizontal="center" vertical="center" wrapText="1"/>
    </xf>
    <xf numFmtId="0" fontId="29" fillId="0" borderId="32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35" xfId="0" applyFont="1" applyBorder="1" applyAlignment="1" applyProtection="1">
      <alignment horizontal="center" vertical="center" wrapText="1"/>
    </xf>
    <xf numFmtId="0" fontId="29" fillId="0" borderId="12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30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180" fontId="25" fillId="0" borderId="11" xfId="0" applyNumberFormat="1" applyFont="1" applyFill="1" applyBorder="1" applyAlignment="1" applyProtection="1">
      <alignment horizontal="center" vertical="center"/>
    </xf>
    <xf numFmtId="0" fontId="24" fillId="0" borderId="82" xfId="0" applyFont="1" applyBorder="1" applyAlignment="1" applyProtection="1">
      <alignment horizontal="center" vertical="center"/>
    </xf>
    <xf numFmtId="0" fontId="24" fillId="0" borderId="75" xfId="0" applyFont="1" applyBorder="1" applyAlignment="1" applyProtection="1">
      <alignment horizontal="center" vertical="center"/>
    </xf>
    <xf numFmtId="0" fontId="24" fillId="0" borderId="76" xfId="0" applyFont="1" applyBorder="1" applyAlignment="1" applyProtection="1">
      <alignment horizontal="center" vertical="center"/>
    </xf>
    <xf numFmtId="179" fontId="44" fillId="35" borderId="83" xfId="0" applyNumberFormat="1" applyFont="1" applyFill="1" applyBorder="1" applyAlignment="1" applyProtection="1">
      <alignment horizontal="center" vertical="center" shrinkToFit="1"/>
      <protection locked="0"/>
    </xf>
    <xf numFmtId="179" fontId="44" fillId="35" borderId="38" xfId="0" applyNumberFormat="1" applyFont="1" applyFill="1" applyBorder="1" applyAlignment="1" applyProtection="1">
      <alignment horizontal="center" vertical="center" shrinkToFit="1"/>
      <protection locked="0"/>
    </xf>
    <xf numFmtId="179" fontId="44" fillId="35" borderId="51" xfId="0" applyNumberFormat="1" applyFont="1" applyFill="1" applyBorder="1" applyAlignment="1" applyProtection="1">
      <alignment horizontal="center" vertical="center" shrinkToFit="1"/>
      <protection locked="0"/>
    </xf>
    <xf numFmtId="179" fontId="44" fillId="35" borderId="84" xfId="0" applyNumberFormat="1" applyFont="1" applyFill="1" applyBorder="1" applyAlignment="1" applyProtection="1">
      <alignment horizontal="center" vertical="center" shrinkToFit="1"/>
      <protection locked="0"/>
    </xf>
    <xf numFmtId="179" fontId="44" fillId="35" borderId="10" xfId="0" applyNumberFormat="1" applyFont="1" applyFill="1" applyBorder="1" applyAlignment="1" applyProtection="1">
      <alignment horizontal="center" vertical="center" shrinkToFit="1"/>
      <protection locked="0"/>
    </xf>
    <xf numFmtId="179" fontId="44" fillId="35" borderId="17" xfId="0" applyNumberFormat="1" applyFont="1" applyFill="1" applyBorder="1" applyAlignment="1" applyProtection="1">
      <alignment horizontal="center" vertical="center" shrinkToFit="1"/>
      <protection locked="0"/>
    </xf>
    <xf numFmtId="0" fontId="44" fillId="35" borderId="37" xfId="0" applyFont="1" applyFill="1" applyBorder="1" applyAlignment="1" applyProtection="1">
      <alignment horizontal="center" vertical="center"/>
      <protection locked="0"/>
    </xf>
    <xf numFmtId="0" fontId="44" fillId="35" borderId="38" xfId="0" applyFont="1" applyFill="1" applyBorder="1" applyAlignment="1" applyProtection="1">
      <alignment horizontal="center" vertical="center"/>
      <protection locked="0"/>
    </xf>
    <xf numFmtId="0" fontId="44" fillId="35" borderId="39" xfId="0" applyFont="1" applyFill="1" applyBorder="1" applyAlignment="1" applyProtection="1">
      <alignment horizontal="center" vertical="center"/>
      <protection locked="0"/>
    </xf>
    <xf numFmtId="0" fontId="44" fillId="35" borderId="51" xfId="0" applyFont="1" applyFill="1" applyBorder="1" applyAlignment="1" applyProtection="1">
      <alignment horizontal="center" vertical="center"/>
      <protection locked="0"/>
    </xf>
    <xf numFmtId="179" fontId="44" fillId="35" borderId="84" xfId="0" applyNumberFormat="1" applyFont="1" applyFill="1" applyBorder="1" applyAlignment="1" applyProtection="1">
      <alignment horizontal="center" vertical="center"/>
      <protection locked="0"/>
    </xf>
    <xf numFmtId="179" fontId="44" fillId="35" borderId="10" xfId="0" applyNumberFormat="1" applyFont="1" applyFill="1" applyBorder="1" applyAlignment="1" applyProtection="1">
      <alignment horizontal="center" vertical="center"/>
      <protection locked="0"/>
    </xf>
    <xf numFmtId="179" fontId="44" fillId="35" borderId="40" xfId="0" applyNumberFormat="1" applyFont="1" applyFill="1" applyBorder="1" applyAlignment="1" applyProtection="1">
      <alignment horizontal="center" vertical="center"/>
      <protection locked="0"/>
    </xf>
    <xf numFmtId="0" fontId="22" fillId="0" borderId="118" xfId="0" applyFont="1" applyFill="1" applyBorder="1" applyAlignment="1" applyProtection="1">
      <alignment horizontal="center" vertical="center"/>
    </xf>
    <xf numFmtId="0" fontId="22" fillId="0" borderId="128" xfId="0" applyFont="1" applyFill="1" applyBorder="1" applyAlignment="1" applyProtection="1">
      <alignment horizontal="center" vertical="center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129" xfId="0" applyFont="1" applyFill="1" applyBorder="1" applyAlignment="1" applyProtection="1">
      <alignment horizontal="center" vertical="center"/>
    </xf>
    <xf numFmtId="0" fontId="25" fillId="0" borderId="73" xfId="0" applyFont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center" vertical="center" wrapText="1"/>
    </xf>
    <xf numFmtId="0" fontId="25" fillId="0" borderId="49" xfId="0" applyFont="1" applyBorder="1" applyAlignment="1" applyProtection="1">
      <alignment horizontal="center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0" fontId="25" fillId="0" borderId="32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33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30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 wrapText="1"/>
    </xf>
    <xf numFmtId="0" fontId="35" fillId="0" borderId="19" xfId="0" applyFont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181" fontId="44" fillId="0" borderId="75" xfId="0" applyNumberFormat="1" applyFont="1" applyFill="1" applyBorder="1" applyAlignment="1" applyProtection="1">
      <alignment horizontal="center" vertical="center"/>
    </xf>
    <xf numFmtId="179" fontId="44" fillId="35" borderId="80" xfId="0" applyNumberFormat="1" applyFont="1" applyFill="1" applyBorder="1" applyAlignment="1" applyProtection="1">
      <alignment horizontal="center" vertical="center"/>
      <protection locked="0"/>
    </xf>
    <xf numFmtId="179" fontId="44" fillId="35" borderId="73" xfId="0" applyNumberFormat="1" applyFont="1" applyFill="1" applyBorder="1" applyAlignment="1" applyProtection="1">
      <alignment horizontal="center" vertical="center"/>
      <protection locked="0"/>
    </xf>
    <xf numFmtId="0" fontId="32" fillId="4" borderId="32" xfId="0" applyFont="1" applyFill="1" applyBorder="1" applyAlignment="1" applyProtection="1">
      <alignment horizontal="center" vertical="center"/>
    </xf>
    <xf numFmtId="0" fontId="32" fillId="4" borderId="14" xfId="0" applyFont="1" applyFill="1" applyBorder="1" applyAlignment="1" applyProtection="1">
      <alignment horizontal="center" vertical="center"/>
    </xf>
    <xf numFmtId="0" fontId="32" fillId="4" borderId="33" xfId="0" applyFont="1" applyFill="1" applyBorder="1" applyAlignment="1" applyProtection="1">
      <alignment horizontal="center" vertical="center"/>
    </xf>
    <xf numFmtId="0" fontId="32" fillId="4" borderId="34" xfId="0" applyFont="1" applyFill="1" applyBorder="1" applyAlignment="1" applyProtection="1">
      <alignment horizontal="center" vertical="center"/>
    </xf>
    <xf numFmtId="0" fontId="32" fillId="4" borderId="7" xfId="0" applyFont="1" applyFill="1" applyBorder="1" applyAlignment="1" applyProtection="1">
      <alignment horizontal="center" vertical="center"/>
    </xf>
    <xf numFmtId="0" fontId="32" fillId="4" borderId="8" xfId="0" applyFont="1" applyFill="1" applyBorder="1" applyAlignment="1" applyProtection="1">
      <alignment horizontal="center" vertical="center"/>
    </xf>
    <xf numFmtId="0" fontId="32" fillId="4" borderId="59" xfId="0" applyFont="1" applyFill="1" applyBorder="1" applyAlignment="1" applyProtection="1">
      <alignment horizontal="center" vertical="center" wrapText="1"/>
    </xf>
    <xf numFmtId="0" fontId="32" fillId="4" borderId="2" xfId="0" applyFont="1" applyFill="1" applyBorder="1" applyAlignment="1" applyProtection="1">
      <alignment horizontal="center" vertical="center" wrapText="1"/>
    </xf>
    <xf numFmtId="0" fontId="32" fillId="4" borderId="3" xfId="0" applyFont="1" applyFill="1" applyBorder="1" applyAlignment="1" applyProtection="1">
      <alignment horizontal="center" vertical="center" wrapText="1"/>
    </xf>
    <xf numFmtId="0" fontId="32" fillId="4" borderId="34" xfId="0" applyFont="1" applyFill="1" applyBorder="1" applyAlignment="1" applyProtection="1">
      <alignment horizontal="center" vertical="center" wrapText="1"/>
    </xf>
    <xf numFmtId="0" fontId="32" fillId="4" borderId="8" xfId="0" applyFont="1" applyFill="1" applyBorder="1" applyAlignment="1" applyProtection="1">
      <alignment horizontal="center" vertical="center" wrapText="1"/>
    </xf>
    <xf numFmtId="0" fontId="32" fillId="4" borderId="78" xfId="0" applyFont="1" applyFill="1" applyBorder="1" applyAlignment="1" applyProtection="1">
      <alignment horizontal="center" vertical="center"/>
    </xf>
    <xf numFmtId="0" fontId="32" fillId="4" borderId="58" xfId="0" applyFont="1" applyFill="1" applyBorder="1" applyAlignment="1" applyProtection="1">
      <alignment horizontal="center" vertical="center"/>
    </xf>
    <xf numFmtId="0" fontId="32" fillId="4" borderId="69" xfId="0" applyFont="1" applyFill="1" applyBorder="1" applyAlignment="1" applyProtection="1">
      <alignment horizontal="center" vertical="center"/>
    </xf>
    <xf numFmtId="0" fontId="32" fillId="4" borderId="88" xfId="0" applyFont="1" applyFill="1" applyBorder="1" applyAlignment="1" applyProtection="1">
      <alignment horizontal="center" vertical="center"/>
    </xf>
    <xf numFmtId="0" fontId="32" fillId="4" borderId="80" xfId="0" applyFont="1" applyFill="1" applyBorder="1" applyAlignment="1" applyProtection="1">
      <alignment horizontal="center" vertical="center" wrapText="1"/>
    </xf>
    <xf numFmtId="0" fontId="32" fillId="4" borderId="73" xfId="0" applyFont="1" applyFill="1" applyBorder="1" applyAlignment="1" applyProtection="1">
      <alignment horizontal="center" vertical="center" wrapText="1"/>
    </xf>
    <xf numFmtId="0" fontId="32" fillId="4" borderId="53" xfId="0" applyFont="1" applyFill="1" applyBorder="1" applyAlignment="1" applyProtection="1">
      <alignment horizontal="center" vertical="center" wrapText="1"/>
    </xf>
    <xf numFmtId="0" fontId="32" fillId="4" borderId="49" xfId="0" applyFont="1" applyFill="1" applyBorder="1" applyAlignment="1" applyProtection="1">
      <alignment horizontal="center" vertical="center" wrapText="1"/>
    </xf>
    <xf numFmtId="179" fontId="44" fillId="35" borderId="47" xfId="0" applyNumberFormat="1" applyFont="1" applyFill="1" applyBorder="1" applyAlignment="1" applyProtection="1">
      <alignment horizontal="center" vertical="center"/>
      <protection locked="0"/>
    </xf>
    <xf numFmtId="179" fontId="44" fillId="35" borderId="48" xfId="0" applyNumberFormat="1" applyFont="1" applyFill="1" applyBorder="1" applyAlignment="1" applyProtection="1">
      <alignment horizontal="center" vertical="center"/>
      <protection locked="0"/>
    </xf>
    <xf numFmtId="179" fontId="44" fillId="35" borderId="37" xfId="0" applyNumberFormat="1" applyFont="1" applyFill="1" applyBorder="1" applyAlignment="1" applyProtection="1">
      <alignment horizontal="center" vertical="center"/>
      <protection locked="0"/>
    </xf>
    <xf numFmtId="179" fontId="44" fillId="35" borderId="38" xfId="0" applyNumberFormat="1" applyFont="1" applyFill="1" applyBorder="1" applyAlignment="1" applyProtection="1">
      <alignment horizontal="center" vertical="center"/>
      <protection locked="0"/>
    </xf>
    <xf numFmtId="179" fontId="44" fillId="35" borderId="39" xfId="0" applyNumberFormat="1" applyFont="1" applyFill="1" applyBorder="1" applyAlignment="1" applyProtection="1">
      <alignment horizontal="center" vertical="center"/>
      <protection locked="0"/>
    </xf>
    <xf numFmtId="0" fontId="22" fillId="35" borderId="32" xfId="0" applyFont="1" applyFill="1" applyBorder="1" applyAlignment="1" applyProtection="1">
      <alignment horizontal="center" vertical="center"/>
      <protection locked="0"/>
    </xf>
    <xf numFmtId="0" fontId="22" fillId="35" borderId="30" xfId="0" applyFont="1" applyFill="1" applyBorder="1" applyAlignment="1" applyProtection="1">
      <alignment horizontal="center" vertical="center"/>
      <protection locked="0"/>
    </xf>
    <xf numFmtId="0" fontId="22" fillId="35" borderId="11" xfId="0" applyFont="1" applyFill="1" applyBorder="1" applyAlignment="1" applyProtection="1">
      <alignment horizontal="center" vertical="center"/>
      <protection locked="0"/>
    </xf>
    <xf numFmtId="0" fontId="22" fillId="4" borderId="18" xfId="0" applyFont="1" applyFill="1" applyBorder="1" applyAlignment="1" applyProtection="1">
      <alignment horizontal="center" vertical="center"/>
    </xf>
    <xf numFmtId="0" fontId="22" fillId="4" borderId="15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vertical="center"/>
    </xf>
    <xf numFmtId="0" fontId="22" fillId="4" borderId="13" xfId="0" applyFont="1" applyFill="1" applyBorder="1" applyAlignment="1" applyProtection="1">
      <alignment vertical="center"/>
    </xf>
    <xf numFmtId="0" fontId="22" fillId="4" borderId="18" xfId="0" applyFont="1" applyFill="1" applyBorder="1" applyAlignment="1" applyProtection="1">
      <alignment vertical="center"/>
    </xf>
    <xf numFmtId="0" fontId="22" fillId="4" borderId="11" xfId="0" applyFont="1" applyFill="1" applyBorder="1" applyAlignment="1" applyProtection="1">
      <alignment vertical="center"/>
    </xf>
    <xf numFmtId="0" fontId="22" fillId="4" borderId="15" xfId="0" applyFont="1" applyFill="1" applyBorder="1" applyAlignment="1" applyProtection="1">
      <alignment vertical="center"/>
    </xf>
    <xf numFmtId="0" fontId="22" fillId="4" borderId="101" xfId="0" applyFont="1" applyFill="1" applyBorder="1" applyAlignment="1" applyProtection="1">
      <alignment horizontal="left" vertical="center"/>
    </xf>
    <xf numFmtId="0" fontId="22" fillId="4" borderId="102" xfId="0" applyFont="1" applyFill="1" applyBorder="1" applyAlignment="1" applyProtection="1">
      <alignment horizontal="left" vertical="center"/>
    </xf>
    <xf numFmtId="0" fontId="22" fillId="4" borderId="119" xfId="0" applyFont="1" applyFill="1" applyBorder="1" applyAlignment="1" applyProtection="1">
      <alignment horizontal="left" vertical="center"/>
    </xf>
    <xf numFmtId="38" fontId="22" fillId="4" borderId="101" xfId="33" applyFont="1" applyFill="1" applyBorder="1" applyAlignment="1" applyProtection="1">
      <alignment horizontal="right" vertical="center"/>
    </xf>
    <xf numFmtId="38" fontId="22" fillId="4" borderId="102" xfId="33" applyFont="1" applyFill="1" applyBorder="1" applyAlignment="1" applyProtection="1">
      <alignment horizontal="right" vertical="center"/>
    </xf>
    <xf numFmtId="38" fontId="22" fillId="4" borderId="103" xfId="33" applyFont="1" applyFill="1" applyBorder="1" applyAlignment="1" applyProtection="1">
      <alignment horizontal="right" vertical="center"/>
    </xf>
    <xf numFmtId="0" fontId="22" fillId="4" borderId="17" xfId="0" applyFont="1" applyFill="1" applyBorder="1" applyAlignment="1" applyProtection="1">
      <alignment horizontal="center" vertical="center"/>
    </xf>
    <xf numFmtId="38" fontId="22" fillId="4" borderId="9" xfId="33" applyFont="1" applyFill="1" applyBorder="1" applyAlignment="1" applyProtection="1">
      <alignment vertical="center"/>
    </xf>
    <xf numFmtId="38" fontId="22" fillId="4" borderId="10" xfId="33" applyFont="1" applyFill="1" applyBorder="1" applyAlignment="1" applyProtection="1">
      <alignment vertical="center"/>
    </xf>
    <xf numFmtId="38" fontId="22" fillId="4" borderId="40" xfId="33" applyFont="1" applyFill="1" applyBorder="1" applyAlignment="1" applyProtection="1">
      <alignment vertical="center"/>
    </xf>
    <xf numFmtId="0" fontId="32" fillId="4" borderId="4" xfId="0" applyFont="1" applyFill="1" applyBorder="1" applyAlignment="1" applyProtection="1">
      <alignment horizontal="center" vertical="center"/>
    </xf>
    <xf numFmtId="0" fontId="32" fillId="4" borderId="0" xfId="0" applyFont="1" applyFill="1" applyBorder="1" applyAlignment="1" applyProtection="1">
      <alignment horizontal="center" vertical="center"/>
    </xf>
    <xf numFmtId="0" fontId="32" fillId="4" borderId="5" xfId="0" applyFont="1" applyFill="1" applyBorder="1" applyAlignment="1" applyProtection="1">
      <alignment horizontal="center" vertical="center"/>
    </xf>
    <xf numFmtId="0" fontId="32" fillId="4" borderId="18" xfId="0" applyFont="1" applyFill="1" applyBorder="1" applyAlignment="1" applyProtection="1">
      <alignment horizontal="center" vertical="center"/>
    </xf>
    <xf numFmtId="0" fontId="32" fillId="4" borderId="11" xfId="0" applyFont="1" applyFill="1" applyBorder="1" applyAlignment="1" applyProtection="1">
      <alignment horizontal="center" vertical="center"/>
    </xf>
    <xf numFmtId="0" fontId="32" fillId="4" borderId="31" xfId="0" applyFont="1" applyFill="1" applyBorder="1" applyAlignment="1" applyProtection="1">
      <alignment horizontal="center" vertical="center"/>
    </xf>
    <xf numFmtId="180" fontId="22" fillId="35" borderId="9" xfId="0" applyNumberFormat="1" applyFont="1" applyFill="1" applyBorder="1" applyAlignment="1" applyProtection="1">
      <alignment vertical="center"/>
      <protection locked="0"/>
    </xf>
    <xf numFmtId="180" fontId="22" fillId="35" borderId="10" xfId="0" applyNumberFormat="1" applyFont="1" applyFill="1" applyBorder="1" applyAlignment="1" applyProtection="1">
      <alignment vertical="center"/>
      <protection locked="0"/>
    </xf>
    <xf numFmtId="180" fontId="22" fillId="35" borderId="40" xfId="0" applyNumberFormat="1" applyFont="1" applyFill="1" applyBorder="1" applyAlignment="1" applyProtection="1">
      <alignment vertical="center"/>
      <protection locked="0"/>
    </xf>
    <xf numFmtId="0" fontId="22" fillId="4" borderId="61" xfId="0" applyFont="1" applyFill="1" applyBorder="1" applyAlignment="1" applyProtection="1">
      <alignment vertical="center"/>
    </xf>
    <xf numFmtId="0" fontId="22" fillId="4" borderId="62" xfId="0" applyFont="1" applyFill="1" applyBorder="1" applyAlignment="1" applyProtection="1">
      <alignment vertical="center"/>
    </xf>
    <xf numFmtId="0" fontId="22" fillId="4" borderId="63" xfId="0" applyFont="1" applyFill="1" applyBorder="1" applyAlignment="1" applyProtection="1">
      <alignment vertical="center"/>
    </xf>
    <xf numFmtId="0" fontId="32" fillId="4" borderId="37" xfId="0" applyFont="1" applyFill="1" applyBorder="1" applyAlignment="1" applyProtection="1">
      <alignment horizontal="center" vertical="center"/>
    </xf>
    <xf numFmtId="0" fontId="32" fillId="4" borderId="38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130" xfId="0" applyFont="1" applyFill="1" applyBorder="1" applyAlignment="1" applyProtection="1">
      <alignment horizontal="center" vertical="center"/>
    </xf>
    <xf numFmtId="0" fontId="32" fillId="4" borderId="19" xfId="0" applyFont="1" applyFill="1" applyBorder="1" applyAlignment="1" applyProtection="1">
      <alignment horizontal="center" vertical="center"/>
    </xf>
    <xf numFmtId="0" fontId="32" fillId="4" borderId="35" xfId="0" applyFont="1" applyFill="1" applyBorder="1" applyAlignment="1" applyProtection="1">
      <alignment horizontal="center" vertical="center"/>
    </xf>
    <xf numFmtId="0" fontId="32" fillId="4" borderId="6" xfId="0" applyFont="1" applyFill="1" applyBorder="1" applyAlignment="1" applyProtection="1">
      <alignment horizontal="center" vertical="center"/>
    </xf>
    <xf numFmtId="0" fontId="32" fillId="4" borderId="16" xfId="0" applyFont="1" applyFill="1" applyBorder="1" applyAlignment="1" applyProtection="1">
      <alignment horizontal="center" vertical="center"/>
    </xf>
    <xf numFmtId="0" fontId="45" fillId="35" borderId="116" xfId="0" applyFont="1" applyFill="1" applyBorder="1" applyAlignment="1" applyProtection="1">
      <alignment horizontal="center" vertical="center"/>
      <protection locked="0"/>
    </xf>
    <xf numFmtId="0" fontId="45" fillId="35" borderId="117" xfId="0" applyFont="1" applyFill="1" applyBorder="1" applyAlignment="1" applyProtection="1">
      <alignment horizontal="center" vertical="center"/>
      <protection locked="0"/>
    </xf>
    <xf numFmtId="0" fontId="25" fillId="0" borderId="59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134" xfId="0" applyFont="1" applyFill="1" applyBorder="1" applyAlignment="1" applyProtection="1">
      <alignment horizontal="center" vertical="center" shrinkToFit="1"/>
    </xf>
    <xf numFmtId="0" fontId="25" fillId="0" borderId="135" xfId="0" applyFont="1" applyFill="1" applyBorder="1" applyAlignment="1" applyProtection="1">
      <alignment horizontal="center" vertical="center" shrinkToFit="1"/>
    </xf>
    <xf numFmtId="0" fontId="25" fillId="0" borderId="136" xfId="0" applyFont="1" applyFill="1" applyBorder="1" applyAlignment="1" applyProtection="1">
      <alignment horizontal="center" vertical="center" shrinkToFit="1"/>
    </xf>
    <xf numFmtId="0" fontId="25" fillId="0" borderId="133" xfId="0" applyFont="1" applyFill="1" applyBorder="1" applyAlignment="1" applyProtection="1">
      <alignment horizontal="center" vertical="center" wrapText="1"/>
    </xf>
    <xf numFmtId="0" fontId="25" fillId="0" borderId="132" xfId="0" applyFont="1" applyFill="1" applyBorder="1" applyAlignment="1" applyProtection="1">
      <alignment horizontal="center" vertical="center" wrapText="1"/>
    </xf>
    <xf numFmtId="0" fontId="25" fillId="0" borderId="137" xfId="0" applyFont="1" applyFill="1" applyBorder="1" applyAlignment="1" applyProtection="1">
      <alignment horizontal="center" vertical="center" wrapText="1"/>
    </xf>
    <xf numFmtId="0" fontId="32" fillId="4" borderId="30" xfId="0" applyFont="1" applyFill="1" applyBorder="1" applyAlignment="1" applyProtection="1">
      <alignment horizontal="center" vertical="center"/>
    </xf>
    <xf numFmtId="38" fontId="22" fillId="4" borderId="18" xfId="0" applyNumberFormat="1" applyFont="1" applyFill="1" applyBorder="1" applyAlignment="1" applyProtection="1">
      <alignment horizontal="right" vertical="center"/>
    </xf>
    <xf numFmtId="0" fontId="22" fillId="4" borderId="11" xfId="0" applyFont="1" applyFill="1" applyBorder="1" applyAlignment="1" applyProtection="1">
      <alignment horizontal="right" vertical="center"/>
    </xf>
    <xf numFmtId="0" fontId="32" fillId="4" borderId="14" xfId="0" applyFont="1" applyFill="1" applyBorder="1" applyAlignment="1" applyProtection="1">
      <alignment horizontal="left"/>
    </xf>
    <xf numFmtId="0" fontId="32" fillId="4" borderId="35" xfId="0" applyFont="1" applyFill="1" applyBorder="1" applyAlignment="1" applyProtection="1">
      <alignment horizontal="left"/>
    </xf>
    <xf numFmtId="0" fontId="32" fillId="4" borderId="11" xfId="0" applyFont="1" applyFill="1" applyBorder="1" applyAlignment="1" applyProtection="1">
      <alignment horizontal="left"/>
    </xf>
    <xf numFmtId="0" fontId="32" fillId="4" borderId="15" xfId="0" applyFont="1" applyFill="1" applyBorder="1" applyAlignment="1" applyProtection="1">
      <alignment horizontal="left"/>
    </xf>
    <xf numFmtId="0" fontId="41" fillId="4" borderId="61" xfId="0" applyFont="1" applyFill="1" applyBorder="1" applyAlignment="1" applyProtection="1">
      <alignment vertical="center"/>
    </xf>
    <xf numFmtId="0" fontId="41" fillId="4" borderId="62" xfId="0" applyFont="1" applyFill="1" applyBorder="1" applyAlignment="1" applyProtection="1">
      <alignment vertical="center"/>
    </xf>
    <xf numFmtId="0" fontId="41" fillId="4" borderId="63" xfId="0" applyFont="1" applyFill="1" applyBorder="1" applyAlignment="1" applyProtection="1">
      <alignment vertical="center"/>
    </xf>
    <xf numFmtId="180" fontId="22" fillId="4" borderId="18" xfId="0" applyNumberFormat="1" applyFont="1" applyFill="1" applyBorder="1" applyAlignment="1" applyProtection="1">
      <alignment vertical="center"/>
    </xf>
    <xf numFmtId="180" fontId="22" fillId="4" borderId="11" xfId="0" applyNumberFormat="1" applyFont="1" applyFill="1" applyBorder="1" applyAlignment="1" applyProtection="1">
      <alignment vertical="center"/>
    </xf>
    <xf numFmtId="180" fontId="22" fillId="4" borderId="31" xfId="0" applyNumberFormat="1" applyFont="1" applyFill="1" applyBorder="1" applyAlignment="1" applyProtection="1">
      <alignment vertical="center"/>
    </xf>
    <xf numFmtId="0" fontId="22" fillId="0" borderId="10" xfId="0" applyFont="1" applyFill="1" applyBorder="1" applyAlignment="1" applyProtection="1">
      <alignment vertical="center"/>
    </xf>
    <xf numFmtId="0" fontId="22" fillId="0" borderId="17" xfId="0" applyFont="1" applyFill="1" applyBorder="1" applyAlignment="1" applyProtection="1">
      <alignment vertical="center"/>
    </xf>
    <xf numFmtId="0" fontId="22" fillId="4" borderId="66" xfId="0" applyFont="1" applyFill="1" applyBorder="1" applyAlignment="1" applyProtection="1">
      <alignment vertical="center"/>
    </xf>
    <xf numFmtId="0" fontId="22" fillId="4" borderId="4" xfId="0" applyFont="1" applyFill="1" applyBorder="1" applyAlignment="1" applyProtection="1">
      <alignment horizontal="left" vertical="center"/>
    </xf>
    <xf numFmtId="0" fontId="22" fillId="4" borderId="0" xfId="0" applyFont="1" applyFill="1" applyBorder="1" applyAlignment="1" applyProtection="1">
      <alignment horizontal="left" vertical="center"/>
    </xf>
    <xf numFmtId="0" fontId="25" fillId="34" borderId="11" xfId="0" applyFont="1" applyFill="1" applyBorder="1" applyAlignment="1" applyProtection="1">
      <alignment horizontal="center" vertical="center"/>
    </xf>
    <xf numFmtId="0" fontId="25" fillId="0" borderId="52" xfId="0" applyFont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80" xfId="0" applyFont="1" applyBorder="1" applyAlignment="1" applyProtection="1">
      <alignment horizontal="center" vertical="center" wrapText="1"/>
    </xf>
    <xf numFmtId="0" fontId="45" fillId="0" borderId="27" xfId="0" applyFont="1" applyFill="1" applyBorder="1" applyAlignment="1" applyProtection="1">
      <alignment horizontal="center" vertical="center"/>
    </xf>
    <xf numFmtId="0" fontId="45" fillId="0" borderId="64" xfId="0" applyFont="1" applyFill="1" applyBorder="1" applyAlignment="1" applyProtection="1">
      <alignment horizontal="center" vertical="center"/>
    </xf>
    <xf numFmtId="0" fontId="45" fillId="0" borderId="28" xfId="0" applyFont="1" applyFill="1" applyBorder="1" applyAlignment="1" applyProtection="1">
      <alignment horizontal="center" vertical="center"/>
    </xf>
    <xf numFmtId="0" fontId="45" fillId="0" borderId="60" xfId="0" applyFont="1" applyFill="1" applyBorder="1" applyAlignment="1" applyProtection="1">
      <alignment horizontal="center" vertical="center"/>
    </xf>
    <xf numFmtId="0" fontId="45" fillId="35" borderId="28" xfId="0" applyFont="1" applyFill="1" applyBorder="1" applyAlignment="1" applyProtection="1">
      <alignment horizontal="center" vertical="center"/>
      <protection locked="0"/>
    </xf>
    <xf numFmtId="0" fontId="45" fillId="35" borderId="60" xfId="0" applyFont="1" applyFill="1" applyBorder="1" applyAlignment="1" applyProtection="1">
      <alignment horizontal="center" vertical="center"/>
      <protection locked="0"/>
    </xf>
    <xf numFmtId="0" fontId="24" fillId="0" borderId="73" xfId="0" applyFont="1" applyBorder="1" applyAlignment="1" applyProtection="1">
      <alignment horizontal="center" vertical="center" wrapText="1"/>
    </xf>
    <xf numFmtId="0" fontId="24" fillId="0" borderId="49" xfId="0" applyFont="1" applyBorder="1" applyAlignment="1" applyProtection="1">
      <alignment horizontal="center" vertical="center" wrapText="1"/>
    </xf>
    <xf numFmtId="0" fontId="29" fillId="0" borderId="9" xfId="0" applyFont="1" applyBorder="1" applyAlignment="1" applyProtection="1">
      <alignment horizontal="center" vertical="center" shrinkToFit="1"/>
    </xf>
    <xf numFmtId="0" fontId="29" fillId="0" borderId="10" xfId="0" applyFont="1" applyBorder="1" applyAlignment="1" applyProtection="1">
      <alignment horizontal="center" vertical="center" shrinkToFit="1"/>
    </xf>
    <xf numFmtId="0" fontId="25" fillId="0" borderId="53" xfId="0" applyFont="1" applyBorder="1" applyAlignment="1" applyProtection="1">
      <alignment horizontal="center" vertical="center" wrapText="1"/>
    </xf>
    <xf numFmtId="179" fontId="44" fillId="35" borderId="83" xfId="0" applyNumberFormat="1" applyFont="1" applyFill="1" applyBorder="1" applyAlignment="1" applyProtection="1">
      <alignment horizontal="center" vertical="center"/>
      <protection locked="0"/>
    </xf>
    <xf numFmtId="0" fontId="48" fillId="35" borderId="1" xfId="0" applyFont="1" applyFill="1" applyBorder="1" applyAlignment="1" applyProtection="1">
      <alignment horizontal="center" vertical="center"/>
      <protection locked="0"/>
    </xf>
    <xf numFmtId="0" fontId="48" fillId="35" borderId="2" xfId="0" applyFont="1" applyFill="1" applyBorder="1" applyAlignment="1" applyProtection="1">
      <alignment horizontal="center" vertical="center"/>
      <protection locked="0"/>
    </xf>
    <xf numFmtId="0" fontId="48" fillId="35" borderId="6" xfId="0" applyFont="1" applyFill="1" applyBorder="1" applyAlignment="1" applyProtection="1">
      <alignment horizontal="center" vertical="center"/>
      <protection locked="0"/>
    </xf>
    <xf numFmtId="0" fontId="48" fillId="35" borderId="7" xfId="0" applyFont="1" applyFill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</xf>
    <xf numFmtId="179" fontId="44" fillId="35" borderId="52" xfId="0" applyNumberFormat="1" applyFont="1" applyFill="1" applyBorder="1" applyAlignment="1" applyProtection="1">
      <alignment horizontal="center" vertical="center"/>
      <protection locked="0"/>
    </xf>
    <xf numFmtId="0" fontId="44" fillId="35" borderId="82" xfId="0" applyFont="1" applyFill="1" applyBorder="1" applyAlignment="1" applyProtection="1">
      <alignment horizontal="center" vertical="center"/>
      <protection locked="0"/>
    </xf>
    <xf numFmtId="179" fontId="44" fillId="35" borderId="77" xfId="0" applyNumberFormat="1" applyFont="1" applyFill="1" applyBorder="1" applyAlignment="1" applyProtection="1">
      <alignment horizontal="center" vertical="center"/>
      <protection locked="0"/>
    </xf>
    <xf numFmtId="0" fontId="44" fillId="35" borderId="68" xfId="0" applyFont="1" applyFill="1" applyBorder="1" applyAlignment="1" applyProtection="1">
      <alignment horizontal="center" vertical="center"/>
      <protection locked="0"/>
    </xf>
    <xf numFmtId="0" fontId="44" fillId="35" borderId="131" xfId="0" applyFont="1" applyFill="1" applyBorder="1" applyAlignment="1" applyProtection="1">
      <alignment horizontal="center" vertical="center"/>
      <protection locked="0"/>
    </xf>
    <xf numFmtId="181" fontId="44" fillId="0" borderId="131" xfId="0" applyNumberFormat="1" applyFont="1" applyFill="1" applyBorder="1" applyAlignment="1" applyProtection="1">
      <alignment horizontal="center" vertical="center"/>
    </xf>
    <xf numFmtId="179" fontId="44" fillId="35" borderId="78" xfId="0" applyNumberFormat="1" applyFont="1" applyFill="1" applyBorder="1" applyAlignment="1" applyProtection="1">
      <alignment horizontal="center" vertical="center"/>
      <protection locked="0"/>
    </xf>
    <xf numFmtId="179" fontId="44" fillId="35" borderId="58" xfId="0" applyNumberFormat="1" applyFont="1" applyFill="1" applyBorder="1" applyAlignment="1" applyProtection="1">
      <alignment horizontal="center" vertical="center"/>
      <protection locked="0"/>
    </xf>
    <xf numFmtId="179" fontId="44" fillId="35" borderId="74" xfId="0" applyNumberFormat="1" applyFont="1" applyFill="1" applyBorder="1" applyAlignment="1" applyProtection="1">
      <alignment horizontal="center" vertical="center"/>
      <protection locked="0"/>
    </xf>
    <xf numFmtId="179" fontId="44" fillId="35" borderId="79" xfId="0" applyNumberFormat="1" applyFont="1" applyFill="1" applyBorder="1" applyAlignment="1" applyProtection="1">
      <alignment horizontal="center" vertical="center"/>
      <protection locked="0"/>
    </xf>
    <xf numFmtId="0" fontId="29" fillId="35" borderId="73" xfId="0" applyFont="1" applyFill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40" xfId="0" applyFont="1" applyBorder="1" applyAlignment="1" applyProtection="1">
      <alignment horizontal="center" vertical="center"/>
    </xf>
    <xf numFmtId="0" fontId="25" fillId="0" borderId="81" xfId="0" applyFont="1" applyBorder="1" applyAlignment="1" applyProtection="1">
      <alignment horizontal="center" vertical="center"/>
    </xf>
    <xf numFmtId="0" fontId="25" fillId="0" borderId="74" xfId="0" applyFont="1" applyBorder="1" applyAlignment="1" applyProtection="1">
      <alignment horizontal="center" vertical="center"/>
    </xf>
    <xf numFmtId="0" fontId="25" fillId="0" borderId="79" xfId="0" applyFont="1" applyBorder="1" applyAlignment="1" applyProtection="1">
      <alignment horizontal="center" vertical="center"/>
    </xf>
    <xf numFmtId="0" fontId="25" fillId="35" borderId="9" xfId="0" applyFont="1" applyFill="1" applyBorder="1" applyAlignment="1" applyProtection="1">
      <alignment horizontal="center" vertical="center"/>
    </xf>
    <xf numFmtId="0" fontId="25" fillId="35" borderId="10" xfId="0" applyFont="1" applyFill="1" applyBorder="1" applyAlignment="1" applyProtection="1">
      <alignment horizontal="center" vertical="center"/>
    </xf>
    <xf numFmtId="0" fontId="25" fillId="35" borderId="40" xfId="0" applyFont="1" applyFill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176" fontId="49" fillId="0" borderId="0" xfId="0" applyNumberFormat="1" applyFont="1" applyBorder="1" applyAlignment="1" applyProtection="1">
      <alignment horizontal="center" vertical="center"/>
    </xf>
    <xf numFmtId="0" fontId="43" fillId="0" borderId="88" xfId="0" applyFont="1" applyBorder="1" applyAlignment="1" applyProtection="1">
      <alignment horizontal="right" vertical="center"/>
    </xf>
    <xf numFmtId="0" fontId="43" fillId="0" borderId="22" xfId="0" applyFont="1" applyBorder="1" applyAlignment="1" applyProtection="1">
      <alignment vertical="center"/>
    </xf>
    <xf numFmtId="0" fontId="43" fillId="0" borderId="23" xfId="0" applyFont="1" applyBorder="1" applyAlignment="1" applyProtection="1">
      <alignment vertical="center"/>
    </xf>
    <xf numFmtId="0" fontId="43" fillId="0" borderId="26" xfId="0" applyFont="1" applyBorder="1" applyAlignment="1" applyProtection="1">
      <alignment vertical="center"/>
    </xf>
    <xf numFmtId="0" fontId="43" fillId="0" borderId="85" xfId="0" applyFont="1" applyBorder="1" applyAlignment="1" applyProtection="1">
      <alignment horizontal="center" vertical="center" shrinkToFit="1"/>
    </xf>
    <xf numFmtId="0" fontId="43" fillId="0" borderId="86" xfId="0" applyFont="1" applyBorder="1" applyAlignment="1" applyProtection="1">
      <alignment horizontal="center" vertical="center" shrinkToFit="1"/>
    </xf>
    <xf numFmtId="0" fontId="43" fillId="0" borderId="87" xfId="0" applyFont="1" applyBorder="1" applyAlignment="1" applyProtection="1">
      <alignment horizontal="center" vertical="center" shrinkToFit="1"/>
    </xf>
    <xf numFmtId="0" fontId="43" fillId="0" borderId="18" xfId="0" applyFont="1" applyBorder="1" applyAlignment="1" applyProtection="1">
      <alignment horizontal="right" vertical="center"/>
    </xf>
    <xf numFmtId="0" fontId="43" fillId="0" borderId="11" xfId="0" applyFont="1" applyBorder="1" applyAlignment="1" applyProtection="1">
      <alignment horizontal="right" vertical="center"/>
    </xf>
    <xf numFmtId="0" fontId="25" fillId="0" borderId="11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45" fillId="0" borderId="85" xfId="0" applyFont="1" applyBorder="1" applyAlignment="1" applyProtection="1">
      <alignment horizontal="center" vertical="center"/>
    </xf>
    <xf numFmtId="0" fontId="45" fillId="0" borderId="86" xfId="0" applyFont="1" applyBorder="1" applyAlignment="1" applyProtection="1">
      <alignment horizontal="center" vertical="center"/>
    </xf>
    <xf numFmtId="0" fontId="45" fillId="0" borderId="138" xfId="0" applyFont="1" applyBorder="1" applyAlignment="1" applyProtection="1">
      <alignment horizontal="center" vertical="center"/>
    </xf>
    <xf numFmtId="49" fontId="29" fillId="0" borderId="100" xfId="0" applyNumberFormat="1" applyFont="1" applyBorder="1" applyAlignment="1" applyProtection="1">
      <alignment horizontal="center" vertical="center"/>
    </xf>
    <xf numFmtId="49" fontId="29" fillId="0" borderId="85" xfId="0" applyNumberFormat="1" applyFont="1" applyBorder="1" applyAlignment="1" applyProtection="1">
      <alignment horizontal="center" vertical="center"/>
    </xf>
    <xf numFmtId="49" fontId="29" fillId="0" borderId="86" xfId="0" applyNumberFormat="1" applyFont="1" applyBorder="1" applyAlignment="1" applyProtection="1">
      <alignment horizontal="center" vertical="center"/>
    </xf>
    <xf numFmtId="49" fontId="29" fillId="0" borderId="87" xfId="0" applyNumberFormat="1" applyFont="1" applyBorder="1" applyAlignment="1" applyProtection="1">
      <alignment horizontal="center" vertical="center"/>
    </xf>
    <xf numFmtId="49" fontId="29" fillId="0" borderId="86" xfId="0" applyNumberFormat="1" applyFont="1" applyBorder="1" applyAlignment="1" applyProtection="1">
      <alignment vertical="center"/>
    </xf>
    <xf numFmtId="49" fontId="24" fillId="0" borderId="87" xfId="0" applyNumberFormat="1" applyFont="1" applyBorder="1" applyAlignment="1" applyProtection="1">
      <alignment vertical="center"/>
    </xf>
    <xf numFmtId="49" fontId="29" fillId="0" borderId="85" xfId="0" applyNumberFormat="1" applyFont="1" applyBorder="1" applyAlignment="1" applyProtection="1">
      <alignment horizontal="center" vertical="center" wrapText="1"/>
    </xf>
    <xf numFmtId="49" fontId="29" fillId="0" borderId="86" xfId="0" applyNumberFormat="1" applyFont="1" applyBorder="1" applyAlignment="1" applyProtection="1">
      <alignment horizontal="center" vertical="center" wrapText="1"/>
    </xf>
    <xf numFmtId="49" fontId="29" fillId="0" borderId="87" xfId="0" applyNumberFormat="1" applyFont="1" applyBorder="1" applyAlignment="1" applyProtection="1">
      <alignment horizontal="center" vertical="center" wrapText="1"/>
    </xf>
    <xf numFmtId="0" fontId="29" fillId="0" borderId="85" xfId="0" applyFont="1" applyBorder="1" applyAlignment="1" applyProtection="1">
      <alignment horizontal="center" vertical="center"/>
    </xf>
    <xf numFmtId="0" fontId="24" fillId="0" borderId="86" xfId="0" applyFont="1" applyBorder="1" applyAlignment="1" applyProtection="1">
      <alignment vertical="center"/>
    </xf>
    <xf numFmtId="0" fontId="24" fillId="0" borderId="87" xfId="0" applyFont="1" applyBorder="1" applyAlignment="1" applyProtection="1">
      <alignment vertical="center"/>
    </xf>
    <xf numFmtId="0" fontId="25" fillId="0" borderId="31" xfId="0" applyFont="1" applyBorder="1" applyAlignment="1" applyProtection="1">
      <alignment horizontal="center" vertical="center"/>
    </xf>
    <xf numFmtId="0" fontId="24" fillId="0" borderId="100" xfId="0" applyFont="1" applyBorder="1" applyAlignment="1" applyProtection="1">
      <alignment horizontal="center" vertical="center" shrinkToFit="1"/>
    </xf>
    <xf numFmtId="0" fontId="22" fillId="0" borderId="126" xfId="0" applyFont="1" applyFill="1" applyBorder="1" applyAlignment="1" applyProtection="1">
      <alignment horizontal="center" vertical="center"/>
    </xf>
    <xf numFmtId="0" fontId="22" fillId="0" borderId="88" xfId="0" applyFont="1" applyFill="1" applyBorder="1" applyAlignment="1" applyProtection="1">
      <alignment horizontal="center" vertical="center"/>
    </xf>
    <xf numFmtId="0" fontId="22" fillId="4" borderId="126" xfId="0" applyFont="1" applyFill="1" applyBorder="1" applyAlignment="1" applyProtection="1">
      <alignment horizontal="center" vertical="center"/>
    </xf>
    <xf numFmtId="0" fontId="22" fillId="4" borderId="127" xfId="0" applyFont="1" applyFill="1" applyBorder="1" applyAlignment="1" applyProtection="1">
      <alignment horizontal="center" vertical="center"/>
    </xf>
    <xf numFmtId="0" fontId="22" fillId="4" borderId="88" xfId="0" applyFont="1" applyFill="1" applyBorder="1" applyAlignment="1" applyProtection="1">
      <alignment horizontal="center" vertical="center"/>
    </xf>
    <xf numFmtId="0" fontId="22" fillId="4" borderId="89" xfId="0" applyFont="1" applyFill="1" applyBorder="1" applyAlignment="1" applyProtection="1">
      <alignment horizontal="center" vertical="center"/>
    </xf>
    <xf numFmtId="0" fontId="22" fillId="0" borderId="73" xfId="0" applyFont="1" applyFill="1" applyBorder="1" applyAlignment="1" applyProtection="1">
      <alignment horizontal="center" vertical="center" wrapText="1"/>
    </xf>
    <xf numFmtId="0" fontId="22" fillId="0" borderId="77" xfId="0" applyFont="1" applyFill="1" applyBorder="1" applyAlignment="1" applyProtection="1">
      <alignment horizontal="center" vertical="center" wrapText="1"/>
    </xf>
    <xf numFmtId="0" fontId="22" fillId="0" borderId="49" xfId="0" applyFont="1" applyFill="1" applyBorder="1" applyAlignment="1" applyProtection="1">
      <alignment horizontal="center" vertical="center" wrapText="1"/>
    </xf>
    <xf numFmtId="0" fontId="22" fillId="0" borderId="50" xfId="0" applyFont="1" applyFill="1" applyBorder="1" applyAlignment="1" applyProtection="1">
      <alignment horizontal="center" vertical="center" wrapText="1"/>
    </xf>
    <xf numFmtId="0" fontId="25" fillId="0" borderId="25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180" fontId="48" fillId="35" borderId="22" xfId="0" applyNumberFormat="1" applyFont="1" applyFill="1" applyBorder="1" applyAlignment="1" applyProtection="1">
      <alignment horizontal="center" vertical="center"/>
      <protection locked="0"/>
    </xf>
    <xf numFmtId="180" fontId="48" fillId="35" borderId="23" xfId="0" applyNumberFormat="1" applyFont="1" applyFill="1" applyBorder="1" applyAlignment="1" applyProtection="1">
      <alignment horizontal="center" vertical="center"/>
      <protection locked="0"/>
    </xf>
    <xf numFmtId="0" fontId="25" fillId="0" borderId="83" xfId="0" applyFont="1" applyBorder="1" applyAlignment="1" applyProtection="1">
      <alignment horizontal="center" vertical="center" wrapText="1"/>
    </xf>
    <xf numFmtId="0" fontId="25" fillId="0" borderId="38" xfId="0" applyFont="1" applyBorder="1" applyAlignment="1" applyProtection="1">
      <alignment horizontal="center" vertical="center" wrapText="1"/>
    </xf>
    <xf numFmtId="0" fontId="25" fillId="0" borderId="51" xfId="0" applyFont="1" applyBorder="1" applyAlignment="1" applyProtection="1">
      <alignment horizontal="center" vertical="center" wrapText="1"/>
    </xf>
    <xf numFmtId="0" fontId="32" fillId="4" borderId="19" xfId="0" applyFont="1" applyFill="1" applyBorder="1" applyAlignment="1" applyProtection="1">
      <alignment horizontal="center" wrapText="1"/>
    </xf>
    <xf numFmtId="0" fontId="32" fillId="4" borderId="33" xfId="0" applyFont="1" applyFill="1" applyBorder="1" applyAlignment="1" applyProtection="1">
      <alignment horizontal="center" wrapText="1"/>
    </xf>
    <xf numFmtId="0" fontId="32" fillId="4" borderId="6" xfId="0" applyFont="1" applyFill="1" applyBorder="1" applyAlignment="1" applyProtection="1">
      <alignment horizontal="center" vertical="top"/>
    </xf>
    <xf numFmtId="0" fontId="32" fillId="4" borderId="8" xfId="0" applyFont="1" applyFill="1" applyBorder="1" applyAlignment="1" applyProtection="1">
      <alignment horizontal="center" vertical="top"/>
    </xf>
    <xf numFmtId="0" fontId="22" fillId="4" borderId="67" xfId="0" applyFont="1" applyFill="1" applyBorder="1" applyAlignment="1" applyProtection="1">
      <alignment horizontal="center" vertical="center"/>
    </xf>
    <xf numFmtId="0" fontId="22" fillId="4" borderId="69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horizontal="center" vertical="center"/>
    </xf>
    <xf numFmtId="0" fontId="22" fillId="0" borderId="60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center"/>
    </xf>
    <xf numFmtId="0" fontId="22" fillId="0" borderId="65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58" xfId="0" applyFont="1" applyFill="1" applyBorder="1" applyAlignment="1" applyProtection="1">
      <alignment horizontal="center" vertical="center"/>
    </xf>
    <xf numFmtId="0" fontId="22" fillId="0" borderId="104" xfId="0" applyFont="1" applyFill="1" applyBorder="1" applyAlignment="1" applyProtection="1">
      <alignment horizontal="center" vertical="center"/>
    </xf>
    <xf numFmtId="0" fontId="22" fillId="0" borderId="89" xfId="0" applyFont="1" applyFill="1" applyBorder="1" applyAlignment="1" applyProtection="1">
      <alignment horizontal="center" vertical="center"/>
    </xf>
    <xf numFmtId="0" fontId="32" fillId="4" borderId="52" xfId="0" applyFont="1" applyFill="1" applyBorder="1" applyAlignment="1" applyProtection="1">
      <alignment horizontal="center" vertical="center" shrinkToFit="1"/>
    </xf>
    <xf numFmtId="0" fontId="32" fillId="4" borderId="47" xfId="0" applyFont="1" applyFill="1" applyBorder="1" applyAlignment="1" applyProtection="1">
      <alignment horizontal="center" vertical="center" shrinkToFit="1"/>
    </xf>
    <xf numFmtId="0" fontId="32" fillId="4" borderId="80" xfId="0" applyFont="1" applyFill="1" applyBorder="1" applyAlignment="1" applyProtection="1">
      <alignment horizontal="center" vertical="center" shrinkToFit="1"/>
    </xf>
    <xf numFmtId="0" fontId="32" fillId="4" borderId="73" xfId="0" applyFont="1" applyFill="1" applyBorder="1" applyAlignment="1" applyProtection="1">
      <alignment horizontal="center" vertical="center" shrinkToFit="1"/>
    </xf>
    <xf numFmtId="0" fontId="22" fillId="0" borderId="27" xfId="0" applyFont="1" applyFill="1" applyBorder="1" applyAlignment="1" applyProtection="1">
      <alignment horizontal="center" vertical="center"/>
    </xf>
    <xf numFmtId="0" fontId="22" fillId="0" borderId="64" xfId="0" applyFont="1" applyFill="1" applyBorder="1" applyAlignment="1" applyProtection="1">
      <alignment horizontal="center" vertical="center"/>
    </xf>
    <xf numFmtId="0" fontId="32" fillId="4" borderId="51" xfId="0" applyFont="1" applyFill="1" applyBorder="1" applyAlignment="1" applyProtection="1">
      <alignment horizontal="center" vertical="center"/>
    </xf>
    <xf numFmtId="0" fontId="25" fillId="0" borderId="120" xfId="0" applyFont="1" applyBorder="1" applyAlignment="1" applyProtection="1">
      <alignment horizontal="center" vertical="center"/>
    </xf>
    <xf numFmtId="0" fontId="25" fillId="0" borderId="71" xfId="0" applyFont="1" applyBorder="1" applyAlignment="1" applyProtection="1">
      <alignment horizontal="center" vertical="center"/>
    </xf>
    <xf numFmtId="0" fontId="25" fillId="0" borderId="72" xfId="0" applyFont="1" applyBorder="1" applyAlignment="1" applyProtection="1">
      <alignment horizontal="center" vertical="center"/>
    </xf>
    <xf numFmtId="0" fontId="25" fillId="0" borderId="30" xfId="0" applyFont="1" applyBorder="1" applyAlignment="1" applyProtection="1">
      <alignment horizontal="center" vertical="center"/>
    </xf>
    <xf numFmtId="0" fontId="29" fillId="0" borderId="120" xfId="0" applyFont="1" applyBorder="1" applyAlignment="1" applyProtection="1">
      <alignment horizontal="center" vertical="center" wrapText="1"/>
    </xf>
    <xf numFmtId="0" fontId="29" fillId="0" borderId="71" xfId="0" applyFont="1" applyBorder="1" applyAlignment="1" applyProtection="1">
      <alignment horizontal="center" vertical="center" wrapText="1"/>
    </xf>
    <xf numFmtId="0" fontId="29" fillId="0" borderId="72" xfId="0" applyFont="1" applyBorder="1" applyAlignment="1" applyProtection="1">
      <alignment horizontal="center" vertical="center" wrapText="1"/>
    </xf>
    <xf numFmtId="0" fontId="29" fillId="0" borderId="31" xfId="0" applyFont="1" applyBorder="1" applyAlignment="1" applyProtection="1">
      <alignment horizontal="center" vertical="center" wrapText="1"/>
    </xf>
    <xf numFmtId="177" fontId="46" fillId="0" borderId="70" xfId="0" applyNumberFormat="1" applyFont="1" applyBorder="1" applyAlignment="1" applyProtection="1">
      <alignment horizontal="center" vertical="center" shrinkToFit="1"/>
    </xf>
    <xf numFmtId="177" fontId="46" fillId="0" borderId="71" xfId="0" applyNumberFormat="1" applyFont="1" applyBorder="1" applyAlignment="1" applyProtection="1">
      <alignment horizontal="center" vertical="center" shrinkToFit="1"/>
    </xf>
    <xf numFmtId="177" fontId="46" fillId="0" borderId="18" xfId="0" applyNumberFormat="1" applyFont="1" applyBorder="1" applyAlignment="1" applyProtection="1">
      <alignment horizontal="center" vertical="center" shrinkToFit="1"/>
    </xf>
    <xf numFmtId="177" fontId="46" fillId="0" borderId="11" xfId="0" applyNumberFormat="1" applyFont="1" applyBorder="1" applyAlignment="1" applyProtection="1">
      <alignment horizontal="center" vertical="center" shrinkToFit="1"/>
    </xf>
    <xf numFmtId="12" fontId="25" fillId="0" borderId="71" xfId="0" applyNumberFormat="1" applyFont="1" applyBorder="1" applyAlignment="1" applyProtection="1">
      <alignment horizontal="center" vertical="center"/>
    </xf>
    <xf numFmtId="12" fontId="25" fillId="0" borderId="90" xfId="0" applyNumberFormat="1" applyFont="1" applyBorder="1" applyAlignment="1" applyProtection="1">
      <alignment horizontal="center" vertical="center"/>
    </xf>
    <xf numFmtId="12" fontId="25" fillId="0" borderId="11" xfId="0" applyNumberFormat="1" applyFont="1" applyBorder="1" applyAlignment="1" applyProtection="1">
      <alignment horizontal="center" vertical="center"/>
    </xf>
    <xf numFmtId="12" fontId="25" fillId="0" borderId="15" xfId="0" applyNumberFormat="1" applyFont="1" applyBorder="1" applyAlignment="1" applyProtection="1">
      <alignment horizontal="center" vertical="center"/>
    </xf>
    <xf numFmtId="0" fontId="45" fillId="0" borderId="87" xfId="0" applyFont="1" applyBorder="1" applyAlignment="1" applyProtection="1">
      <alignment horizontal="center" vertical="center"/>
    </xf>
    <xf numFmtId="0" fontId="43" fillId="0" borderId="18" xfId="0" applyFont="1" applyBorder="1" applyAlignment="1" applyProtection="1">
      <alignment horizontal="right" vertical="center" shrinkToFit="1"/>
    </xf>
    <xf numFmtId="0" fontId="43" fillId="0" borderId="11" xfId="0" applyFont="1" applyBorder="1" applyAlignment="1" applyProtection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42</xdr:row>
      <xdr:rowOff>114300</xdr:rowOff>
    </xdr:from>
    <xdr:to>
      <xdr:col>13</xdr:col>
      <xdr:colOff>447675</xdr:colOff>
      <xdr:row>68</xdr:row>
      <xdr:rowOff>38100</xdr:rowOff>
    </xdr:to>
    <xdr:pic>
      <xdr:nvPicPr>
        <xdr:cNvPr id="38" name="図 37"/>
        <xdr:cNvPicPr/>
      </xdr:nvPicPr>
      <xdr:blipFill rotWithShape="1">
        <a:blip xmlns:r="http://schemas.openxmlformats.org/officeDocument/2006/relationships" r:embed="rId1"/>
        <a:srcRect l="24165" t="11914" r="40910"/>
        <a:stretch/>
      </xdr:blipFill>
      <xdr:spPr bwMode="auto">
        <a:xfrm>
          <a:off x="5257800" y="7981950"/>
          <a:ext cx="4105275" cy="5848350"/>
        </a:xfrm>
        <a:prstGeom prst="rect">
          <a:avLst/>
        </a:prstGeom>
        <a:ln w="31750">
          <a:solidFill>
            <a:schemeClr val="tx1">
              <a:lumMod val="50000"/>
              <a:lumOff val="50000"/>
            </a:schemeClr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571498</xdr:colOff>
      <xdr:row>42</xdr:row>
      <xdr:rowOff>95249</xdr:rowOff>
    </xdr:from>
    <xdr:to>
      <xdr:col>6</xdr:col>
      <xdr:colOff>560698</xdr:colOff>
      <xdr:row>68</xdr:row>
      <xdr:rowOff>19051</xdr:rowOff>
    </xdr:to>
    <xdr:pic>
      <xdr:nvPicPr>
        <xdr:cNvPr id="37" name="図 36"/>
        <xdr:cNvPicPr/>
      </xdr:nvPicPr>
      <xdr:blipFill rotWithShape="1">
        <a:blip xmlns:r="http://schemas.openxmlformats.org/officeDocument/2006/relationships" r:embed="rId2"/>
        <a:srcRect l="24341" t="11914" r="40734"/>
        <a:stretch/>
      </xdr:blipFill>
      <xdr:spPr bwMode="auto">
        <a:xfrm>
          <a:off x="571498" y="7962899"/>
          <a:ext cx="4104000" cy="5848352"/>
        </a:xfrm>
        <a:prstGeom prst="rect">
          <a:avLst/>
        </a:prstGeom>
        <a:ln w="31750" cmpd="sng">
          <a:solidFill>
            <a:schemeClr val="tx1">
              <a:lumMod val="50000"/>
              <a:lumOff val="50000"/>
            </a:schemeClr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523875</xdr:colOff>
      <xdr:row>5</xdr:row>
      <xdr:rowOff>104775</xdr:rowOff>
    </xdr:from>
    <xdr:to>
      <xdr:col>6</xdr:col>
      <xdr:colOff>482549</xdr:colOff>
      <xdr:row>38</xdr:row>
      <xdr:rowOff>9525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274" t="11761" r="40930" b="729"/>
        <a:stretch/>
      </xdr:blipFill>
      <xdr:spPr>
        <a:xfrm>
          <a:off x="523875" y="1362075"/>
          <a:ext cx="4073474" cy="5762625"/>
        </a:xfrm>
        <a:prstGeom prst="rect">
          <a:avLst/>
        </a:prstGeom>
        <a:ln w="28575" cmpd="sng"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>
    <xdr:from>
      <xdr:col>0</xdr:col>
      <xdr:colOff>457200</xdr:colOff>
      <xdr:row>1</xdr:row>
      <xdr:rowOff>133350</xdr:rowOff>
    </xdr:from>
    <xdr:to>
      <xdr:col>1</xdr:col>
      <xdr:colOff>485775</xdr:colOff>
      <xdr:row>3</xdr:row>
      <xdr:rowOff>85725</xdr:rowOff>
    </xdr:to>
    <xdr:sp macro="" textlink="">
      <xdr:nvSpPr>
        <xdr:cNvPr id="3" name="角丸四角形 2"/>
        <xdr:cNvSpPr/>
      </xdr:nvSpPr>
      <xdr:spPr>
        <a:xfrm>
          <a:off x="457200" y="638175"/>
          <a:ext cx="714375" cy="36195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Step1</a:t>
          </a:r>
          <a:endParaRPr kumimoji="1" lang="ja-JP" altLang="en-US" sz="12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352425</xdr:colOff>
      <xdr:row>11</xdr:row>
      <xdr:rowOff>95251</xdr:rowOff>
    </xdr:from>
    <xdr:to>
      <xdr:col>6</xdr:col>
      <xdr:colOff>171450</xdr:colOff>
      <xdr:row>13</xdr:row>
      <xdr:rowOff>114301</xdr:rowOff>
    </xdr:to>
    <xdr:sp macro="" textlink="">
      <xdr:nvSpPr>
        <xdr:cNvPr id="4" name="角丸四角形 3"/>
        <xdr:cNvSpPr/>
      </xdr:nvSpPr>
      <xdr:spPr>
        <a:xfrm>
          <a:off x="2409825" y="2447926"/>
          <a:ext cx="1876425" cy="361950"/>
        </a:xfrm>
        <a:prstGeom prst="roundRect">
          <a:avLst/>
        </a:prstGeom>
        <a:noFill/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485775</xdr:colOff>
      <xdr:row>15</xdr:row>
      <xdr:rowOff>76199</xdr:rowOff>
    </xdr:from>
    <xdr:to>
      <xdr:col>6</xdr:col>
      <xdr:colOff>238125</xdr:colOff>
      <xdr:row>18</xdr:row>
      <xdr:rowOff>66674</xdr:rowOff>
    </xdr:to>
    <xdr:sp macro="" textlink="">
      <xdr:nvSpPr>
        <xdr:cNvPr id="6" name="角丸四角形 5"/>
        <xdr:cNvSpPr/>
      </xdr:nvSpPr>
      <xdr:spPr>
        <a:xfrm>
          <a:off x="2543175" y="3047999"/>
          <a:ext cx="1809750" cy="504825"/>
        </a:xfrm>
        <a:prstGeom prst="roundRect">
          <a:avLst/>
        </a:prstGeom>
        <a:noFill/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381000</xdr:colOff>
      <xdr:row>13</xdr:row>
      <xdr:rowOff>57150</xdr:rowOff>
    </xdr:from>
    <xdr:to>
      <xdr:col>3</xdr:col>
      <xdr:colOff>209550</xdr:colOff>
      <xdr:row>15</xdr:row>
      <xdr:rowOff>114300</xdr:rowOff>
    </xdr:to>
    <xdr:sp macro="" textlink="">
      <xdr:nvSpPr>
        <xdr:cNvPr id="7" name="角丸四角形 6"/>
        <xdr:cNvSpPr/>
      </xdr:nvSpPr>
      <xdr:spPr>
        <a:xfrm>
          <a:off x="1066800" y="2686050"/>
          <a:ext cx="1200150" cy="400050"/>
        </a:xfrm>
        <a:prstGeom prst="roundRect">
          <a:avLst/>
        </a:prstGeom>
        <a:noFill/>
        <a:ln w="5715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142875</xdr:colOff>
      <xdr:row>20</xdr:row>
      <xdr:rowOff>114300</xdr:rowOff>
    </xdr:from>
    <xdr:to>
      <xdr:col>6</xdr:col>
      <xdr:colOff>161925</xdr:colOff>
      <xdr:row>28</xdr:row>
      <xdr:rowOff>66676</xdr:rowOff>
    </xdr:to>
    <xdr:sp macro="" textlink="">
      <xdr:nvSpPr>
        <xdr:cNvPr id="8" name="角丸四角形 7"/>
        <xdr:cNvSpPr/>
      </xdr:nvSpPr>
      <xdr:spPr>
        <a:xfrm>
          <a:off x="2886075" y="3943350"/>
          <a:ext cx="1390650" cy="1323976"/>
        </a:xfrm>
        <a:prstGeom prst="roundRect">
          <a:avLst/>
        </a:prstGeom>
        <a:noFill/>
        <a:ln w="5715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28</xdr:row>
      <xdr:rowOff>152400</xdr:rowOff>
    </xdr:from>
    <xdr:to>
      <xdr:col>6</xdr:col>
      <xdr:colOff>180975</xdr:colOff>
      <xdr:row>34</xdr:row>
      <xdr:rowOff>38100</xdr:rowOff>
    </xdr:to>
    <xdr:sp macro="" textlink="">
      <xdr:nvSpPr>
        <xdr:cNvPr id="9" name="角丸四角形 8"/>
        <xdr:cNvSpPr/>
      </xdr:nvSpPr>
      <xdr:spPr>
        <a:xfrm>
          <a:off x="1438275" y="5353050"/>
          <a:ext cx="2857500" cy="914400"/>
        </a:xfrm>
        <a:prstGeom prst="roundRect">
          <a:avLst/>
        </a:prstGeom>
        <a:noFill/>
        <a:ln w="5715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457200</xdr:colOff>
      <xdr:row>7</xdr:row>
      <xdr:rowOff>0</xdr:rowOff>
    </xdr:from>
    <xdr:to>
      <xdr:col>9</xdr:col>
      <xdr:colOff>333375</xdr:colOff>
      <xdr:row>8</xdr:row>
      <xdr:rowOff>0</xdr:rowOff>
    </xdr:to>
    <xdr:sp macro="" textlink="">
      <xdr:nvSpPr>
        <xdr:cNvPr id="10" name="角丸四角形 9"/>
        <xdr:cNvSpPr/>
      </xdr:nvSpPr>
      <xdr:spPr>
        <a:xfrm>
          <a:off x="5943600" y="1600200"/>
          <a:ext cx="561975" cy="238125"/>
        </a:xfrm>
        <a:prstGeom prst="roundRect">
          <a:avLst/>
        </a:prstGeom>
        <a:noFill/>
        <a:ln w="5715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457200</xdr:colOff>
      <xdr:row>9</xdr:row>
      <xdr:rowOff>9525</xdr:rowOff>
    </xdr:from>
    <xdr:to>
      <xdr:col>9</xdr:col>
      <xdr:colOff>333375</xdr:colOff>
      <xdr:row>9</xdr:row>
      <xdr:rowOff>228600</xdr:rowOff>
    </xdr:to>
    <xdr:sp macro="" textlink="">
      <xdr:nvSpPr>
        <xdr:cNvPr id="11" name="角丸四角形 10"/>
        <xdr:cNvSpPr/>
      </xdr:nvSpPr>
      <xdr:spPr>
        <a:xfrm>
          <a:off x="5943600" y="2019300"/>
          <a:ext cx="561975" cy="219075"/>
        </a:xfrm>
        <a:prstGeom prst="roundRect">
          <a:avLst/>
        </a:prstGeom>
        <a:noFill/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419100</xdr:colOff>
      <xdr:row>39</xdr:row>
      <xdr:rowOff>47626</xdr:rowOff>
    </xdr:from>
    <xdr:to>
      <xdr:col>1</xdr:col>
      <xdr:colOff>466725</xdr:colOff>
      <xdr:row>40</xdr:row>
      <xdr:rowOff>219076</xdr:rowOff>
    </xdr:to>
    <xdr:sp macro="" textlink="">
      <xdr:nvSpPr>
        <xdr:cNvPr id="12" name="角丸四角形 11"/>
        <xdr:cNvSpPr/>
      </xdr:nvSpPr>
      <xdr:spPr>
        <a:xfrm>
          <a:off x="419100" y="7267576"/>
          <a:ext cx="733425" cy="34290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Step</a:t>
          </a:r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２</a:t>
          </a:r>
        </a:p>
      </xdr:txBody>
    </xdr:sp>
    <xdr:clientData/>
  </xdr:twoCellAnchor>
  <xdr:twoCellAnchor>
    <xdr:from>
      <xdr:col>8</xdr:col>
      <xdr:colOff>38100</xdr:colOff>
      <xdr:row>48</xdr:row>
      <xdr:rowOff>114300</xdr:rowOff>
    </xdr:from>
    <xdr:to>
      <xdr:col>9</xdr:col>
      <xdr:colOff>257175</xdr:colOff>
      <xdr:row>66</xdr:row>
      <xdr:rowOff>66675</xdr:rowOff>
    </xdr:to>
    <xdr:sp macro="" textlink="">
      <xdr:nvSpPr>
        <xdr:cNvPr id="15" name="角丸四角形 14"/>
        <xdr:cNvSpPr/>
      </xdr:nvSpPr>
      <xdr:spPr>
        <a:xfrm>
          <a:off x="5524500" y="9144000"/>
          <a:ext cx="904875" cy="4238625"/>
        </a:xfrm>
        <a:prstGeom prst="roundRect">
          <a:avLst/>
        </a:prstGeom>
        <a:noFill/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48</xdr:row>
      <xdr:rowOff>152401</xdr:rowOff>
    </xdr:from>
    <xdr:to>
      <xdr:col>12</xdr:col>
      <xdr:colOff>123824</xdr:colOff>
      <xdr:row>66</xdr:row>
      <xdr:rowOff>76202</xdr:rowOff>
    </xdr:to>
    <xdr:sp macro="" textlink="">
      <xdr:nvSpPr>
        <xdr:cNvPr id="17" name="角丸四角形 16"/>
        <xdr:cNvSpPr/>
      </xdr:nvSpPr>
      <xdr:spPr>
        <a:xfrm>
          <a:off x="6867525" y="9182101"/>
          <a:ext cx="1485899" cy="4076701"/>
        </a:xfrm>
        <a:prstGeom prst="roundRect">
          <a:avLst/>
        </a:prstGeom>
        <a:noFill/>
        <a:ln w="57150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114299</xdr:colOff>
      <xdr:row>44</xdr:row>
      <xdr:rowOff>180975</xdr:rowOff>
    </xdr:from>
    <xdr:to>
      <xdr:col>11</xdr:col>
      <xdr:colOff>180975</xdr:colOff>
      <xdr:row>48</xdr:row>
      <xdr:rowOff>38100</xdr:rowOff>
    </xdr:to>
    <xdr:sp macro="" textlink="">
      <xdr:nvSpPr>
        <xdr:cNvPr id="20" name="角丸四角形 19"/>
        <xdr:cNvSpPr/>
      </xdr:nvSpPr>
      <xdr:spPr>
        <a:xfrm>
          <a:off x="5600699" y="8391525"/>
          <a:ext cx="2124076" cy="676275"/>
        </a:xfrm>
        <a:prstGeom prst="roundRect">
          <a:avLst/>
        </a:prstGeom>
        <a:noFill/>
        <a:ln w="571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76200</xdr:colOff>
      <xdr:row>46</xdr:row>
      <xdr:rowOff>142875</xdr:rowOff>
    </xdr:from>
    <xdr:to>
      <xdr:col>15</xdr:col>
      <xdr:colOff>485775</xdr:colOff>
      <xdr:row>47</xdr:row>
      <xdr:rowOff>200025</xdr:rowOff>
    </xdr:to>
    <xdr:sp macro="" textlink="">
      <xdr:nvSpPr>
        <xdr:cNvPr id="23" name="角丸四角形 22"/>
        <xdr:cNvSpPr/>
      </xdr:nvSpPr>
      <xdr:spPr>
        <a:xfrm>
          <a:off x="10363200" y="8763000"/>
          <a:ext cx="409575" cy="228600"/>
        </a:xfrm>
        <a:prstGeom prst="roundRect">
          <a:avLst/>
        </a:prstGeom>
        <a:noFill/>
        <a:ln w="571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76200</xdr:colOff>
      <xdr:row>50</xdr:row>
      <xdr:rowOff>9526</xdr:rowOff>
    </xdr:from>
    <xdr:to>
      <xdr:col>15</xdr:col>
      <xdr:colOff>485775</xdr:colOff>
      <xdr:row>51</xdr:row>
      <xdr:rowOff>1</xdr:rowOff>
    </xdr:to>
    <xdr:sp macro="" textlink="">
      <xdr:nvSpPr>
        <xdr:cNvPr id="24" name="角丸四角形 23"/>
        <xdr:cNvSpPr/>
      </xdr:nvSpPr>
      <xdr:spPr>
        <a:xfrm>
          <a:off x="10363200" y="9515476"/>
          <a:ext cx="409575" cy="228600"/>
        </a:xfrm>
        <a:prstGeom prst="roundRect">
          <a:avLst/>
        </a:prstGeom>
        <a:noFill/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457200</xdr:colOff>
      <xdr:row>61</xdr:row>
      <xdr:rowOff>171450</xdr:rowOff>
    </xdr:from>
    <xdr:to>
      <xdr:col>6</xdr:col>
      <xdr:colOff>247650</xdr:colOff>
      <xdr:row>63</xdr:row>
      <xdr:rowOff>142875</xdr:rowOff>
    </xdr:to>
    <xdr:sp macro="" textlink="">
      <xdr:nvSpPr>
        <xdr:cNvPr id="26" name="角丸四角形 25"/>
        <xdr:cNvSpPr/>
      </xdr:nvSpPr>
      <xdr:spPr>
        <a:xfrm>
          <a:off x="3200400" y="12296775"/>
          <a:ext cx="1162050" cy="447675"/>
        </a:xfrm>
        <a:prstGeom prst="round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52</xdr:row>
      <xdr:rowOff>19050</xdr:rowOff>
    </xdr:from>
    <xdr:to>
      <xdr:col>15</xdr:col>
      <xdr:colOff>504825</xdr:colOff>
      <xdr:row>53</xdr:row>
      <xdr:rowOff>9525</xdr:rowOff>
    </xdr:to>
    <xdr:sp macro="" textlink="">
      <xdr:nvSpPr>
        <xdr:cNvPr id="30" name="角丸四角形 29"/>
        <xdr:cNvSpPr/>
      </xdr:nvSpPr>
      <xdr:spPr>
        <a:xfrm>
          <a:off x="10382250" y="9763125"/>
          <a:ext cx="409575" cy="228600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104775</xdr:colOff>
      <xdr:row>60</xdr:row>
      <xdr:rowOff>228600</xdr:rowOff>
    </xdr:from>
    <xdr:to>
      <xdr:col>15</xdr:col>
      <xdr:colOff>571500</xdr:colOff>
      <xdr:row>61</xdr:row>
      <xdr:rowOff>228600</xdr:rowOff>
    </xdr:to>
    <xdr:sp macro="" textlink="">
      <xdr:nvSpPr>
        <xdr:cNvPr id="32" name="角丸四角形 31"/>
        <xdr:cNvSpPr/>
      </xdr:nvSpPr>
      <xdr:spPr>
        <a:xfrm>
          <a:off x="10391775" y="12115800"/>
          <a:ext cx="466725" cy="238125"/>
        </a:xfrm>
        <a:prstGeom prst="round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304801</xdr:colOff>
      <xdr:row>62</xdr:row>
      <xdr:rowOff>209550</xdr:rowOff>
    </xdr:from>
    <xdr:to>
      <xdr:col>16</xdr:col>
      <xdr:colOff>209551</xdr:colOff>
      <xdr:row>64</xdr:row>
      <xdr:rowOff>66675</xdr:rowOff>
    </xdr:to>
    <xdr:sp macro="" textlink="">
      <xdr:nvSpPr>
        <xdr:cNvPr id="34" name="右矢印 33"/>
        <xdr:cNvSpPr/>
      </xdr:nvSpPr>
      <xdr:spPr>
        <a:xfrm>
          <a:off x="10591801" y="12573000"/>
          <a:ext cx="590550" cy="33337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76201</xdr:colOff>
      <xdr:row>40</xdr:row>
      <xdr:rowOff>28575</xdr:rowOff>
    </xdr:from>
    <xdr:to>
      <xdr:col>6</xdr:col>
      <xdr:colOff>361951</xdr:colOff>
      <xdr:row>41</xdr:row>
      <xdr:rowOff>9525</xdr:rowOff>
    </xdr:to>
    <xdr:sp macro="" textlink="">
      <xdr:nvSpPr>
        <xdr:cNvPr id="35" name="右矢印 34"/>
        <xdr:cNvSpPr/>
      </xdr:nvSpPr>
      <xdr:spPr>
        <a:xfrm>
          <a:off x="4191001" y="7486650"/>
          <a:ext cx="285750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342900</xdr:colOff>
      <xdr:row>48</xdr:row>
      <xdr:rowOff>133350</xdr:rowOff>
    </xdr:from>
    <xdr:to>
      <xdr:col>9</xdr:col>
      <xdr:colOff>600075</xdr:colOff>
      <xdr:row>66</xdr:row>
      <xdr:rowOff>133350</xdr:rowOff>
    </xdr:to>
    <xdr:sp macro="" textlink="">
      <xdr:nvSpPr>
        <xdr:cNvPr id="16" name="角丸四角形 15"/>
        <xdr:cNvSpPr/>
      </xdr:nvSpPr>
      <xdr:spPr>
        <a:xfrm>
          <a:off x="6515100" y="9163050"/>
          <a:ext cx="257175" cy="4286250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600075</xdr:colOff>
      <xdr:row>46</xdr:row>
      <xdr:rowOff>66675</xdr:rowOff>
    </xdr:from>
    <xdr:to>
      <xdr:col>8</xdr:col>
      <xdr:colOff>28577</xdr:colOff>
      <xdr:row>48</xdr:row>
      <xdr:rowOff>123825</xdr:rowOff>
    </xdr:to>
    <xdr:cxnSp macro="">
      <xdr:nvCxnSpPr>
        <xdr:cNvPr id="28" name="直線矢印コネクタ 27"/>
        <xdr:cNvCxnSpPr/>
      </xdr:nvCxnSpPr>
      <xdr:spPr>
        <a:xfrm flipH="1">
          <a:off x="2657475" y="8686800"/>
          <a:ext cx="2857502" cy="466725"/>
        </a:xfrm>
        <a:prstGeom prst="straightConnector1">
          <a:avLst/>
        </a:prstGeom>
        <a:ln w="57150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48</xdr:row>
      <xdr:rowOff>142875</xdr:rowOff>
    </xdr:from>
    <xdr:to>
      <xdr:col>3</xdr:col>
      <xdr:colOff>628650</xdr:colOff>
      <xdr:row>52</xdr:row>
      <xdr:rowOff>200025</xdr:rowOff>
    </xdr:to>
    <xdr:sp macro="" textlink="">
      <xdr:nvSpPr>
        <xdr:cNvPr id="44" name="角丸四角形 43"/>
        <xdr:cNvSpPr/>
      </xdr:nvSpPr>
      <xdr:spPr>
        <a:xfrm>
          <a:off x="1038225" y="9172575"/>
          <a:ext cx="1647825" cy="1009650"/>
        </a:xfrm>
        <a:prstGeom prst="roundRect">
          <a:avLst/>
        </a:prstGeom>
        <a:noFill/>
        <a:ln w="571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95251</xdr:colOff>
      <xdr:row>57</xdr:row>
      <xdr:rowOff>2</xdr:rowOff>
    </xdr:from>
    <xdr:to>
      <xdr:col>15</xdr:col>
      <xdr:colOff>571501</xdr:colOff>
      <xdr:row>58</xdr:row>
      <xdr:rowOff>1</xdr:rowOff>
    </xdr:to>
    <xdr:sp macro="" textlink="">
      <xdr:nvSpPr>
        <xdr:cNvPr id="46" name="角丸四角形 45"/>
        <xdr:cNvSpPr/>
      </xdr:nvSpPr>
      <xdr:spPr>
        <a:xfrm>
          <a:off x="10382251" y="11172827"/>
          <a:ext cx="476250" cy="238124"/>
        </a:xfrm>
        <a:prstGeom prst="roundRect">
          <a:avLst/>
        </a:prstGeom>
        <a:noFill/>
        <a:ln w="57150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238125</xdr:colOff>
      <xdr:row>46</xdr:row>
      <xdr:rowOff>76200</xdr:rowOff>
    </xdr:from>
    <xdr:to>
      <xdr:col>15</xdr:col>
      <xdr:colOff>598125</xdr:colOff>
      <xdr:row>48</xdr:row>
      <xdr:rowOff>26625</xdr:rowOff>
    </xdr:to>
    <xdr:sp macro="" textlink="">
      <xdr:nvSpPr>
        <xdr:cNvPr id="48" name="楕円 47"/>
        <xdr:cNvSpPr/>
      </xdr:nvSpPr>
      <xdr:spPr>
        <a:xfrm>
          <a:off x="10525125" y="8696325"/>
          <a:ext cx="360000" cy="360000"/>
        </a:xfrm>
        <a:prstGeom prst="ellipse">
          <a:avLst/>
        </a:prstGeom>
        <a:ln w="28575"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１</a:t>
          </a:r>
        </a:p>
      </xdr:txBody>
    </xdr:sp>
    <xdr:clientData/>
  </xdr:twoCellAnchor>
  <xdr:twoCellAnchor>
    <xdr:from>
      <xdr:col>15</xdr:col>
      <xdr:colOff>266700</xdr:colOff>
      <xdr:row>49</xdr:row>
      <xdr:rowOff>171450</xdr:rowOff>
    </xdr:from>
    <xdr:to>
      <xdr:col>15</xdr:col>
      <xdr:colOff>626700</xdr:colOff>
      <xdr:row>51</xdr:row>
      <xdr:rowOff>55200</xdr:rowOff>
    </xdr:to>
    <xdr:sp macro="" textlink="">
      <xdr:nvSpPr>
        <xdr:cNvPr id="50" name="楕円 49"/>
        <xdr:cNvSpPr/>
      </xdr:nvSpPr>
      <xdr:spPr>
        <a:xfrm>
          <a:off x="10553700" y="9439275"/>
          <a:ext cx="360000" cy="360000"/>
        </a:xfrm>
        <a:prstGeom prst="ellipse">
          <a:avLst/>
        </a:prstGeom>
        <a:ln w="28575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２</a:t>
          </a:r>
        </a:p>
      </xdr:txBody>
    </xdr:sp>
    <xdr:clientData/>
  </xdr:twoCellAnchor>
  <xdr:twoCellAnchor>
    <xdr:from>
      <xdr:col>15</xdr:col>
      <xdr:colOff>266700</xdr:colOff>
      <xdr:row>51</xdr:row>
      <xdr:rowOff>190500</xdr:rowOff>
    </xdr:from>
    <xdr:to>
      <xdr:col>15</xdr:col>
      <xdr:colOff>626700</xdr:colOff>
      <xdr:row>53</xdr:row>
      <xdr:rowOff>74250</xdr:rowOff>
    </xdr:to>
    <xdr:sp macro="" textlink="">
      <xdr:nvSpPr>
        <xdr:cNvPr id="52" name="楕円 51"/>
        <xdr:cNvSpPr/>
      </xdr:nvSpPr>
      <xdr:spPr>
        <a:xfrm>
          <a:off x="10553700" y="9934575"/>
          <a:ext cx="360000" cy="360000"/>
        </a:xfrm>
        <a:prstGeom prst="ellipse">
          <a:avLst/>
        </a:prstGeom>
        <a:ln w="28575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３</a:t>
          </a:r>
        </a:p>
      </xdr:txBody>
    </xdr:sp>
    <xdr:clientData/>
  </xdr:twoCellAnchor>
  <xdr:twoCellAnchor>
    <xdr:from>
      <xdr:col>15</xdr:col>
      <xdr:colOff>276225</xdr:colOff>
      <xdr:row>56</xdr:row>
      <xdr:rowOff>171450</xdr:rowOff>
    </xdr:from>
    <xdr:to>
      <xdr:col>15</xdr:col>
      <xdr:colOff>636225</xdr:colOff>
      <xdr:row>58</xdr:row>
      <xdr:rowOff>55200</xdr:rowOff>
    </xdr:to>
    <xdr:sp macro="" textlink="">
      <xdr:nvSpPr>
        <xdr:cNvPr id="53" name="楕円 52"/>
        <xdr:cNvSpPr/>
      </xdr:nvSpPr>
      <xdr:spPr>
        <a:xfrm>
          <a:off x="10563225" y="11106150"/>
          <a:ext cx="360000" cy="360000"/>
        </a:xfrm>
        <a:prstGeom prst="ellipse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４</a:t>
          </a:r>
        </a:p>
      </xdr:txBody>
    </xdr:sp>
    <xdr:clientData/>
  </xdr:twoCellAnchor>
  <xdr:twoCellAnchor>
    <xdr:from>
      <xdr:col>15</xdr:col>
      <xdr:colOff>323850</xdr:colOff>
      <xdr:row>60</xdr:row>
      <xdr:rowOff>161925</xdr:rowOff>
    </xdr:from>
    <xdr:to>
      <xdr:col>15</xdr:col>
      <xdr:colOff>683850</xdr:colOff>
      <xdr:row>62</xdr:row>
      <xdr:rowOff>45675</xdr:rowOff>
    </xdr:to>
    <xdr:sp macro="" textlink="">
      <xdr:nvSpPr>
        <xdr:cNvPr id="54" name="楕円 53"/>
        <xdr:cNvSpPr/>
      </xdr:nvSpPr>
      <xdr:spPr>
        <a:xfrm>
          <a:off x="10610850" y="12049125"/>
          <a:ext cx="360000" cy="360000"/>
        </a:xfrm>
        <a:prstGeom prst="ellipse">
          <a:avLst/>
        </a:prstGeom>
        <a:ln w="28575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５</a:t>
          </a:r>
        </a:p>
      </xdr:txBody>
    </xdr:sp>
    <xdr:clientData/>
  </xdr:twoCellAnchor>
  <xdr:twoCellAnchor>
    <xdr:from>
      <xdr:col>9</xdr:col>
      <xdr:colOff>438150</xdr:colOff>
      <xdr:row>45</xdr:row>
      <xdr:rowOff>95250</xdr:rowOff>
    </xdr:from>
    <xdr:to>
      <xdr:col>10</xdr:col>
      <xdr:colOff>112350</xdr:colOff>
      <xdr:row>47</xdr:row>
      <xdr:rowOff>112350</xdr:rowOff>
    </xdr:to>
    <xdr:sp macro="" textlink="">
      <xdr:nvSpPr>
        <xdr:cNvPr id="55" name="楕円 54"/>
        <xdr:cNvSpPr/>
      </xdr:nvSpPr>
      <xdr:spPr>
        <a:xfrm>
          <a:off x="6610350" y="8543925"/>
          <a:ext cx="360000" cy="360000"/>
        </a:xfrm>
        <a:prstGeom prst="ellipse">
          <a:avLst/>
        </a:prstGeom>
        <a:ln w="28575"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１</a:t>
          </a:r>
        </a:p>
      </xdr:txBody>
    </xdr:sp>
    <xdr:clientData/>
  </xdr:twoCellAnchor>
  <xdr:twoCellAnchor>
    <xdr:from>
      <xdr:col>8</xdr:col>
      <xdr:colOff>285750</xdr:colOff>
      <xdr:row>50</xdr:row>
      <xdr:rowOff>47625</xdr:rowOff>
    </xdr:from>
    <xdr:to>
      <xdr:col>8</xdr:col>
      <xdr:colOff>645750</xdr:colOff>
      <xdr:row>51</xdr:row>
      <xdr:rowOff>169500</xdr:rowOff>
    </xdr:to>
    <xdr:sp macro="" textlink="">
      <xdr:nvSpPr>
        <xdr:cNvPr id="56" name="楕円 55"/>
        <xdr:cNvSpPr/>
      </xdr:nvSpPr>
      <xdr:spPr>
        <a:xfrm>
          <a:off x="5772150" y="9553575"/>
          <a:ext cx="360000" cy="360000"/>
        </a:xfrm>
        <a:prstGeom prst="ellipse">
          <a:avLst/>
        </a:prstGeom>
        <a:ln w="28575"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２</a:t>
          </a:r>
        </a:p>
      </xdr:txBody>
    </xdr:sp>
    <xdr:clientData/>
  </xdr:twoCellAnchor>
  <xdr:twoCellAnchor>
    <xdr:from>
      <xdr:col>9</xdr:col>
      <xdr:colOff>295275</xdr:colOff>
      <xdr:row>53</xdr:row>
      <xdr:rowOff>47625</xdr:rowOff>
    </xdr:from>
    <xdr:to>
      <xdr:col>9</xdr:col>
      <xdr:colOff>655275</xdr:colOff>
      <xdr:row>54</xdr:row>
      <xdr:rowOff>169500</xdr:rowOff>
    </xdr:to>
    <xdr:sp macro="" textlink="">
      <xdr:nvSpPr>
        <xdr:cNvPr id="57" name="楕円 56"/>
        <xdr:cNvSpPr/>
      </xdr:nvSpPr>
      <xdr:spPr>
        <a:xfrm>
          <a:off x="6467475" y="10267950"/>
          <a:ext cx="360000" cy="360000"/>
        </a:xfrm>
        <a:prstGeom prst="ellipse">
          <a:avLst/>
        </a:prstGeom>
        <a:ln w="28575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３</a:t>
          </a:r>
        </a:p>
      </xdr:txBody>
    </xdr:sp>
    <xdr:clientData/>
  </xdr:twoCellAnchor>
  <xdr:twoCellAnchor>
    <xdr:from>
      <xdr:col>10</xdr:col>
      <xdr:colOff>600075</xdr:colOff>
      <xdr:row>55</xdr:row>
      <xdr:rowOff>171450</xdr:rowOff>
    </xdr:from>
    <xdr:to>
      <xdr:col>11</xdr:col>
      <xdr:colOff>274275</xdr:colOff>
      <xdr:row>57</xdr:row>
      <xdr:rowOff>55200</xdr:rowOff>
    </xdr:to>
    <xdr:sp macro="" textlink="">
      <xdr:nvSpPr>
        <xdr:cNvPr id="59" name="楕円 58"/>
        <xdr:cNvSpPr/>
      </xdr:nvSpPr>
      <xdr:spPr>
        <a:xfrm>
          <a:off x="7458075" y="10868025"/>
          <a:ext cx="360000" cy="360000"/>
        </a:xfrm>
        <a:prstGeom prst="ellipse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４</a:t>
          </a:r>
        </a:p>
      </xdr:txBody>
    </xdr:sp>
    <xdr:clientData/>
  </xdr:twoCellAnchor>
  <xdr:twoCellAnchor>
    <xdr:from>
      <xdr:col>5</xdr:col>
      <xdr:colOff>161925</xdr:colOff>
      <xdr:row>61</xdr:row>
      <xdr:rowOff>209550</xdr:rowOff>
    </xdr:from>
    <xdr:to>
      <xdr:col>5</xdr:col>
      <xdr:colOff>521925</xdr:colOff>
      <xdr:row>63</xdr:row>
      <xdr:rowOff>93300</xdr:rowOff>
    </xdr:to>
    <xdr:sp macro="" textlink="">
      <xdr:nvSpPr>
        <xdr:cNvPr id="60" name="楕円 59"/>
        <xdr:cNvSpPr/>
      </xdr:nvSpPr>
      <xdr:spPr>
        <a:xfrm>
          <a:off x="3590925" y="12334875"/>
          <a:ext cx="360000" cy="360000"/>
        </a:xfrm>
        <a:prstGeom prst="ellipse">
          <a:avLst/>
        </a:prstGeom>
        <a:ln w="28575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82800" tIns="0" rIns="0" bIns="0" rtlCol="0" anchor="ctr" anchorCtr="0"/>
        <a:lstStyle/>
        <a:p>
          <a:pPr algn="l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123825</xdr:colOff>
      <xdr:row>44</xdr:row>
      <xdr:rowOff>0</xdr:rowOff>
    </xdr:from>
    <xdr:to>
      <xdr:col>61</xdr:col>
      <xdr:colOff>87390</xdr:colOff>
      <xdr:row>44</xdr:row>
      <xdr:rowOff>0</xdr:rowOff>
    </xdr:to>
    <xdr:sp macro="" textlink="" fLocksText="0">
      <xdr:nvSpPr>
        <xdr:cNvPr id="2" name="Text Box 1"/>
        <xdr:cNvSpPr txBox="1"/>
      </xdr:nvSpPr>
      <xdr:spPr bwMode="auto">
        <a:xfrm>
          <a:off x="3390900" y="9953625"/>
          <a:ext cx="2000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lIns="91440" tIns="45720" rIns="91440" bIns="45720"/>
        <a:lstStyle/>
        <a:p>
          <a:endParaRPr/>
        </a:p>
      </xdr:txBody>
    </xdr:sp>
    <xdr:clientData/>
  </xdr:twoCellAnchor>
  <xdr:oneCellAnchor>
    <xdr:from>
      <xdr:col>49</xdr:col>
      <xdr:colOff>123825</xdr:colOff>
      <xdr:row>44</xdr:row>
      <xdr:rowOff>0</xdr:rowOff>
    </xdr:from>
    <xdr:ext cx="201472" cy="0"/>
    <xdr:sp macro="" textlink="" fLocksText="0">
      <xdr:nvSpPr>
        <xdr:cNvPr id="3" name="Text Box 1"/>
        <xdr:cNvSpPr txBox="1"/>
      </xdr:nvSpPr>
      <xdr:spPr bwMode="auto">
        <a:xfrm>
          <a:off x="2152650" y="9953625"/>
          <a:ext cx="2014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lIns="91440" tIns="45720" rIns="91440" bIns="45720"/>
        <a:lstStyle/>
        <a:p>
          <a:endParaRPr/>
        </a:p>
      </xdr:txBody>
    </xdr:sp>
    <xdr:clientData/>
  </xdr:oneCellAnchor>
  <xdr:oneCellAnchor>
    <xdr:from>
      <xdr:col>115</xdr:col>
      <xdr:colOff>0</xdr:colOff>
      <xdr:row>44</xdr:row>
      <xdr:rowOff>0</xdr:rowOff>
    </xdr:from>
    <xdr:ext cx="205923" cy="0"/>
    <xdr:sp macro="" textlink="" fLocksText="0">
      <xdr:nvSpPr>
        <xdr:cNvPr id="4" name="Text Box 1"/>
        <xdr:cNvSpPr txBox="1"/>
      </xdr:nvSpPr>
      <xdr:spPr bwMode="auto">
        <a:xfrm>
          <a:off x="11195050" y="11355917"/>
          <a:ext cx="2059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lIns="91440" tIns="45720" rIns="91440" bIns="45720"/>
        <a:lstStyle/>
        <a:p>
          <a:endParaRPr/>
        </a:p>
      </xdr:txBody>
    </xdr:sp>
    <xdr:clientData/>
  </xdr:oneCellAnchor>
  <xdr:oneCellAnchor>
    <xdr:from>
      <xdr:col>115</xdr:col>
      <xdr:colOff>0</xdr:colOff>
      <xdr:row>44</xdr:row>
      <xdr:rowOff>0</xdr:rowOff>
    </xdr:from>
    <xdr:ext cx="201472" cy="0"/>
    <xdr:sp macro="" textlink="" fLocksText="0">
      <xdr:nvSpPr>
        <xdr:cNvPr id="5" name="Text Box 1"/>
        <xdr:cNvSpPr txBox="1"/>
      </xdr:nvSpPr>
      <xdr:spPr bwMode="auto">
        <a:xfrm>
          <a:off x="10030883" y="11355917"/>
          <a:ext cx="2014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lIns="91440" tIns="45720" rIns="91440" bIns="45720"/>
        <a:lstStyle/>
        <a:p>
          <a:endParaRPr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showGridLines="0" workbookViewId="0">
      <selection activeCell="H67" sqref="H67"/>
    </sheetView>
  </sheetViews>
  <sheetFormatPr defaultRowHeight="13.5" x14ac:dyDescent="0.15"/>
  <sheetData>
    <row r="1" spans="1:11" s="74" customFormat="1" ht="39.75" customHeight="1" x14ac:dyDescent="0.15">
      <c r="A1" s="74" t="s">
        <v>131</v>
      </c>
    </row>
    <row r="3" spans="1:11" ht="18.75" x14ac:dyDescent="0.15">
      <c r="C3" s="75" t="s">
        <v>132</v>
      </c>
    </row>
    <row r="6" spans="1:11" ht="18.75" x14ac:dyDescent="0.15">
      <c r="I6" s="75" t="s">
        <v>133</v>
      </c>
    </row>
    <row r="8" spans="1:11" ht="18.75" x14ac:dyDescent="0.15">
      <c r="K8" s="75" t="s">
        <v>134</v>
      </c>
    </row>
    <row r="10" spans="1:11" ht="18.75" x14ac:dyDescent="0.15">
      <c r="K10" s="75" t="s">
        <v>135</v>
      </c>
    </row>
    <row r="41" spans="3:23" ht="18.75" x14ac:dyDescent="0.15">
      <c r="C41" s="75" t="s">
        <v>136</v>
      </c>
      <c r="H41" s="4" t="s">
        <v>139</v>
      </c>
    </row>
    <row r="45" spans="3:23" ht="18.75" x14ac:dyDescent="0.15">
      <c r="P45" s="75" t="s">
        <v>133</v>
      </c>
    </row>
    <row r="48" spans="3:23" ht="18.75" x14ac:dyDescent="0.15">
      <c r="P48" s="75"/>
      <c r="Q48" s="75" t="s">
        <v>140</v>
      </c>
      <c r="R48" s="75"/>
      <c r="S48" s="75"/>
      <c r="T48" s="75"/>
      <c r="U48" s="75"/>
      <c r="V48" s="75"/>
      <c r="W48" s="75"/>
    </row>
    <row r="49" spans="16:24" ht="18.75" x14ac:dyDescent="0.15">
      <c r="P49" s="75"/>
      <c r="Q49" s="75" t="s">
        <v>182</v>
      </c>
      <c r="R49" s="75"/>
      <c r="S49" s="75"/>
      <c r="T49" s="75"/>
      <c r="U49" s="75"/>
      <c r="V49" s="75"/>
      <c r="W49" s="75"/>
    </row>
    <row r="50" spans="16:24" ht="18.75" x14ac:dyDescent="0.15">
      <c r="P50" s="75"/>
      <c r="Q50" s="75"/>
      <c r="R50" s="75"/>
      <c r="S50" s="75"/>
      <c r="T50" s="75"/>
      <c r="U50" s="75"/>
      <c r="V50" s="75"/>
      <c r="W50" s="75"/>
    </row>
    <row r="51" spans="16:24" ht="18.75" x14ac:dyDescent="0.15">
      <c r="P51" s="75"/>
      <c r="Q51" s="75" t="s">
        <v>186</v>
      </c>
      <c r="R51" s="75"/>
      <c r="S51" s="75"/>
      <c r="T51" s="75"/>
      <c r="U51" s="75"/>
      <c r="V51" s="75"/>
      <c r="W51" s="75"/>
    </row>
    <row r="52" spans="16:24" ht="18.75" x14ac:dyDescent="0.15">
      <c r="P52" s="75"/>
      <c r="Q52" s="75"/>
      <c r="R52" s="75"/>
      <c r="S52" s="75"/>
      <c r="T52" s="75"/>
      <c r="U52" s="75"/>
      <c r="V52" s="75"/>
      <c r="W52" s="75"/>
      <c r="X52" s="75"/>
    </row>
    <row r="53" spans="16:24" ht="18.75" x14ac:dyDescent="0.15">
      <c r="P53" s="75"/>
      <c r="Q53" s="75" t="s">
        <v>178</v>
      </c>
      <c r="R53" s="75"/>
      <c r="S53" s="75"/>
      <c r="T53" s="75"/>
      <c r="U53" s="75"/>
      <c r="V53" s="75"/>
      <c r="W53" s="75"/>
      <c r="X53" s="75"/>
    </row>
    <row r="54" spans="16:24" ht="18.75" x14ac:dyDescent="0.15">
      <c r="P54" s="75"/>
      <c r="Q54" s="75" t="s">
        <v>179</v>
      </c>
      <c r="R54" s="75"/>
      <c r="S54" s="75"/>
      <c r="T54" s="75"/>
      <c r="U54" s="75"/>
      <c r="V54" s="75"/>
      <c r="W54" s="75"/>
      <c r="X54" s="75"/>
    </row>
    <row r="55" spans="16:24" ht="18.75" x14ac:dyDescent="0.15">
      <c r="P55" s="75"/>
      <c r="Q55" s="75" t="s">
        <v>180</v>
      </c>
      <c r="R55" s="75"/>
      <c r="S55" s="75"/>
      <c r="T55" s="75"/>
      <c r="U55" s="75"/>
      <c r="V55" s="75"/>
      <c r="W55" s="75"/>
      <c r="X55" s="75"/>
    </row>
    <row r="56" spans="16:24" ht="18.75" x14ac:dyDescent="0.15">
      <c r="P56" s="75"/>
      <c r="Q56" s="75" t="s">
        <v>181</v>
      </c>
      <c r="R56" s="75"/>
      <c r="S56" s="75"/>
      <c r="T56" s="75"/>
      <c r="U56" s="75"/>
      <c r="V56" s="75"/>
      <c r="W56" s="75"/>
      <c r="X56" s="75"/>
    </row>
    <row r="57" spans="16:24" ht="18.75" x14ac:dyDescent="0.15">
      <c r="P57" s="75"/>
      <c r="Q57" s="75"/>
      <c r="R57" s="75"/>
      <c r="S57" s="75"/>
      <c r="T57" s="75"/>
      <c r="U57" s="75"/>
      <c r="V57" s="75"/>
      <c r="W57" s="75"/>
      <c r="X57" s="75"/>
    </row>
    <row r="58" spans="16:24" ht="18.75" x14ac:dyDescent="0.15">
      <c r="P58" s="75"/>
      <c r="Q58" s="75" t="s">
        <v>184</v>
      </c>
      <c r="R58" s="75"/>
      <c r="S58" s="75"/>
      <c r="T58" s="75"/>
      <c r="U58" s="75"/>
      <c r="V58" s="75"/>
      <c r="W58" s="75"/>
      <c r="X58" s="75"/>
    </row>
    <row r="59" spans="16:24" ht="18.75" x14ac:dyDescent="0.15">
      <c r="P59" s="75"/>
      <c r="Q59" s="75" t="s">
        <v>183</v>
      </c>
      <c r="R59" s="75"/>
      <c r="S59" s="75"/>
      <c r="T59" s="75"/>
      <c r="U59" s="75"/>
      <c r="V59" s="75"/>
      <c r="W59" s="75"/>
      <c r="X59" s="75"/>
    </row>
    <row r="60" spans="16:24" ht="18.75" x14ac:dyDescent="0.15">
      <c r="P60" s="75"/>
      <c r="Q60" s="75" t="s">
        <v>185</v>
      </c>
      <c r="R60" s="75"/>
      <c r="S60" s="75"/>
      <c r="T60" s="75"/>
      <c r="U60" s="75"/>
      <c r="V60" s="75"/>
      <c r="W60" s="75"/>
      <c r="X60" s="75"/>
    </row>
    <row r="61" spans="16:24" ht="18.75" x14ac:dyDescent="0.15">
      <c r="Q61" s="75"/>
      <c r="R61" s="75"/>
      <c r="S61" s="75"/>
      <c r="T61" s="75"/>
      <c r="U61" s="75"/>
      <c r="V61" s="75"/>
      <c r="W61" s="75"/>
      <c r="X61" s="75"/>
    </row>
    <row r="62" spans="16:24" ht="18.75" x14ac:dyDescent="0.15">
      <c r="Q62" s="75" t="s">
        <v>137</v>
      </c>
      <c r="R62" s="75"/>
      <c r="S62" s="75"/>
      <c r="T62" s="75"/>
      <c r="U62" s="75"/>
    </row>
    <row r="63" spans="16:24" ht="18.75" x14ac:dyDescent="0.15">
      <c r="Q63" s="75"/>
      <c r="R63" s="75"/>
      <c r="S63" s="75"/>
      <c r="T63" s="75"/>
      <c r="U63" s="75"/>
    </row>
    <row r="64" spans="16:24" ht="18.75" x14ac:dyDescent="0.15">
      <c r="Q64" s="75" t="s">
        <v>138</v>
      </c>
    </row>
    <row r="65" spans="17:17" ht="18.75" x14ac:dyDescent="0.15">
      <c r="Q65" s="75"/>
    </row>
    <row r="66" spans="17:17" ht="18.75" x14ac:dyDescent="0.15">
      <c r="Q66" s="75"/>
    </row>
    <row r="67" spans="17:17" ht="18.75" x14ac:dyDescent="0.15">
      <c r="Q67" s="75"/>
    </row>
    <row r="68" spans="17:17" ht="18.75" x14ac:dyDescent="0.15">
      <c r="Q68" s="75"/>
    </row>
    <row r="69" spans="17:17" ht="18.75" x14ac:dyDescent="0.15">
      <c r="Q69" s="75"/>
    </row>
  </sheetData>
  <sheetProtection algorithmName="SHA-512" hashValue="npIQL8ui5/wDg4R7dOUU3JUDW935vy6L9LoJtW6W1IdclYXJ9qnnuOUQJs93LVupGU5S8iG9s120PjKsv1y17Q==" saltValue="q/6mfXAbvWphlnFJeLDEqw==" spinCount="100000" sheet="1" objects="1" scenarios="1" selectLockedCells="1"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F48"/>
  <sheetViews>
    <sheetView showGridLines="0" tabSelected="1" zoomScaleNormal="100" workbookViewId="0">
      <selection activeCell="F15" sqref="F15:G16"/>
    </sheetView>
  </sheetViews>
  <sheetFormatPr defaultColWidth="3.375" defaultRowHeight="17.25" customHeight="1" x14ac:dyDescent="0.15"/>
  <cols>
    <col min="1" max="1" width="2.625" style="6" customWidth="1"/>
    <col min="2" max="3" width="1.625" style="6" customWidth="1"/>
    <col min="4" max="29" width="3.375" style="6" customWidth="1"/>
    <col min="30" max="31" width="1.625" style="6" customWidth="1"/>
    <col min="32" max="16384" width="3.375" style="6"/>
  </cols>
  <sheetData>
    <row r="1" spans="2:32" ht="17.25" customHeight="1" x14ac:dyDescent="0.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2:32" ht="9" customHeight="1" x14ac:dyDescent="0.1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  <c r="AF2" s="10"/>
    </row>
    <row r="3" spans="2:32" ht="18.75" customHeight="1" x14ac:dyDescent="0.15">
      <c r="B3" s="11"/>
      <c r="D3" s="254" t="s">
        <v>129</v>
      </c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12"/>
      <c r="AE3" s="13"/>
      <c r="AF3" s="10"/>
    </row>
    <row r="4" spans="2:32" ht="18.75" customHeight="1" x14ac:dyDescent="0.15">
      <c r="B4" s="11"/>
      <c r="C4" s="1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12"/>
      <c r="AE4" s="13"/>
      <c r="AF4" s="10"/>
    </row>
    <row r="5" spans="2:32" ht="18.75" customHeight="1" x14ac:dyDescent="0.15">
      <c r="B5" s="11"/>
      <c r="C5" s="12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12"/>
      <c r="AE5" s="13"/>
      <c r="AF5" s="10"/>
    </row>
    <row r="6" spans="2:32" ht="18.75" customHeight="1" x14ac:dyDescent="0.1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0"/>
    </row>
    <row r="7" spans="2:32" ht="18.75" customHeight="1" x14ac:dyDescent="0.15">
      <c r="B7" s="11"/>
      <c r="C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 t="s">
        <v>49</v>
      </c>
      <c r="V7" s="10"/>
      <c r="W7" s="10"/>
      <c r="X7" s="10"/>
      <c r="Y7" s="10"/>
      <c r="Z7" s="10"/>
      <c r="AA7" s="10"/>
      <c r="AB7" s="10"/>
      <c r="AC7" s="10"/>
      <c r="AD7" s="10"/>
      <c r="AE7" s="13"/>
      <c r="AF7" s="10"/>
    </row>
    <row r="8" spans="2:32" ht="18.75" customHeight="1" x14ac:dyDescent="0.15">
      <c r="B8" s="11"/>
      <c r="C8" s="10"/>
      <c r="D8" s="14" t="s">
        <v>50</v>
      </c>
      <c r="E8" s="14"/>
      <c r="F8" s="14"/>
      <c r="G8" s="14"/>
      <c r="H8" s="14"/>
      <c r="I8" s="14"/>
      <c r="J8" s="14"/>
      <c r="K8" s="14"/>
      <c r="L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3"/>
      <c r="AF8" s="10"/>
    </row>
    <row r="9" spans="2:32" ht="9" customHeight="1" x14ac:dyDescent="0.15">
      <c r="B9" s="11"/>
      <c r="C9" s="10"/>
      <c r="E9" s="14"/>
      <c r="F9" s="14"/>
      <c r="G9" s="14"/>
      <c r="H9" s="14"/>
      <c r="I9" s="14"/>
      <c r="J9" s="14"/>
      <c r="K9" s="14"/>
      <c r="L9" s="14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3"/>
      <c r="AF9" s="10"/>
    </row>
    <row r="10" spans="2:32" ht="8.25" customHeight="1" x14ac:dyDescent="0.15">
      <c r="B10" s="11"/>
      <c r="C10" s="10"/>
      <c r="D10" s="10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6"/>
      <c r="Q10" s="16"/>
      <c r="R10" s="15"/>
      <c r="S10" s="15"/>
      <c r="T10" s="15"/>
      <c r="U10" s="15"/>
      <c r="V10" s="16"/>
      <c r="W10" s="16"/>
      <c r="X10" s="15"/>
      <c r="Y10" s="15"/>
      <c r="Z10" s="15"/>
      <c r="AA10" s="15"/>
      <c r="AB10" s="16"/>
      <c r="AC10" s="16"/>
      <c r="AD10" s="10"/>
      <c r="AE10" s="13"/>
      <c r="AF10" s="10"/>
    </row>
    <row r="11" spans="2:32" ht="12.75" customHeight="1" thickBot="1" x14ac:dyDescent="0.2">
      <c r="B11" s="11"/>
      <c r="C11" s="10"/>
      <c r="D11" s="14"/>
      <c r="E11" s="14"/>
      <c r="F11" s="14"/>
      <c r="G11" s="14"/>
      <c r="H11" s="14"/>
      <c r="I11" s="14"/>
      <c r="J11" s="14"/>
      <c r="K11" s="14"/>
      <c r="L11" s="17"/>
      <c r="M11" s="17"/>
      <c r="N11" s="17"/>
      <c r="O11" s="17"/>
      <c r="P11" s="18"/>
      <c r="Q11" s="18"/>
      <c r="R11" s="17"/>
      <c r="S11" s="17"/>
      <c r="T11" s="17"/>
      <c r="U11" s="17"/>
      <c r="V11" s="18"/>
      <c r="W11" s="18"/>
      <c r="X11" s="17"/>
      <c r="Y11" s="17"/>
      <c r="Z11" s="17"/>
      <c r="AA11" s="17"/>
      <c r="AB11" s="18"/>
      <c r="AC11" s="18"/>
      <c r="AD11" s="10"/>
      <c r="AE11" s="13"/>
      <c r="AF11" s="10"/>
    </row>
    <row r="12" spans="2:32" ht="10.15" customHeight="1" x14ac:dyDescent="0.15">
      <c r="B12" s="11"/>
      <c r="C12" s="10"/>
      <c r="D12" s="103" t="s">
        <v>38</v>
      </c>
      <c r="E12" s="104"/>
      <c r="F12" s="104"/>
      <c r="G12" s="104"/>
      <c r="H12" s="104"/>
      <c r="I12" s="104"/>
      <c r="J12" s="104"/>
      <c r="K12" s="112"/>
      <c r="L12" s="255"/>
      <c r="M12" s="256"/>
      <c r="N12" s="257"/>
      <c r="O12" s="256"/>
      <c r="P12" s="258" t="s">
        <v>7</v>
      </c>
      <c r="Q12" s="259"/>
      <c r="R12" s="260"/>
      <c r="S12" s="261"/>
      <c r="T12" s="260"/>
      <c r="U12" s="261"/>
      <c r="V12" s="258" t="s">
        <v>5</v>
      </c>
      <c r="W12" s="259"/>
      <c r="X12" s="260"/>
      <c r="Y12" s="261"/>
      <c r="Z12" s="260"/>
      <c r="AA12" s="261"/>
      <c r="AB12" s="258" t="s">
        <v>6</v>
      </c>
      <c r="AC12" s="262"/>
      <c r="AD12" s="10"/>
      <c r="AE12" s="13"/>
      <c r="AF12" s="10"/>
    </row>
    <row r="13" spans="2:32" ht="28.9" customHeight="1" thickBot="1" x14ac:dyDescent="0.2">
      <c r="B13" s="11"/>
      <c r="C13" s="10"/>
      <c r="D13" s="109"/>
      <c r="E13" s="110"/>
      <c r="F13" s="110"/>
      <c r="G13" s="110"/>
      <c r="H13" s="110"/>
      <c r="I13" s="110"/>
      <c r="J13" s="110"/>
      <c r="K13" s="111"/>
      <c r="L13" s="263"/>
      <c r="M13" s="243"/>
      <c r="N13" s="242"/>
      <c r="O13" s="243"/>
      <c r="P13" s="242"/>
      <c r="Q13" s="243"/>
      <c r="R13" s="242"/>
      <c r="S13" s="243"/>
      <c r="T13" s="242"/>
      <c r="U13" s="243"/>
      <c r="V13" s="242"/>
      <c r="W13" s="243"/>
      <c r="X13" s="242"/>
      <c r="Y13" s="243"/>
      <c r="Z13" s="242"/>
      <c r="AA13" s="243"/>
      <c r="AB13" s="242"/>
      <c r="AC13" s="244"/>
      <c r="AD13" s="10"/>
      <c r="AE13" s="13"/>
    </row>
    <row r="14" spans="2:32" ht="7.5" customHeight="1" thickBot="1" x14ac:dyDescent="0.2"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13"/>
      <c r="AF14" s="10"/>
    </row>
    <row r="15" spans="2:32" ht="18.600000000000001" customHeight="1" x14ac:dyDescent="0.15">
      <c r="B15" s="11"/>
      <c r="C15" s="10"/>
      <c r="D15" s="215" t="s">
        <v>48</v>
      </c>
      <c r="E15" s="216"/>
      <c r="F15" s="126"/>
      <c r="G15" s="128"/>
      <c r="H15" s="216" t="s">
        <v>39</v>
      </c>
      <c r="I15" s="216"/>
      <c r="J15" s="126"/>
      <c r="K15" s="128"/>
      <c r="L15" s="216" t="s">
        <v>40</v>
      </c>
      <c r="M15" s="233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3"/>
      <c r="AF15" s="10"/>
    </row>
    <row r="16" spans="2:32" ht="18.600000000000001" customHeight="1" thickBot="1" x14ac:dyDescent="0.2">
      <c r="B16" s="11"/>
      <c r="C16" s="10"/>
      <c r="D16" s="217"/>
      <c r="E16" s="218"/>
      <c r="F16" s="219"/>
      <c r="G16" s="220"/>
      <c r="H16" s="218"/>
      <c r="I16" s="218"/>
      <c r="J16" s="219"/>
      <c r="K16" s="220"/>
      <c r="L16" s="218"/>
      <c r="M16" s="23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3"/>
      <c r="AF16" s="10"/>
    </row>
    <row r="17" spans="2:32" ht="9" customHeight="1" thickBot="1" x14ac:dyDescent="0.2"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3"/>
      <c r="AF17" s="10"/>
    </row>
    <row r="18" spans="2:32" ht="21.6" customHeight="1" thickBot="1" x14ac:dyDescent="0.2">
      <c r="B18" s="11"/>
      <c r="C18" s="10"/>
      <c r="D18" s="224" t="s">
        <v>41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6"/>
      <c r="R18" s="241" t="s">
        <v>42</v>
      </c>
      <c r="S18" s="225"/>
      <c r="T18" s="225"/>
      <c r="U18" s="226"/>
      <c r="V18" s="245" t="s">
        <v>43</v>
      </c>
      <c r="W18" s="246"/>
      <c r="X18" s="246"/>
      <c r="Y18" s="246"/>
      <c r="Z18" s="246"/>
      <c r="AA18" s="246"/>
      <c r="AB18" s="246"/>
      <c r="AC18" s="247"/>
      <c r="AD18" s="10"/>
      <c r="AE18" s="13"/>
    </row>
    <row r="19" spans="2:32" ht="21.6" customHeight="1" x14ac:dyDescent="0.15">
      <c r="B19" s="11"/>
      <c r="C19" s="10"/>
      <c r="D19" s="191" t="s">
        <v>44</v>
      </c>
      <c r="E19" s="192"/>
      <c r="F19" s="197" t="s">
        <v>86</v>
      </c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9"/>
      <c r="R19" s="200"/>
      <c r="S19" s="201"/>
      <c r="T19" s="201"/>
      <c r="U19" s="202"/>
      <c r="V19" s="203"/>
      <c r="W19" s="204"/>
      <c r="X19" s="204"/>
      <c r="Y19" s="204"/>
      <c r="Z19" s="204"/>
      <c r="AA19" s="204"/>
      <c r="AB19" s="204"/>
      <c r="AC19" s="205"/>
      <c r="AD19" s="10"/>
      <c r="AE19" s="13"/>
    </row>
    <row r="20" spans="2:32" ht="21.6" customHeight="1" x14ac:dyDescent="0.15">
      <c r="B20" s="11"/>
      <c r="C20" s="10"/>
      <c r="D20" s="193"/>
      <c r="E20" s="194"/>
      <c r="F20" s="206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8"/>
      <c r="R20" s="235"/>
      <c r="S20" s="236"/>
      <c r="T20" s="236"/>
      <c r="U20" s="237"/>
      <c r="V20" s="238"/>
      <c r="W20" s="239"/>
      <c r="X20" s="239"/>
      <c r="Y20" s="239"/>
      <c r="Z20" s="239"/>
      <c r="AA20" s="239"/>
      <c r="AB20" s="239"/>
      <c r="AC20" s="240"/>
      <c r="AD20" s="10"/>
      <c r="AE20" s="13"/>
    </row>
    <row r="21" spans="2:32" ht="21.6" customHeight="1" x14ac:dyDescent="0.15">
      <c r="B21" s="11"/>
      <c r="C21" s="10"/>
      <c r="D21" s="193"/>
      <c r="E21" s="194"/>
      <c r="F21" s="206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8"/>
      <c r="R21" s="235"/>
      <c r="S21" s="236"/>
      <c r="T21" s="236"/>
      <c r="U21" s="237"/>
      <c r="V21" s="238"/>
      <c r="W21" s="239"/>
      <c r="X21" s="239"/>
      <c r="Y21" s="239"/>
      <c r="Z21" s="239"/>
      <c r="AA21" s="239"/>
      <c r="AB21" s="239"/>
      <c r="AC21" s="240"/>
      <c r="AD21" s="10"/>
      <c r="AE21" s="13"/>
    </row>
    <row r="22" spans="2:32" ht="21.6" customHeight="1" x14ac:dyDescent="0.15">
      <c r="B22" s="11"/>
      <c r="C22" s="10"/>
      <c r="D22" s="193"/>
      <c r="E22" s="194"/>
      <c r="F22" s="206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8"/>
      <c r="R22" s="235"/>
      <c r="S22" s="236"/>
      <c r="T22" s="236"/>
      <c r="U22" s="237"/>
      <c r="V22" s="238"/>
      <c r="W22" s="239"/>
      <c r="X22" s="239"/>
      <c r="Y22" s="239"/>
      <c r="Z22" s="239"/>
      <c r="AA22" s="239"/>
      <c r="AB22" s="239"/>
      <c r="AC22" s="240"/>
      <c r="AD22" s="10"/>
      <c r="AE22" s="13"/>
    </row>
    <row r="23" spans="2:32" ht="21.6" customHeight="1" thickBot="1" x14ac:dyDescent="0.2">
      <c r="B23" s="11"/>
      <c r="C23" s="10"/>
      <c r="D23" s="195"/>
      <c r="E23" s="196"/>
      <c r="F23" s="209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1"/>
      <c r="R23" s="212"/>
      <c r="S23" s="213"/>
      <c r="T23" s="213"/>
      <c r="U23" s="214"/>
      <c r="V23" s="221"/>
      <c r="W23" s="222"/>
      <c r="X23" s="222"/>
      <c r="Y23" s="222"/>
      <c r="Z23" s="222"/>
      <c r="AA23" s="222"/>
      <c r="AB23" s="222"/>
      <c r="AC23" s="223"/>
      <c r="AD23" s="10"/>
      <c r="AE23" s="13"/>
    </row>
    <row r="24" spans="2:32" ht="21.6" customHeight="1" thickBot="1" x14ac:dyDescent="0.2">
      <c r="B24" s="11"/>
      <c r="C24" s="10"/>
      <c r="D24" s="224" t="s">
        <v>45</v>
      </c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6"/>
      <c r="R24" s="227" t="str">
        <f>IF(SUM(R19:U23)&lt;=0,"",SUM(R19:U23))</f>
        <v/>
      </c>
      <c r="S24" s="227"/>
      <c r="T24" s="227"/>
      <c r="U24" s="227"/>
      <c r="V24" s="228" t="str">
        <f>IF(SUM(V19:AC23)&lt;=0,"",SUM(V19:AC23))</f>
        <v/>
      </c>
      <c r="W24" s="229"/>
      <c r="X24" s="229"/>
      <c r="Y24" s="229"/>
      <c r="Z24" s="229"/>
      <c r="AA24" s="229"/>
      <c r="AB24" s="229"/>
      <c r="AC24" s="230"/>
      <c r="AD24" s="21"/>
      <c r="AE24" s="22"/>
    </row>
    <row r="25" spans="2:32" ht="8.25" customHeight="1" thickBot="1" x14ac:dyDescent="0.2">
      <c r="B25" s="11"/>
      <c r="C25" s="10"/>
      <c r="D25" s="15"/>
      <c r="E25" s="15"/>
      <c r="F25" s="15"/>
      <c r="G25" s="15"/>
      <c r="H25" s="15"/>
      <c r="I25" s="15"/>
      <c r="J25" s="15"/>
      <c r="K25" s="23"/>
      <c r="L25" s="23"/>
      <c r="M25" s="24"/>
      <c r="N25" s="2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0"/>
      <c r="AE25" s="13"/>
    </row>
    <row r="26" spans="2:32" ht="12" customHeight="1" x14ac:dyDescent="0.15">
      <c r="B26" s="11"/>
      <c r="C26" s="10"/>
      <c r="E26" s="14"/>
      <c r="F26" s="14"/>
      <c r="G26" s="14"/>
      <c r="H26" s="14"/>
      <c r="I26" s="14"/>
      <c r="J26" s="14"/>
      <c r="K26" s="14"/>
      <c r="L26" s="14"/>
      <c r="M26" s="10"/>
      <c r="N26" s="168" t="s">
        <v>1</v>
      </c>
      <c r="O26" s="169"/>
      <c r="P26" s="169"/>
      <c r="Q26" s="178" t="s">
        <v>46</v>
      </c>
      <c r="R26" s="179"/>
      <c r="S26" s="180"/>
      <c r="T26" s="184"/>
      <c r="U26" s="186"/>
      <c r="V26" s="186"/>
      <c r="W26" s="186"/>
      <c r="X26" s="186"/>
      <c r="Y26" s="186"/>
      <c r="Z26" s="186"/>
      <c r="AA26" s="186"/>
      <c r="AB26" s="186"/>
      <c r="AC26" s="231"/>
      <c r="AD26" s="10"/>
      <c r="AE26" s="13"/>
    </row>
    <row r="27" spans="2:32" ht="12" customHeight="1" x14ac:dyDescent="0.15">
      <c r="B27" s="11"/>
      <c r="C27" s="10"/>
      <c r="E27" s="14"/>
      <c r="F27" s="14"/>
      <c r="G27" s="14"/>
      <c r="H27" s="14"/>
      <c r="I27" s="14"/>
      <c r="J27" s="14"/>
      <c r="K27" s="14"/>
      <c r="L27" s="14"/>
      <c r="M27" s="10"/>
      <c r="N27" s="170"/>
      <c r="O27" s="171"/>
      <c r="P27" s="171"/>
      <c r="Q27" s="181"/>
      <c r="R27" s="182"/>
      <c r="S27" s="183"/>
      <c r="T27" s="185"/>
      <c r="U27" s="187"/>
      <c r="V27" s="187"/>
      <c r="W27" s="187"/>
      <c r="X27" s="187"/>
      <c r="Y27" s="187"/>
      <c r="Z27" s="187"/>
      <c r="AA27" s="187"/>
      <c r="AB27" s="187"/>
      <c r="AC27" s="232"/>
      <c r="AD27" s="10"/>
      <c r="AE27" s="13"/>
    </row>
    <row r="28" spans="2:32" ht="18.75" customHeight="1" x14ac:dyDescent="0.15"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70"/>
      <c r="O28" s="171"/>
      <c r="P28" s="171"/>
      <c r="Q28" s="122" t="s">
        <v>47</v>
      </c>
      <c r="R28" s="123"/>
      <c r="S28" s="123"/>
      <c r="T28" s="158"/>
      <c r="U28" s="159"/>
      <c r="V28" s="159"/>
      <c r="W28" s="159"/>
      <c r="X28" s="159"/>
      <c r="Y28" s="159"/>
      <c r="Z28" s="159"/>
      <c r="AA28" s="159"/>
      <c r="AB28" s="159"/>
      <c r="AC28" s="160"/>
      <c r="AD28" s="10"/>
      <c r="AE28" s="13"/>
    </row>
    <row r="29" spans="2:32" ht="18.75" customHeight="1" x14ac:dyDescent="0.15"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70"/>
      <c r="O29" s="171"/>
      <c r="P29" s="171"/>
      <c r="Q29" s="122"/>
      <c r="R29" s="123"/>
      <c r="S29" s="123"/>
      <c r="T29" s="161"/>
      <c r="U29" s="162"/>
      <c r="V29" s="162"/>
      <c r="W29" s="162"/>
      <c r="X29" s="162"/>
      <c r="Y29" s="162"/>
      <c r="Z29" s="162"/>
      <c r="AA29" s="162"/>
      <c r="AB29" s="162"/>
      <c r="AC29" s="163"/>
      <c r="AD29" s="10"/>
      <c r="AE29" s="13"/>
    </row>
    <row r="30" spans="2:32" ht="18.75" customHeight="1" x14ac:dyDescent="0.15"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70"/>
      <c r="O30" s="171"/>
      <c r="P30" s="171"/>
      <c r="Q30" s="174"/>
      <c r="R30" s="175"/>
      <c r="S30" s="175"/>
      <c r="T30" s="164"/>
      <c r="U30" s="165"/>
      <c r="V30" s="165"/>
      <c r="W30" s="165"/>
      <c r="X30" s="165"/>
      <c r="Y30" s="165"/>
      <c r="Z30" s="165"/>
      <c r="AA30" s="165"/>
      <c r="AB30" s="165"/>
      <c r="AC30" s="166"/>
      <c r="AD30" s="10"/>
      <c r="AE30" s="13"/>
    </row>
    <row r="31" spans="2:32" ht="18.75" customHeight="1" x14ac:dyDescent="0.15"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70"/>
      <c r="O31" s="171"/>
      <c r="P31" s="171"/>
      <c r="Q31" s="176" t="s">
        <v>2</v>
      </c>
      <c r="R31" s="177"/>
      <c r="S31" s="177"/>
      <c r="T31" s="188"/>
      <c r="U31" s="189"/>
      <c r="V31" s="189"/>
      <c r="W31" s="189"/>
      <c r="X31" s="189"/>
      <c r="Y31" s="189"/>
      <c r="Z31" s="189"/>
      <c r="AA31" s="189"/>
      <c r="AB31" s="189"/>
      <c r="AC31" s="190"/>
      <c r="AD31" s="10"/>
      <c r="AE31" s="13"/>
    </row>
    <row r="32" spans="2:32" ht="29.25" customHeight="1" x14ac:dyDescent="0.15"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70"/>
      <c r="O32" s="171"/>
      <c r="P32" s="171"/>
      <c r="Q32" s="122" t="s">
        <v>3</v>
      </c>
      <c r="R32" s="123"/>
      <c r="S32" s="123"/>
      <c r="T32" s="250"/>
      <c r="U32" s="251"/>
      <c r="V32" s="251"/>
      <c r="W32" s="251"/>
      <c r="X32" s="251"/>
      <c r="Y32" s="251"/>
      <c r="Z32" s="251"/>
      <c r="AA32" s="251"/>
      <c r="AB32" s="251"/>
      <c r="AC32" s="248" t="s">
        <v>142</v>
      </c>
      <c r="AD32" s="10"/>
      <c r="AE32" s="13"/>
    </row>
    <row r="33" spans="2:31" ht="27.75" customHeight="1" x14ac:dyDescent="0.15"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70"/>
      <c r="O33" s="171"/>
      <c r="P33" s="171"/>
      <c r="Q33" s="174"/>
      <c r="R33" s="175"/>
      <c r="S33" s="175"/>
      <c r="T33" s="252"/>
      <c r="U33" s="253"/>
      <c r="V33" s="253"/>
      <c r="W33" s="253"/>
      <c r="X33" s="253"/>
      <c r="Y33" s="253"/>
      <c r="Z33" s="253"/>
      <c r="AA33" s="253"/>
      <c r="AB33" s="253"/>
      <c r="AC33" s="249"/>
      <c r="AD33" s="10"/>
      <c r="AE33" s="13"/>
    </row>
    <row r="34" spans="2:31" ht="18.75" customHeight="1" x14ac:dyDescent="0.15"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70"/>
      <c r="O34" s="171"/>
      <c r="P34" s="171"/>
      <c r="Q34" s="122" t="s">
        <v>4</v>
      </c>
      <c r="R34" s="123"/>
      <c r="S34" s="123"/>
      <c r="T34" s="136"/>
      <c r="U34" s="137"/>
      <c r="V34" s="137"/>
      <c r="W34" s="137"/>
      <c r="X34" s="137"/>
      <c r="Y34" s="137"/>
      <c r="Z34" s="137"/>
      <c r="AA34" s="137"/>
      <c r="AB34" s="137"/>
      <c r="AC34" s="167"/>
      <c r="AD34" s="10"/>
      <c r="AE34" s="13"/>
    </row>
    <row r="35" spans="2:31" ht="18.75" customHeight="1" thickBot="1" x14ac:dyDescent="0.2">
      <c r="B35" s="11"/>
      <c r="C35" s="10"/>
      <c r="E35" s="10"/>
      <c r="F35" s="10"/>
      <c r="G35" s="10"/>
      <c r="H35" s="10"/>
      <c r="I35" s="10"/>
      <c r="J35" s="10"/>
      <c r="K35" s="10"/>
      <c r="L35" s="10"/>
      <c r="M35" s="10"/>
      <c r="N35" s="172"/>
      <c r="O35" s="173"/>
      <c r="P35" s="173"/>
      <c r="Q35" s="124"/>
      <c r="R35" s="125"/>
      <c r="S35" s="125"/>
      <c r="T35" s="154"/>
      <c r="U35" s="155"/>
      <c r="V35" s="155"/>
      <c r="W35" s="155"/>
      <c r="X35" s="155"/>
      <c r="Y35" s="155"/>
      <c r="Z35" s="155"/>
      <c r="AA35" s="155"/>
      <c r="AB35" s="155"/>
      <c r="AC35" s="156"/>
      <c r="AD35" s="10"/>
      <c r="AE35" s="13"/>
    </row>
    <row r="36" spans="2:31" ht="12.75" customHeight="1" thickBot="1" x14ac:dyDescent="0.2"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3"/>
    </row>
    <row r="37" spans="2:31" ht="18.600000000000001" customHeight="1" x14ac:dyDescent="0.15">
      <c r="B37" s="11"/>
      <c r="C37" s="10"/>
      <c r="D37" s="103" t="s">
        <v>109</v>
      </c>
      <c r="E37" s="104"/>
      <c r="F37" s="104"/>
      <c r="G37" s="104"/>
      <c r="H37" s="112"/>
      <c r="I37" s="132" t="s">
        <v>110</v>
      </c>
      <c r="J37" s="104"/>
      <c r="K37" s="104"/>
      <c r="L37" s="104"/>
      <c r="M37" s="112"/>
      <c r="N37" s="126"/>
      <c r="O37" s="127"/>
      <c r="P37" s="127"/>
      <c r="Q37" s="127"/>
      <c r="R37" s="127"/>
      <c r="S37" s="127"/>
      <c r="T37" s="127"/>
      <c r="U37" s="128"/>
      <c r="V37" s="132" t="s">
        <v>111</v>
      </c>
      <c r="W37" s="104"/>
      <c r="X37" s="112"/>
      <c r="Y37" s="126"/>
      <c r="Z37" s="127"/>
      <c r="AA37" s="127"/>
      <c r="AB37" s="127"/>
      <c r="AC37" s="134"/>
      <c r="AD37" s="10"/>
      <c r="AE37" s="13"/>
    </row>
    <row r="38" spans="2:31" ht="18.600000000000001" customHeight="1" x14ac:dyDescent="0.15">
      <c r="B38" s="11"/>
      <c r="C38" s="10"/>
      <c r="D38" s="113"/>
      <c r="E38" s="114"/>
      <c r="F38" s="114"/>
      <c r="G38" s="114"/>
      <c r="H38" s="115"/>
      <c r="I38" s="133"/>
      <c r="J38" s="117"/>
      <c r="K38" s="117"/>
      <c r="L38" s="117"/>
      <c r="M38" s="118"/>
      <c r="N38" s="129"/>
      <c r="O38" s="130"/>
      <c r="P38" s="130"/>
      <c r="Q38" s="130"/>
      <c r="R38" s="130"/>
      <c r="S38" s="130"/>
      <c r="T38" s="130"/>
      <c r="U38" s="131"/>
      <c r="V38" s="133"/>
      <c r="W38" s="117"/>
      <c r="X38" s="118"/>
      <c r="Y38" s="129"/>
      <c r="Z38" s="130"/>
      <c r="AA38" s="130"/>
      <c r="AB38" s="130"/>
      <c r="AC38" s="135"/>
      <c r="AD38" s="10"/>
      <c r="AE38" s="13"/>
    </row>
    <row r="39" spans="2:31" ht="18.600000000000001" customHeight="1" x14ac:dyDescent="0.15">
      <c r="B39" s="11"/>
      <c r="C39" s="10"/>
      <c r="D39" s="113"/>
      <c r="E39" s="114"/>
      <c r="F39" s="114"/>
      <c r="G39" s="114"/>
      <c r="H39" s="115"/>
      <c r="I39" s="157" t="s">
        <v>141</v>
      </c>
      <c r="J39" s="114"/>
      <c r="K39" s="114"/>
      <c r="L39" s="114"/>
      <c r="M39" s="115"/>
      <c r="N39" s="136"/>
      <c r="O39" s="137"/>
      <c r="P39" s="138"/>
      <c r="Q39" s="142" t="s">
        <v>112</v>
      </c>
      <c r="R39" s="143"/>
      <c r="S39" s="143"/>
      <c r="T39" s="143"/>
      <c r="U39" s="144"/>
      <c r="V39" s="145"/>
      <c r="W39" s="146"/>
      <c r="X39" s="146"/>
      <c r="Y39" s="146"/>
      <c r="Z39" s="146"/>
      <c r="AA39" s="146"/>
      <c r="AB39" s="146"/>
      <c r="AC39" s="147"/>
      <c r="AD39" s="10"/>
      <c r="AE39" s="13"/>
    </row>
    <row r="40" spans="2:31" ht="18.600000000000001" customHeight="1" x14ac:dyDescent="0.15">
      <c r="B40" s="11"/>
      <c r="C40" s="10"/>
      <c r="D40" s="116"/>
      <c r="E40" s="117"/>
      <c r="F40" s="117"/>
      <c r="G40" s="117"/>
      <c r="H40" s="118"/>
      <c r="I40" s="133"/>
      <c r="J40" s="117"/>
      <c r="K40" s="117"/>
      <c r="L40" s="117"/>
      <c r="M40" s="118"/>
      <c r="N40" s="139"/>
      <c r="O40" s="140"/>
      <c r="P40" s="141"/>
      <c r="Q40" s="133"/>
      <c r="R40" s="117"/>
      <c r="S40" s="117"/>
      <c r="T40" s="117"/>
      <c r="U40" s="118"/>
      <c r="V40" s="129"/>
      <c r="W40" s="130"/>
      <c r="X40" s="130"/>
      <c r="Y40" s="130"/>
      <c r="Z40" s="130"/>
      <c r="AA40" s="130"/>
      <c r="AB40" s="130"/>
      <c r="AC40" s="135"/>
      <c r="AD40" s="10"/>
      <c r="AE40" s="13"/>
    </row>
    <row r="41" spans="2:31" ht="18.600000000000001" customHeight="1" x14ac:dyDescent="0.15">
      <c r="B41" s="11"/>
      <c r="C41" s="10"/>
      <c r="D41" s="119" t="s">
        <v>114</v>
      </c>
      <c r="E41" s="120"/>
      <c r="F41" s="120"/>
      <c r="G41" s="120"/>
      <c r="H41" s="121"/>
      <c r="I41" s="148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50"/>
      <c r="AD41" s="10"/>
      <c r="AE41" s="13"/>
    </row>
    <row r="42" spans="2:31" ht="18.600000000000001" customHeight="1" x14ac:dyDescent="0.15">
      <c r="B42" s="11"/>
      <c r="C42" s="10"/>
      <c r="D42" s="106" t="s">
        <v>113</v>
      </c>
      <c r="E42" s="107"/>
      <c r="F42" s="107"/>
      <c r="G42" s="107"/>
      <c r="H42" s="108"/>
      <c r="I42" s="151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3"/>
      <c r="AD42" s="10"/>
      <c r="AE42" s="13"/>
    </row>
    <row r="43" spans="2:31" ht="18.600000000000001" customHeight="1" thickBot="1" x14ac:dyDescent="0.2">
      <c r="B43" s="11"/>
      <c r="C43" s="10"/>
      <c r="D43" s="109"/>
      <c r="E43" s="110"/>
      <c r="F43" s="110"/>
      <c r="G43" s="110"/>
      <c r="H43" s="111"/>
      <c r="I43" s="154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6"/>
      <c r="AD43" s="10"/>
      <c r="AE43" s="13"/>
    </row>
    <row r="44" spans="2:31" ht="8.25" customHeight="1" thickBot="1" x14ac:dyDescent="0.2">
      <c r="B44" s="11"/>
      <c r="C44" s="10"/>
      <c r="D44" s="15"/>
      <c r="E44" s="15"/>
      <c r="F44" s="15"/>
      <c r="G44" s="15"/>
      <c r="H44" s="1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10"/>
      <c r="AE44" s="13"/>
    </row>
    <row r="45" spans="2:31" ht="18.600000000000001" customHeight="1" x14ac:dyDescent="0.15">
      <c r="B45" s="11"/>
      <c r="C45" s="10"/>
      <c r="D45" s="15"/>
      <c r="E45" s="15"/>
      <c r="F45" s="15"/>
      <c r="G45" s="15"/>
      <c r="H45" s="1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103" t="s">
        <v>95</v>
      </c>
      <c r="AB45" s="104"/>
      <c r="AC45" s="105"/>
      <c r="AD45" s="10"/>
      <c r="AE45" s="13"/>
    </row>
    <row r="46" spans="2:31" ht="23.25" customHeight="1" x14ac:dyDescent="0.15">
      <c r="B46" s="11"/>
      <c r="C46" s="10"/>
      <c r="D46" s="15"/>
      <c r="E46" s="15"/>
      <c r="F46" s="15"/>
      <c r="G46" s="15"/>
      <c r="H46" s="1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6"/>
      <c r="AB46" s="25"/>
      <c r="AC46" s="27"/>
      <c r="AD46" s="10"/>
      <c r="AE46" s="13"/>
    </row>
    <row r="47" spans="2:31" ht="27" customHeight="1" thickBot="1" x14ac:dyDescent="0.2"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28"/>
      <c r="AB47" s="29"/>
      <c r="AC47" s="30"/>
      <c r="AD47" s="10"/>
      <c r="AE47" s="13"/>
    </row>
    <row r="48" spans="2:31" ht="8.25" customHeight="1" x14ac:dyDescent="0.15">
      <c r="B48" s="3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32"/>
    </row>
  </sheetData>
  <sheetProtection algorithmName="SHA-512" hashValue="xlCcnFTMxvUnLRdEYpRJA4EAxxsFImKtzyTSu8FqZuBnFEHQw0MfnQSiBLK4LChnYTfspeCaTdevkJRCX713Hg==" saltValue="SQklxrsxg234bIreyTvJdQ==" spinCount="100000" sheet="1" objects="1" scenarios="1" selectLockedCells="1"/>
  <mergeCells count="82">
    <mergeCell ref="AC32:AC33"/>
    <mergeCell ref="T32:AB33"/>
    <mergeCell ref="D3:AC5"/>
    <mergeCell ref="D12:K13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L13:M13"/>
    <mergeCell ref="N13:O13"/>
    <mergeCell ref="P13:Q13"/>
    <mergeCell ref="R13:S13"/>
    <mergeCell ref="T13:U13"/>
    <mergeCell ref="V22:AC22"/>
    <mergeCell ref="V13:W13"/>
    <mergeCell ref="X13:Y13"/>
    <mergeCell ref="Z13:AA13"/>
    <mergeCell ref="AB13:AC13"/>
    <mergeCell ref="V20:AC20"/>
    <mergeCell ref="R20:U20"/>
    <mergeCell ref="R22:U22"/>
    <mergeCell ref="V18:AC18"/>
    <mergeCell ref="D15:E16"/>
    <mergeCell ref="H15:I16"/>
    <mergeCell ref="F15:G16"/>
    <mergeCell ref="J15:K16"/>
    <mergeCell ref="AB26:AB27"/>
    <mergeCell ref="V23:AC23"/>
    <mergeCell ref="D24:Q24"/>
    <mergeCell ref="R24:U24"/>
    <mergeCell ref="V24:AC24"/>
    <mergeCell ref="AC26:AC27"/>
    <mergeCell ref="L15:M16"/>
    <mergeCell ref="F21:Q21"/>
    <mergeCell ref="R21:U21"/>
    <mergeCell ref="V21:AC21"/>
    <mergeCell ref="D18:Q18"/>
    <mergeCell ref="R18:U18"/>
    <mergeCell ref="D19:E23"/>
    <mergeCell ref="F19:Q19"/>
    <mergeCell ref="R19:U19"/>
    <mergeCell ref="V19:AC19"/>
    <mergeCell ref="F20:Q20"/>
    <mergeCell ref="F23:Q23"/>
    <mergeCell ref="F22:Q22"/>
    <mergeCell ref="R23:U23"/>
    <mergeCell ref="T28:AC30"/>
    <mergeCell ref="T34:AC35"/>
    <mergeCell ref="N26:P35"/>
    <mergeCell ref="Q28:S30"/>
    <mergeCell ref="Q31:S31"/>
    <mergeCell ref="Q32:S33"/>
    <mergeCell ref="Q26:S27"/>
    <mergeCell ref="T26:T27"/>
    <mergeCell ref="U26:U27"/>
    <mergeCell ref="V26:V27"/>
    <mergeCell ref="W26:W27"/>
    <mergeCell ref="X26:X27"/>
    <mergeCell ref="T31:AC31"/>
    <mergeCell ref="Y26:Y27"/>
    <mergeCell ref="Z26:Z27"/>
    <mergeCell ref="AA26:AA27"/>
    <mergeCell ref="AA45:AC45"/>
    <mergeCell ref="D42:H43"/>
    <mergeCell ref="D37:H40"/>
    <mergeCell ref="D41:H41"/>
    <mergeCell ref="Q34:S35"/>
    <mergeCell ref="N37:U38"/>
    <mergeCell ref="V37:X38"/>
    <mergeCell ref="Y37:AC38"/>
    <mergeCell ref="N39:P40"/>
    <mergeCell ref="Q39:U40"/>
    <mergeCell ref="V39:AC40"/>
    <mergeCell ref="I41:AC41"/>
    <mergeCell ref="I42:AC43"/>
    <mergeCell ref="I37:M38"/>
    <mergeCell ref="I39:M40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DO47"/>
  <sheetViews>
    <sheetView showGridLines="0" zoomScaleNormal="100" zoomScaleSheetLayoutView="100" workbookViewId="0">
      <selection activeCell="AT3" sqref="AT3:AT4"/>
    </sheetView>
  </sheetViews>
  <sheetFormatPr defaultColWidth="3.375" defaultRowHeight="17.25" customHeight="1" x14ac:dyDescent="0.15"/>
  <cols>
    <col min="1" max="1" width="3.25" style="6" customWidth="1"/>
    <col min="2" max="3" width="1.625" style="6" customWidth="1"/>
    <col min="4" max="6" width="5.25" style="6" customWidth="1"/>
    <col min="7" max="17" width="3.25" style="6" customWidth="1"/>
    <col min="18" max="20" width="3.875" style="6" customWidth="1"/>
    <col min="21" max="30" width="3.25" style="6" customWidth="1"/>
    <col min="31" max="31" width="1" style="33" hidden="1" customWidth="1"/>
    <col min="32" max="32" width="1.625" style="6" hidden="1" customWidth="1"/>
    <col min="33" max="42" width="1.625" style="6" customWidth="1"/>
    <col min="43" max="74" width="1.5" style="6" customWidth="1"/>
    <col min="75" max="82" width="1.25" style="6" customWidth="1"/>
    <col min="83" max="83" width="1.625" style="6" customWidth="1"/>
    <col min="84" max="84" width="2.125" style="6" customWidth="1"/>
    <col min="85" max="85" width="1.375" style="6" customWidth="1"/>
    <col min="86" max="89" width="1.625" style="6" customWidth="1"/>
    <col min="90" max="90" width="1.75" style="6" customWidth="1"/>
    <col min="91" max="91" width="1.625" style="6" customWidth="1"/>
    <col min="92" max="101" width="1.5" style="6" customWidth="1"/>
    <col min="102" max="102" width="1.5" style="34" hidden="1" customWidth="1"/>
    <col min="103" max="103" width="3.5" style="34" hidden="1" customWidth="1"/>
    <col min="104" max="105" width="3.375" style="6" hidden="1" customWidth="1"/>
    <col min="106" max="106" width="5.25" style="35" hidden="1" customWidth="1"/>
    <col min="107" max="107" width="5.25" style="36" hidden="1" customWidth="1"/>
    <col min="108" max="108" width="3.375" style="35" hidden="1" customWidth="1"/>
    <col min="109" max="111" width="5.625" style="36" hidden="1" customWidth="1"/>
    <col min="112" max="112" width="3.375" style="35" hidden="1" customWidth="1"/>
    <col min="113" max="114" width="5" style="35" hidden="1" customWidth="1"/>
    <col min="115" max="115" width="8.125" style="36" hidden="1" customWidth="1"/>
    <col min="116" max="119" width="3.375" style="35" customWidth="1"/>
    <col min="120" max="122" width="3.375" style="6" customWidth="1"/>
    <col min="123" max="16384" width="3.375" style="6"/>
  </cols>
  <sheetData>
    <row r="1" spans="2:119" ht="17.25" customHeight="1" x14ac:dyDescent="0.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00"/>
      <c r="AF1" s="100"/>
      <c r="AG1" s="5"/>
      <c r="AH1" s="100"/>
    </row>
    <row r="2" spans="2:119" ht="23.25" customHeight="1" thickBo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2"/>
      <c r="AD2" s="37"/>
      <c r="AE2" s="38"/>
      <c r="AF2" s="8"/>
      <c r="AG2" s="9"/>
      <c r="AH2" s="100"/>
      <c r="AI2" s="35"/>
      <c r="AJ2" s="35"/>
      <c r="AK2" s="35"/>
      <c r="AL2" s="39" t="s">
        <v>48</v>
      </c>
      <c r="AM2" s="35"/>
      <c r="AN2" s="35"/>
      <c r="AO2" s="35"/>
      <c r="AP2" s="520" t="str">
        <f>IF(U6&lt;&gt;"",U6,"")</f>
        <v/>
      </c>
      <c r="AQ2" s="520"/>
      <c r="AR2" s="520"/>
      <c r="AS2" s="40" t="s">
        <v>39</v>
      </c>
      <c r="AT2" s="41"/>
      <c r="AU2" s="520" t="str">
        <f>IF(Z6&lt;&gt;"",Z6,"")</f>
        <v/>
      </c>
      <c r="AV2" s="520"/>
      <c r="AW2" s="520"/>
      <c r="AX2" s="35" t="s">
        <v>94</v>
      </c>
      <c r="AY2" s="35"/>
      <c r="AZ2" s="42"/>
      <c r="BA2" s="42"/>
      <c r="BB2" s="42"/>
      <c r="BC2" s="43" t="s">
        <v>87</v>
      </c>
      <c r="BD2" s="44"/>
      <c r="BE2" s="44"/>
      <c r="BF2" s="44"/>
      <c r="BG2" s="45"/>
      <c r="BH2" s="45"/>
      <c r="BI2" s="45"/>
      <c r="BJ2" s="45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35"/>
      <c r="CQ2" s="35"/>
      <c r="CR2" s="47"/>
      <c r="CS2" s="47"/>
      <c r="CT2" s="47"/>
      <c r="CU2" s="47"/>
      <c r="CV2" s="47"/>
      <c r="CW2" s="35"/>
      <c r="CX2" s="39"/>
      <c r="CY2" s="39"/>
    </row>
    <row r="3" spans="2:119" ht="21.75" customHeight="1" x14ac:dyDescent="0.15">
      <c r="B3" s="99"/>
      <c r="D3" s="254" t="s">
        <v>124</v>
      </c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F3" s="87"/>
      <c r="AG3" s="13"/>
      <c r="AH3" s="13"/>
      <c r="AI3" s="521" t="s">
        <v>24</v>
      </c>
      <c r="AJ3" s="522"/>
      <c r="AK3" s="522"/>
      <c r="AL3" s="522"/>
      <c r="AM3" s="522"/>
      <c r="AN3" s="522"/>
      <c r="AO3" s="524">
        <v>2</v>
      </c>
      <c r="AP3" s="526">
        <v>4</v>
      </c>
      <c r="AQ3" s="526">
        <v>2</v>
      </c>
      <c r="AR3" s="526">
        <v>0</v>
      </c>
      <c r="AS3" s="526">
        <v>4</v>
      </c>
      <c r="AT3" s="528"/>
      <c r="AU3" s="528"/>
      <c r="AV3" s="528"/>
      <c r="AW3" s="528"/>
      <c r="AX3" s="488"/>
      <c r="AY3" s="496" t="s">
        <v>120</v>
      </c>
      <c r="AZ3" s="497"/>
      <c r="BA3" s="497"/>
      <c r="BB3" s="497"/>
      <c r="BC3" s="497"/>
      <c r="BD3" s="497"/>
      <c r="BE3" s="497"/>
      <c r="BF3" s="497"/>
      <c r="BG3" s="497"/>
      <c r="BH3" s="497"/>
      <c r="BI3" s="498"/>
      <c r="BJ3" s="313"/>
      <c r="BK3" s="314"/>
      <c r="BL3" s="314"/>
      <c r="BM3" s="314"/>
      <c r="BN3" s="314"/>
      <c r="BO3" s="314"/>
      <c r="BP3" s="314"/>
      <c r="BQ3" s="314"/>
      <c r="BR3" s="314"/>
      <c r="BS3" s="314"/>
      <c r="BT3" s="314"/>
      <c r="BU3" s="314"/>
      <c r="BV3" s="314"/>
      <c r="BW3" s="315"/>
      <c r="BX3" s="319" t="s">
        <v>117</v>
      </c>
      <c r="BY3" s="320"/>
      <c r="BZ3" s="320"/>
      <c r="CA3" s="320"/>
      <c r="CB3" s="320"/>
      <c r="CC3" s="320"/>
      <c r="CD3" s="320"/>
      <c r="CE3" s="320"/>
      <c r="CF3" s="320"/>
      <c r="CG3" s="320"/>
      <c r="CH3" s="320"/>
      <c r="CI3" s="320"/>
      <c r="CJ3" s="320"/>
      <c r="CK3" s="320"/>
      <c r="CL3" s="320"/>
      <c r="CM3" s="321"/>
      <c r="CN3" s="48" t="str">
        <f t="shared" ref="CN3:CW3" si="0">IF(U10&lt;&gt;"",U10,"")</f>
        <v/>
      </c>
      <c r="CO3" s="49" t="str">
        <f t="shared" si="0"/>
        <v/>
      </c>
      <c r="CP3" s="49" t="str">
        <f t="shared" si="0"/>
        <v/>
      </c>
      <c r="CQ3" s="49" t="str">
        <f t="shared" si="0"/>
        <v/>
      </c>
      <c r="CR3" s="49" t="str">
        <f t="shared" si="0"/>
        <v/>
      </c>
      <c r="CS3" s="49" t="str">
        <f t="shared" si="0"/>
        <v/>
      </c>
      <c r="CT3" s="49" t="str">
        <f t="shared" si="0"/>
        <v/>
      </c>
      <c r="CU3" s="49" t="str">
        <f t="shared" si="0"/>
        <v/>
      </c>
      <c r="CV3" s="49" t="str">
        <f t="shared" si="0"/>
        <v/>
      </c>
      <c r="CW3" s="50" t="str">
        <f t="shared" si="0"/>
        <v/>
      </c>
      <c r="CX3" s="51"/>
      <c r="CY3" s="51"/>
    </row>
    <row r="4" spans="2:119" ht="21.75" customHeight="1" x14ac:dyDescent="0.15">
      <c r="B4" s="99"/>
      <c r="C4" s="87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F4" s="87"/>
      <c r="AG4" s="13"/>
      <c r="AH4" s="13"/>
      <c r="AI4" s="523"/>
      <c r="AJ4" s="402"/>
      <c r="AK4" s="402"/>
      <c r="AL4" s="402"/>
      <c r="AM4" s="402"/>
      <c r="AN4" s="402"/>
      <c r="AO4" s="525"/>
      <c r="AP4" s="527"/>
      <c r="AQ4" s="527"/>
      <c r="AR4" s="527"/>
      <c r="AS4" s="527"/>
      <c r="AT4" s="529"/>
      <c r="AU4" s="529"/>
      <c r="AV4" s="529"/>
      <c r="AW4" s="529"/>
      <c r="AX4" s="489"/>
      <c r="AY4" s="499" t="s">
        <v>121</v>
      </c>
      <c r="AZ4" s="500"/>
      <c r="BA4" s="500"/>
      <c r="BB4" s="500"/>
      <c r="BC4" s="500"/>
      <c r="BD4" s="500"/>
      <c r="BE4" s="500"/>
      <c r="BF4" s="500"/>
      <c r="BG4" s="500"/>
      <c r="BH4" s="500"/>
      <c r="BI4" s="501"/>
      <c r="BJ4" s="316"/>
      <c r="BK4" s="317"/>
      <c r="BL4" s="317"/>
      <c r="BM4" s="317"/>
      <c r="BN4" s="317"/>
      <c r="BO4" s="317"/>
      <c r="BP4" s="317"/>
      <c r="BQ4" s="317"/>
      <c r="BR4" s="317"/>
      <c r="BS4" s="317"/>
      <c r="BT4" s="317"/>
      <c r="BU4" s="317"/>
      <c r="BV4" s="317"/>
      <c r="BW4" s="318"/>
      <c r="BX4" s="326" t="s">
        <v>118</v>
      </c>
      <c r="BY4" s="327"/>
      <c r="BZ4" s="327"/>
      <c r="CA4" s="327"/>
      <c r="CB4" s="327"/>
      <c r="CC4" s="327"/>
      <c r="CD4" s="327"/>
      <c r="CE4" s="328"/>
      <c r="CF4" s="332" t="str">
        <f>IF(U12&lt;&gt;"",U12,"")</f>
        <v/>
      </c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4"/>
      <c r="CX4" s="52"/>
      <c r="CY4" s="52"/>
    </row>
    <row r="5" spans="2:119" ht="21.75" customHeight="1" thickBot="1" x14ac:dyDescent="0.2">
      <c r="B5" s="99"/>
      <c r="C5" s="87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F5" s="87"/>
      <c r="AG5" s="13"/>
      <c r="AH5" s="100"/>
      <c r="AI5" s="490" t="s">
        <v>122</v>
      </c>
      <c r="AJ5" s="491"/>
      <c r="AK5" s="491"/>
      <c r="AL5" s="491"/>
      <c r="AM5" s="491"/>
      <c r="AN5" s="492"/>
      <c r="AO5" s="536"/>
      <c r="AP5" s="537"/>
      <c r="AQ5" s="537"/>
      <c r="AR5" s="537"/>
      <c r="AS5" s="491" t="s">
        <v>36</v>
      </c>
      <c r="AT5" s="491"/>
      <c r="AU5" s="491"/>
      <c r="AV5" s="491"/>
      <c r="AW5" s="537"/>
      <c r="AX5" s="537"/>
      <c r="AY5" s="537"/>
      <c r="AZ5" s="537"/>
      <c r="BA5" s="537"/>
      <c r="BB5" s="537"/>
      <c r="BC5" s="537"/>
      <c r="BD5" s="322" t="str">
        <f>IFERROR(IF(AO5="","契約支給量を入力してください",IF(AO5&lt;(DB43+FS43),"支給量オーバー","")),"")</f>
        <v>契約支給量を入力してください</v>
      </c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9"/>
      <c r="BY5" s="330"/>
      <c r="BZ5" s="330"/>
      <c r="CA5" s="330"/>
      <c r="CB5" s="330"/>
      <c r="CC5" s="330"/>
      <c r="CD5" s="330"/>
      <c r="CE5" s="331"/>
      <c r="CF5" s="335"/>
      <c r="CG5" s="336"/>
      <c r="CH5" s="336"/>
      <c r="CI5" s="336"/>
      <c r="CJ5" s="336"/>
      <c r="CK5" s="336"/>
      <c r="CL5" s="336"/>
      <c r="CM5" s="336"/>
      <c r="CN5" s="336"/>
      <c r="CO5" s="336"/>
      <c r="CP5" s="336"/>
      <c r="CQ5" s="336"/>
      <c r="CR5" s="336"/>
      <c r="CS5" s="336"/>
      <c r="CT5" s="336"/>
      <c r="CU5" s="336"/>
      <c r="CV5" s="336"/>
      <c r="CW5" s="337"/>
      <c r="CX5" s="52"/>
      <c r="CY5" s="52"/>
      <c r="DB5" s="35" t="s">
        <v>173</v>
      </c>
    </row>
    <row r="6" spans="2:119" ht="21.75" customHeight="1" thickTop="1" x14ac:dyDescent="0.15">
      <c r="B6" s="9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612" t="s">
        <v>48</v>
      </c>
      <c r="S6" s="593"/>
      <c r="T6" s="593"/>
      <c r="U6" s="591" t="str">
        <f>""&amp;請求書!F15</f>
        <v/>
      </c>
      <c r="V6" s="591"/>
      <c r="W6" s="591" t="s">
        <v>8</v>
      </c>
      <c r="X6" s="591"/>
      <c r="Y6" s="591"/>
      <c r="Z6" s="591" t="str">
        <f>""&amp;請求書!J15</f>
        <v/>
      </c>
      <c r="AA6" s="591"/>
      <c r="AB6" s="593" t="s">
        <v>9</v>
      </c>
      <c r="AC6" s="593"/>
      <c r="AD6" s="594"/>
      <c r="AF6" s="12"/>
      <c r="AG6" s="13"/>
      <c r="AH6" s="100"/>
      <c r="AI6" s="493"/>
      <c r="AJ6" s="494"/>
      <c r="AK6" s="494"/>
      <c r="AL6" s="494"/>
      <c r="AM6" s="494"/>
      <c r="AN6" s="495"/>
      <c r="AO6" s="538"/>
      <c r="AP6" s="539"/>
      <c r="AQ6" s="539"/>
      <c r="AR6" s="539"/>
      <c r="AS6" s="540"/>
      <c r="AT6" s="540"/>
      <c r="AU6" s="540"/>
      <c r="AV6" s="540"/>
      <c r="AW6" s="539"/>
      <c r="AX6" s="539"/>
      <c r="AY6" s="539"/>
      <c r="AZ6" s="539"/>
      <c r="BA6" s="539"/>
      <c r="BB6" s="539"/>
      <c r="BC6" s="539"/>
      <c r="BD6" s="323" t="str">
        <f>IF(AW5="","程度区分を入力してください","")</f>
        <v>程度区分を入力してください</v>
      </c>
      <c r="BE6" s="323"/>
      <c r="BF6" s="323"/>
      <c r="BG6" s="323"/>
      <c r="BH6" s="323"/>
      <c r="BI6" s="323"/>
      <c r="BJ6" s="323"/>
      <c r="BK6" s="323"/>
      <c r="BL6" s="323"/>
      <c r="BM6" s="323"/>
      <c r="BN6" s="323"/>
      <c r="BO6" s="323"/>
      <c r="BP6" s="323"/>
      <c r="BQ6" s="323"/>
      <c r="BR6" s="323"/>
      <c r="BS6" s="323"/>
      <c r="BT6" s="323"/>
      <c r="BU6" s="323"/>
      <c r="BV6" s="323"/>
      <c r="BW6" s="323"/>
      <c r="BX6" s="342" t="s">
        <v>127</v>
      </c>
      <c r="BY6" s="343"/>
      <c r="BZ6" s="343"/>
      <c r="CA6" s="343"/>
      <c r="CB6" s="343"/>
      <c r="CC6" s="343"/>
      <c r="CD6" s="343"/>
      <c r="CE6" s="343"/>
      <c r="CF6" s="343"/>
      <c r="CG6" s="346"/>
      <c r="CH6" s="346"/>
      <c r="CI6" s="346"/>
      <c r="CJ6" s="346"/>
      <c r="CK6" s="346"/>
      <c r="CL6" s="346"/>
      <c r="CM6" s="346"/>
      <c r="CN6" s="346"/>
      <c r="CO6" s="346"/>
      <c r="CP6" s="346"/>
      <c r="CQ6" s="346"/>
      <c r="CR6" s="346"/>
      <c r="CS6" s="346"/>
      <c r="CT6" s="346"/>
      <c r="CU6" s="346"/>
      <c r="CV6" s="346"/>
      <c r="CW6" s="347"/>
      <c r="CX6" s="52"/>
      <c r="CY6" s="52"/>
      <c r="DB6" s="267" t="str">
        <f>IF(DB7&gt;0,"重度加算","")</f>
        <v/>
      </c>
      <c r="DC6" s="267"/>
      <c r="DD6" s="269" t="str">
        <f>IF(DD7&gt;0,"併給","")</f>
        <v/>
      </c>
      <c r="DE6" s="269"/>
    </row>
    <row r="7" spans="2:119" ht="25.5" customHeight="1" thickBot="1" x14ac:dyDescent="0.2">
      <c r="B7" s="99"/>
      <c r="C7" s="100"/>
      <c r="R7" s="613"/>
      <c r="S7" s="595"/>
      <c r="T7" s="595"/>
      <c r="U7" s="592"/>
      <c r="V7" s="592"/>
      <c r="W7" s="592"/>
      <c r="X7" s="592"/>
      <c r="Y7" s="592"/>
      <c r="Z7" s="592"/>
      <c r="AA7" s="592"/>
      <c r="AB7" s="595"/>
      <c r="AC7" s="595"/>
      <c r="AD7" s="596"/>
      <c r="AF7" s="100"/>
      <c r="AG7" s="13"/>
      <c r="AH7" s="100"/>
      <c r="AI7" s="601" t="s">
        <v>130</v>
      </c>
      <c r="AJ7" s="602"/>
      <c r="AK7" s="602"/>
      <c r="AL7" s="602"/>
      <c r="AM7" s="602"/>
      <c r="AN7" s="602"/>
      <c r="AO7" s="572"/>
      <c r="AP7" s="572"/>
      <c r="AQ7" s="572"/>
      <c r="AR7" s="589"/>
      <c r="AS7" s="603"/>
      <c r="AT7" s="604"/>
      <c r="AU7" s="604"/>
      <c r="AV7" s="604"/>
      <c r="AW7" s="604"/>
      <c r="AX7" s="604"/>
      <c r="AY7" s="604"/>
      <c r="AZ7" s="604"/>
      <c r="BA7" s="604"/>
      <c r="BB7" s="381" t="s">
        <v>104</v>
      </c>
      <c r="BC7" s="381"/>
      <c r="BD7" s="53"/>
      <c r="BE7" s="324" t="str">
        <f>IF(AS7="","利用者負担上限額を選択してください","")</f>
        <v>利用者負担上限額を選択してください</v>
      </c>
      <c r="BF7" s="324"/>
      <c r="BG7" s="324"/>
      <c r="BH7" s="324"/>
      <c r="BI7" s="325"/>
      <c r="BJ7" s="325"/>
      <c r="BK7" s="325"/>
      <c r="BL7" s="325"/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44"/>
      <c r="BY7" s="345"/>
      <c r="BZ7" s="345"/>
      <c r="CA7" s="345"/>
      <c r="CB7" s="345"/>
      <c r="CC7" s="345"/>
      <c r="CD7" s="345"/>
      <c r="CE7" s="345"/>
      <c r="CF7" s="345"/>
      <c r="CG7" s="348"/>
      <c r="CH7" s="348"/>
      <c r="CI7" s="348"/>
      <c r="CJ7" s="348"/>
      <c r="CK7" s="348"/>
      <c r="CL7" s="348"/>
      <c r="CM7" s="348"/>
      <c r="CN7" s="348"/>
      <c r="CO7" s="348"/>
      <c r="CP7" s="348"/>
      <c r="CQ7" s="348"/>
      <c r="CR7" s="348"/>
      <c r="CS7" s="348"/>
      <c r="CT7" s="348"/>
      <c r="CU7" s="348"/>
      <c r="CV7" s="348"/>
      <c r="CW7" s="349"/>
      <c r="CX7" s="52"/>
      <c r="CY7" s="52"/>
      <c r="DB7" s="268">
        <f>COUNTIFS(BA12:BE42,"併給(重度)")</f>
        <v>0</v>
      </c>
      <c r="DC7" s="268"/>
      <c r="DD7" s="268">
        <f>COUNTIF(BA12:BE42,"併給")</f>
        <v>0</v>
      </c>
      <c r="DE7" s="268"/>
      <c r="DF7" s="36" t="str">
        <f>IF(DB7&gt;0,IF(DD7&gt;0,"同一日併給区分を確認してください",""),"")</f>
        <v/>
      </c>
    </row>
    <row r="8" spans="2:119" s="56" customFormat="1" ht="5.25" customHeight="1" thickBot="1" x14ac:dyDescent="0.2">
      <c r="B8" s="54"/>
      <c r="C8" s="55"/>
      <c r="R8" s="100"/>
      <c r="S8" s="100"/>
      <c r="T8" s="100"/>
      <c r="U8" s="55"/>
      <c r="V8" s="55"/>
      <c r="W8" s="55"/>
      <c r="X8" s="55"/>
      <c r="Y8" s="55"/>
      <c r="Z8" s="55"/>
      <c r="AA8" s="55"/>
      <c r="AB8" s="100"/>
      <c r="AC8" s="100"/>
      <c r="AD8" s="100"/>
      <c r="AE8" s="57"/>
      <c r="AF8" s="55"/>
      <c r="AG8" s="58"/>
      <c r="AH8" s="55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55"/>
      <c r="BV8" s="62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63"/>
      <c r="CY8" s="63"/>
      <c r="DB8" s="42"/>
      <c r="DC8" s="64"/>
      <c r="DD8" s="42"/>
      <c r="DE8" s="64"/>
      <c r="DF8" s="64"/>
      <c r="DG8" s="64"/>
      <c r="DH8" s="42"/>
      <c r="DI8" s="42"/>
      <c r="DJ8" s="42"/>
      <c r="DK8" s="64"/>
      <c r="DL8" s="42"/>
      <c r="DM8" s="42"/>
      <c r="DN8" s="42"/>
      <c r="DO8" s="42"/>
    </row>
    <row r="9" spans="2:119" ht="15" customHeight="1" thickBot="1" x14ac:dyDescent="0.2">
      <c r="B9" s="99"/>
      <c r="C9" s="100"/>
      <c r="AF9" s="100"/>
      <c r="AG9" s="13"/>
      <c r="AH9" s="100"/>
      <c r="AI9" s="406" t="s">
        <v>25</v>
      </c>
      <c r="AJ9" s="407"/>
      <c r="AK9" s="407"/>
      <c r="AL9" s="408"/>
      <c r="AM9" s="415" t="s">
        <v>0</v>
      </c>
      <c r="AN9" s="407"/>
      <c r="AO9" s="407"/>
      <c r="AP9" s="407"/>
      <c r="AQ9" s="605" t="s">
        <v>96</v>
      </c>
      <c r="AR9" s="606"/>
      <c r="AS9" s="606"/>
      <c r="AT9" s="606"/>
      <c r="AU9" s="606"/>
      <c r="AV9" s="606"/>
      <c r="AW9" s="606"/>
      <c r="AX9" s="606"/>
      <c r="AY9" s="606"/>
      <c r="AZ9" s="607"/>
      <c r="BA9" s="605" t="s">
        <v>26</v>
      </c>
      <c r="BB9" s="606"/>
      <c r="BC9" s="606"/>
      <c r="BD9" s="606"/>
      <c r="BE9" s="606"/>
      <c r="BF9" s="606"/>
      <c r="BG9" s="606"/>
      <c r="BH9" s="606"/>
      <c r="BI9" s="606"/>
      <c r="BJ9" s="606"/>
      <c r="BK9" s="606"/>
      <c r="BL9" s="606"/>
      <c r="BM9" s="606"/>
      <c r="BN9" s="606"/>
      <c r="BO9" s="606"/>
      <c r="BP9" s="606"/>
      <c r="BQ9" s="606"/>
      <c r="BR9" s="606"/>
      <c r="BS9" s="606"/>
      <c r="BT9" s="606"/>
      <c r="BU9" s="606"/>
      <c r="BV9" s="606"/>
      <c r="BW9" s="606"/>
      <c r="BX9" s="606"/>
      <c r="BY9" s="606"/>
      <c r="BZ9" s="606"/>
      <c r="CA9" s="606"/>
      <c r="CB9" s="606"/>
      <c r="CC9" s="606"/>
      <c r="CD9" s="606"/>
      <c r="CE9" s="606"/>
      <c r="CF9" s="606"/>
      <c r="CG9" s="606"/>
      <c r="CH9" s="606"/>
      <c r="CI9" s="606"/>
      <c r="CJ9" s="607"/>
      <c r="CK9" s="373" t="s">
        <v>123</v>
      </c>
      <c r="CL9" s="374"/>
      <c r="CM9" s="374"/>
      <c r="CN9" s="375"/>
      <c r="CO9" s="364" t="s">
        <v>23</v>
      </c>
      <c r="CP9" s="365"/>
      <c r="CQ9" s="365"/>
      <c r="CR9" s="365"/>
      <c r="CS9" s="365"/>
      <c r="CT9" s="365"/>
      <c r="CU9" s="365"/>
      <c r="CV9" s="365"/>
      <c r="CW9" s="366"/>
      <c r="CX9" s="23"/>
      <c r="CY9" s="23"/>
    </row>
    <row r="10" spans="2:119" ht="18.75" customHeight="1" x14ac:dyDescent="0.15">
      <c r="B10" s="99"/>
      <c r="C10" s="100"/>
      <c r="D10" s="422" t="s">
        <v>11</v>
      </c>
      <c r="E10" s="423"/>
      <c r="F10" s="424"/>
      <c r="G10" s="631">
        <v>2</v>
      </c>
      <c r="H10" s="614">
        <v>4</v>
      </c>
      <c r="I10" s="614">
        <v>2</v>
      </c>
      <c r="J10" s="614">
        <v>0</v>
      </c>
      <c r="K10" s="614">
        <v>4</v>
      </c>
      <c r="L10" s="614" t="str">
        <f>IF(AT3&lt;&gt;"",AT3,"")</f>
        <v/>
      </c>
      <c r="M10" s="614" t="str">
        <f>IF(AU3&lt;&gt;"",AU3,"")</f>
        <v/>
      </c>
      <c r="N10" s="614" t="str">
        <f>IF(AV3&lt;&gt;"",AV3,"")</f>
        <v/>
      </c>
      <c r="O10" s="614" t="str">
        <f>IF(AW3&lt;&gt;"",AW3,"")</f>
        <v/>
      </c>
      <c r="P10" s="616" t="str">
        <f>IF(AX3&lt;&gt;"",AX3,"")</f>
        <v/>
      </c>
      <c r="Q10" s="89"/>
      <c r="R10" s="627" t="s">
        <v>10</v>
      </c>
      <c r="S10" s="628"/>
      <c r="T10" s="628"/>
      <c r="U10" s="398" t="str">
        <f>IF(請求書!T26&lt;&gt;"",請求書!T26,"")</f>
        <v/>
      </c>
      <c r="V10" s="400" t="str">
        <f>IF(請求書!U26&lt;&gt;"",請求書!U26,"")</f>
        <v/>
      </c>
      <c r="W10" s="400" t="str">
        <f>IF(請求書!V26&lt;&gt;"",請求書!V26,"")</f>
        <v/>
      </c>
      <c r="X10" s="400" t="str">
        <f>IF(請求書!W26&lt;&gt;"",請求書!W26,"")</f>
        <v/>
      </c>
      <c r="Y10" s="400" t="str">
        <f>IF(請求書!X26&lt;&gt;"",請求書!X26,"")</f>
        <v/>
      </c>
      <c r="Z10" s="400" t="str">
        <f>IF(請求書!Y26&lt;&gt;"",請求書!Y26,"")</f>
        <v/>
      </c>
      <c r="AA10" s="400" t="str">
        <f>IF(請求書!Z26&lt;&gt;"",請求書!Z26,"")</f>
        <v/>
      </c>
      <c r="AB10" s="400" t="str">
        <f>IF(請求書!AA26&lt;&gt;"",請求書!AA26,"")</f>
        <v/>
      </c>
      <c r="AC10" s="400" t="str">
        <f>IF(請求書!AB26&lt;&gt;"",請求書!AB26,"")</f>
        <v/>
      </c>
      <c r="AD10" s="482" t="str">
        <f>IF(請求書!AC26&lt;&gt;"",請求書!AC26,"")</f>
        <v/>
      </c>
      <c r="AF10" s="100"/>
      <c r="AG10" s="13"/>
      <c r="AH10" s="100"/>
      <c r="AI10" s="409"/>
      <c r="AJ10" s="410"/>
      <c r="AK10" s="410"/>
      <c r="AL10" s="411"/>
      <c r="AM10" s="416"/>
      <c r="AN10" s="410"/>
      <c r="AO10" s="410"/>
      <c r="AP10" s="417"/>
      <c r="AQ10" s="523" t="s">
        <v>27</v>
      </c>
      <c r="AR10" s="402"/>
      <c r="AS10" s="402"/>
      <c r="AT10" s="402"/>
      <c r="AU10" s="402"/>
      <c r="AV10" s="402" t="s">
        <v>28</v>
      </c>
      <c r="AW10" s="402"/>
      <c r="AX10" s="402"/>
      <c r="AY10" s="402"/>
      <c r="AZ10" s="403"/>
      <c r="BA10" s="358" t="s">
        <v>171</v>
      </c>
      <c r="BB10" s="359"/>
      <c r="BC10" s="359"/>
      <c r="BD10" s="359"/>
      <c r="BE10" s="360"/>
      <c r="BF10" s="359" t="s">
        <v>27</v>
      </c>
      <c r="BG10" s="359"/>
      <c r="BH10" s="359"/>
      <c r="BI10" s="359"/>
      <c r="BJ10" s="360"/>
      <c r="BK10" s="402" t="s">
        <v>28</v>
      </c>
      <c r="BL10" s="402"/>
      <c r="BM10" s="402"/>
      <c r="BN10" s="402"/>
      <c r="BO10" s="402"/>
      <c r="BP10" s="402" t="s">
        <v>29</v>
      </c>
      <c r="BQ10" s="530"/>
      <c r="BR10" s="530"/>
      <c r="BS10" s="530"/>
      <c r="BT10" s="530"/>
      <c r="BU10" s="530"/>
      <c r="BV10" s="530"/>
      <c r="BW10" s="530"/>
      <c r="BX10" s="530"/>
      <c r="BY10" s="532" t="s">
        <v>33</v>
      </c>
      <c r="BZ10" s="533"/>
      <c r="CA10" s="533"/>
      <c r="CB10" s="533"/>
      <c r="CC10" s="533"/>
      <c r="CD10" s="533"/>
      <c r="CE10" s="350" t="s">
        <v>30</v>
      </c>
      <c r="CF10" s="351"/>
      <c r="CG10" s="352"/>
      <c r="CH10" s="350" t="s">
        <v>80</v>
      </c>
      <c r="CI10" s="351"/>
      <c r="CJ10" s="356"/>
      <c r="CK10" s="376"/>
      <c r="CL10" s="377"/>
      <c r="CM10" s="377"/>
      <c r="CN10" s="378"/>
      <c r="CO10" s="367"/>
      <c r="CP10" s="368"/>
      <c r="CQ10" s="368"/>
      <c r="CR10" s="368"/>
      <c r="CS10" s="368"/>
      <c r="CT10" s="368"/>
      <c r="CU10" s="368"/>
      <c r="CV10" s="368"/>
      <c r="CW10" s="369"/>
      <c r="CX10" s="23"/>
      <c r="CY10" s="23"/>
    </row>
    <row r="11" spans="2:119" ht="18.75" customHeight="1" thickBot="1" x14ac:dyDescent="0.2">
      <c r="B11" s="99"/>
      <c r="C11" s="100"/>
      <c r="D11" s="425"/>
      <c r="E11" s="426"/>
      <c r="F11" s="427"/>
      <c r="G11" s="632"/>
      <c r="H11" s="615"/>
      <c r="I11" s="615"/>
      <c r="J11" s="615"/>
      <c r="K11" s="615"/>
      <c r="L11" s="615"/>
      <c r="M11" s="615"/>
      <c r="N11" s="615"/>
      <c r="O11" s="615"/>
      <c r="P11" s="617"/>
      <c r="Q11" s="89"/>
      <c r="R11" s="629"/>
      <c r="S11" s="630"/>
      <c r="T11" s="630"/>
      <c r="U11" s="399"/>
      <c r="V11" s="401"/>
      <c r="W11" s="401"/>
      <c r="X11" s="401"/>
      <c r="Y11" s="401"/>
      <c r="Z11" s="401"/>
      <c r="AA11" s="401"/>
      <c r="AB11" s="401"/>
      <c r="AC11" s="401"/>
      <c r="AD11" s="483"/>
      <c r="AF11" s="100"/>
      <c r="AG11" s="13"/>
      <c r="AH11" s="100"/>
      <c r="AI11" s="412"/>
      <c r="AJ11" s="413"/>
      <c r="AK11" s="413"/>
      <c r="AL11" s="414"/>
      <c r="AM11" s="418"/>
      <c r="AN11" s="413"/>
      <c r="AO11" s="413"/>
      <c r="AP11" s="413"/>
      <c r="AQ11" s="534"/>
      <c r="AR11" s="404"/>
      <c r="AS11" s="404"/>
      <c r="AT11" s="404"/>
      <c r="AU11" s="404"/>
      <c r="AV11" s="404"/>
      <c r="AW11" s="404"/>
      <c r="AX11" s="404"/>
      <c r="AY11" s="404"/>
      <c r="AZ11" s="405"/>
      <c r="BA11" s="361"/>
      <c r="BB11" s="362"/>
      <c r="BC11" s="362"/>
      <c r="BD11" s="362"/>
      <c r="BE11" s="363"/>
      <c r="BF11" s="362"/>
      <c r="BG11" s="362"/>
      <c r="BH11" s="362"/>
      <c r="BI11" s="362"/>
      <c r="BJ11" s="363"/>
      <c r="BK11" s="404"/>
      <c r="BL11" s="404"/>
      <c r="BM11" s="404"/>
      <c r="BN11" s="404"/>
      <c r="BO11" s="404"/>
      <c r="BP11" s="531"/>
      <c r="BQ11" s="531"/>
      <c r="BR11" s="531"/>
      <c r="BS11" s="531"/>
      <c r="BT11" s="531"/>
      <c r="BU11" s="531"/>
      <c r="BV11" s="531"/>
      <c r="BW11" s="531"/>
      <c r="BX11" s="531"/>
      <c r="BY11" s="338" t="s">
        <v>34</v>
      </c>
      <c r="BZ11" s="339"/>
      <c r="CA11" s="340"/>
      <c r="CB11" s="341" t="s">
        <v>35</v>
      </c>
      <c r="CC11" s="341"/>
      <c r="CD11" s="341"/>
      <c r="CE11" s="353"/>
      <c r="CF11" s="354"/>
      <c r="CG11" s="355"/>
      <c r="CH11" s="353"/>
      <c r="CI11" s="354"/>
      <c r="CJ11" s="357"/>
      <c r="CK11" s="379"/>
      <c r="CL11" s="341"/>
      <c r="CM11" s="341"/>
      <c r="CN11" s="380"/>
      <c r="CO11" s="370"/>
      <c r="CP11" s="371"/>
      <c r="CQ11" s="371"/>
      <c r="CR11" s="371"/>
      <c r="CS11" s="371"/>
      <c r="CT11" s="371"/>
      <c r="CU11" s="371"/>
      <c r="CV11" s="371"/>
      <c r="CW11" s="372"/>
      <c r="CX11" s="272" t="s">
        <v>115</v>
      </c>
      <c r="CY11" s="273"/>
      <c r="DB11" s="35" t="s">
        <v>160</v>
      </c>
      <c r="DC11" s="77" t="s">
        <v>165</v>
      </c>
      <c r="DH11" s="35" t="s">
        <v>108</v>
      </c>
    </row>
    <row r="12" spans="2:119" ht="21" customHeight="1" x14ac:dyDescent="0.15">
      <c r="B12" s="99"/>
      <c r="C12" s="100"/>
      <c r="D12" s="428" t="s">
        <v>105</v>
      </c>
      <c r="E12" s="429"/>
      <c r="F12" s="430"/>
      <c r="G12" s="618" t="str">
        <f>IF(BJ3&lt;&gt;"",BJ3,"")</f>
        <v/>
      </c>
      <c r="H12" s="619"/>
      <c r="I12" s="619"/>
      <c r="J12" s="619"/>
      <c r="K12" s="619"/>
      <c r="L12" s="619"/>
      <c r="M12" s="619"/>
      <c r="N12" s="619"/>
      <c r="O12" s="619"/>
      <c r="P12" s="620"/>
      <c r="Q12" s="89"/>
      <c r="R12" s="437" t="s">
        <v>107</v>
      </c>
      <c r="S12" s="438"/>
      <c r="T12" s="438"/>
      <c r="U12" s="597" t="str">
        <f>IF(請求書!T32&lt;&gt;"",請求書!T32,"")</f>
        <v/>
      </c>
      <c r="V12" s="597"/>
      <c r="W12" s="597"/>
      <c r="X12" s="597"/>
      <c r="Y12" s="597"/>
      <c r="Z12" s="597"/>
      <c r="AA12" s="597"/>
      <c r="AB12" s="597"/>
      <c r="AC12" s="597"/>
      <c r="AD12" s="598"/>
      <c r="AF12" s="100"/>
      <c r="AG12" s="13"/>
      <c r="AH12" s="13"/>
      <c r="AI12" s="542"/>
      <c r="AJ12" s="291"/>
      <c r="AK12" s="291"/>
      <c r="AL12" s="291"/>
      <c r="AM12" s="419" t="str">
        <f>IF(AND(請求書!$F$15&lt;&gt;"",請求書!$J$15&lt;&gt;"",$AI12&lt;&gt;""),IF(ISERR(DAY(2018+請求書!$F$15&amp;"/"&amp;請求書!$J$15&amp;"/"&amp;$AI12)),"NG",DATE(2018+請求書!$F$15,請求書!$J$15,$AI12)),"")</f>
        <v/>
      </c>
      <c r="AN12" s="419"/>
      <c r="AO12" s="419"/>
      <c r="AP12" s="419"/>
      <c r="AQ12" s="541"/>
      <c r="AR12" s="441"/>
      <c r="AS12" s="441"/>
      <c r="AT12" s="441"/>
      <c r="AU12" s="441"/>
      <c r="AV12" s="441"/>
      <c r="AW12" s="441"/>
      <c r="AX12" s="441"/>
      <c r="AY12" s="441"/>
      <c r="AZ12" s="442"/>
      <c r="BA12" s="385"/>
      <c r="BB12" s="386"/>
      <c r="BC12" s="386"/>
      <c r="BD12" s="386"/>
      <c r="BE12" s="387"/>
      <c r="BF12" s="535"/>
      <c r="BG12" s="444"/>
      <c r="BH12" s="444"/>
      <c r="BI12" s="444"/>
      <c r="BJ12" s="445"/>
      <c r="BK12" s="443"/>
      <c r="BL12" s="444"/>
      <c r="BM12" s="444"/>
      <c r="BN12" s="444"/>
      <c r="BO12" s="445"/>
      <c r="BP12" s="293" t="str">
        <f>IFERROR(IF(BF12&lt;&gt;"",IF(AI12="","日付確認",IF(AI12=AI13,"",IF(BA12&lt;&gt;"",VLOOKUP(DJ12,併給!A:B,2,FALSE),VLOOKUP(DJ12,Sheet2!A:B,2,FALSE)))),""),"")</f>
        <v/>
      </c>
      <c r="BQ12" s="294"/>
      <c r="BR12" s="294"/>
      <c r="BS12" s="294"/>
      <c r="BT12" s="294"/>
      <c r="BU12" s="294"/>
      <c r="BV12" s="294"/>
      <c r="BW12" s="294"/>
      <c r="BX12" s="295"/>
      <c r="BY12" s="291"/>
      <c r="BZ12" s="291"/>
      <c r="CA12" s="292"/>
      <c r="CB12" s="291"/>
      <c r="CC12" s="291"/>
      <c r="CD12" s="292"/>
      <c r="CE12" s="391"/>
      <c r="CF12" s="392"/>
      <c r="CG12" s="393"/>
      <c r="CH12" s="391"/>
      <c r="CI12" s="392"/>
      <c r="CJ12" s="394"/>
      <c r="CK12" s="382"/>
      <c r="CL12" s="383"/>
      <c r="CM12" s="383"/>
      <c r="CN12" s="384"/>
      <c r="CO12" s="78"/>
      <c r="CP12" s="79"/>
      <c r="CQ12" s="79"/>
      <c r="CR12" s="79"/>
      <c r="CS12" s="79"/>
      <c r="CT12" s="79"/>
      <c r="CU12" s="79"/>
      <c r="CV12" s="79"/>
      <c r="CW12" s="80"/>
      <c r="CX12" s="65">
        <f t="shared" ref="CX12:CX42" si="1">IF(BP12="",0,1)</f>
        <v>0</v>
      </c>
      <c r="CY12" s="65" t="str">
        <f t="shared" ref="CY12:CY42" si="2">IF(CX12=0,"0",IF(AI12="",1,0))</f>
        <v>0</v>
      </c>
      <c r="CZ12" s="6">
        <f t="shared" ref="CZ12:CZ42" si="3">SUM(BY12:CJ12)</f>
        <v>0</v>
      </c>
      <c r="DA12" s="6">
        <f t="shared" ref="DA12:DA42" si="4">IF(AI12="",0,IF(AI12&lt;AI11,1,0))</f>
        <v>0</v>
      </c>
      <c r="DB12" s="66">
        <f>IFERROR(IF(BP12&lt;&gt;"",IF(BA12&lt;&gt;"",0.25,VLOOKUP(BP12,Sheet2!B:C,2,FALSE)),0),0)</f>
        <v>0</v>
      </c>
      <c r="DC12" s="36">
        <f>IF(CX12=0,IF(CZ12&gt;0,1,0),0)</f>
        <v>0</v>
      </c>
      <c r="DD12" s="35">
        <f>IF(DC12&gt;=2,1,0)</f>
        <v>0</v>
      </c>
      <c r="DE12" s="36">
        <f t="shared" ref="DE12:DE42" si="5">INT(BF12*24*60)</f>
        <v>0</v>
      </c>
      <c r="DF12" s="36">
        <f t="shared" ref="DF12:DF42" si="6">INT(BK12*24*60)</f>
        <v>0</v>
      </c>
      <c r="DG12" s="36">
        <f>DF12-DE12</f>
        <v>0</v>
      </c>
      <c r="DH12" s="35">
        <f t="shared" ref="DH12:DH42" si="7">AI12</f>
        <v>0</v>
      </c>
      <c r="DI12" s="35">
        <f t="shared" ref="DI12:DI42" si="8">SUMIFS(DG:DG,DH:DH,DH12)</f>
        <v>0</v>
      </c>
      <c r="DJ12" s="35">
        <f>IF(DI12&lt;0,999,DI12)</f>
        <v>0</v>
      </c>
      <c r="DK12" s="36">
        <f>IF(DJ12&gt;0,IF(DH12=DH13,1,0),0)</f>
        <v>0</v>
      </c>
    </row>
    <row r="13" spans="2:119" ht="21" customHeight="1" x14ac:dyDescent="0.15">
      <c r="B13" s="99"/>
      <c r="C13" s="100"/>
      <c r="D13" s="431"/>
      <c r="E13" s="175"/>
      <c r="F13" s="432"/>
      <c r="G13" s="621"/>
      <c r="H13" s="622"/>
      <c r="I13" s="622"/>
      <c r="J13" s="622"/>
      <c r="K13" s="622"/>
      <c r="L13" s="622"/>
      <c r="M13" s="622"/>
      <c r="N13" s="622"/>
      <c r="O13" s="622"/>
      <c r="P13" s="623"/>
      <c r="Q13" s="89"/>
      <c r="R13" s="437"/>
      <c r="S13" s="438"/>
      <c r="T13" s="438"/>
      <c r="U13" s="597"/>
      <c r="V13" s="597"/>
      <c r="W13" s="597"/>
      <c r="X13" s="597"/>
      <c r="Y13" s="597"/>
      <c r="Z13" s="597"/>
      <c r="AA13" s="597"/>
      <c r="AB13" s="597"/>
      <c r="AC13" s="597"/>
      <c r="AD13" s="598"/>
      <c r="AF13" s="100"/>
      <c r="AG13" s="13"/>
      <c r="AH13" s="13"/>
      <c r="AI13" s="542"/>
      <c r="AJ13" s="291"/>
      <c r="AK13" s="291"/>
      <c r="AL13" s="291"/>
      <c r="AM13" s="419" t="str">
        <f>IF(AND(請求書!$F$15&lt;&gt;"",請求書!$J$15&lt;&gt;"",$AI13&lt;&gt;""),IF(ISERR(DAY(2018+請求書!$F$15&amp;"/"&amp;請求書!$J$15&amp;"/"&amp;$AI13)),"NG",DATE(2018+請求書!$F$15,請求書!$J$15,$AI13)),"")</f>
        <v/>
      </c>
      <c r="AN13" s="419"/>
      <c r="AO13" s="419"/>
      <c r="AP13" s="419"/>
      <c r="AQ13" s="420"/>
      <c r="AR13" s="421"/>
      <c r="AS13" s="421"/>
      <c r="AT13" s="421"/>
      <c r="AU13" s="421"/>
      <c r="AV13" s="421"/>
      <c r="AW13" s="421"/>
      <c r="AX13" s="421"/>
      <c r="AY13" s="421"/>
      <c r="AZ13" s="543"/>
      <c r="BA13" s="388"/>
      <c r="BB13" s="389"/>
      <c r="BC13" s="389"/>
      <c r="BD13" s="389"/>
      <c r="BE13" s="390"/>
      <c r="BF13" s="395"/>
      <c r="BG13" s="396"/>
      <c r="BH13" s="396"/>
      <c r="BI13" s="396"/>
      <c r="BJ13" s="397"/>
      <c r="BK13" s="421"/>
      <c r="BL13" s="421"/>
      <c r="BM13" s="421"/>
      <c r="BN13" s="421"/>
      <c r="BO13" s="421"/>
      <c r="BP13" s="293" t="str">
        <f>IFERROR(IF(BF13&lt;&gt;"",IF(AI13="","日付確認",IF(AI13=AI14,"",IF(BA13&lt;&gt;"",VLOOKUP(DJ13,併給!A:B,2,FALSE),VLOOKUP(DJ13,Sheet2!A:B,2,FALSE)))),""),"")</f>
        <v/>
      </c>
      <c r="BQ13" s="294"/>
      <c r="BR13" s="294"/>
      <c r="BS13" s="294"/>
      <c r="BT13" s="294"/>
      <c r="BU13" s="294"/>
      <c r="BV13" s="294"/>
      <c r="BW13" s="294"/>
      <c r="BX13" s="295"/>
      <c r="BY13" s="291"/>
      <c r="BZ13" s="291"/>
      <c r="CA13" s="292"/>
      <c r="CB13" s="291"/>
      <c r="CC13" s="291"/>
      <c r="CD13" s="292"/>
      <c r="CE13" s="264"/>
      <c r="CF13" s="265"/>
      <c r="CG13" s="274"/>
      <c r="CH13" s="264"/>
      <c r="CI13" s="265"/>
      <c r="CJ13" s="266"/>
      <c r="CK13" s="382"/>
      <c r="CL13" s="383"/>
      <c r="CM13" s="383"/>
      <c r="CN13" s="384"/>
      <c r="CO13" s="81"/>
      <c r="CP13" s="82"/>
      <c r="CQ13" s="82"/>
      <c r="CR13" s="82"/>
      <c r="CS13" s="82"/>
      <c r="CT13" s="82"/>
      <c r="CU13" s="82"/>
      <c r="CV13" s="82"/>
      <c r="CW13" s="83"/>
      <c r="CX13" s="65">
        <f t="shared" si="1"/>
        <v>0</v>
      </c>
      <c r="CY13" s="65" t="str">
        <f t="shared" si="2"/>
        <v>0</v>
      </c>
      <c r="CZ13" s="6">
        <f t="shared" si="3"/>
        <v>0</v>
      </c>
      <c r="DA13" s="6">
        <f t="shared" si="4"/>
        <v>0</v>
      </c>
      <c r="DB13" s="66">
        <f>IFERROR(IF(BP13&lt;&gt;"",IF(BA13&lt;&gt;"",0.25,VLOOKUP(BP13,Sheet2!B:C,2,FALSE)),0),0)</f>
        <v>0</v>
      </c>
      <c r="DC13" s="36">
        <f t="shared" ref="DC13:DC42" si="9">IF(CX13=0,IF(CZ13&gt;0,1,0),0)</f>
        <v>0</v>
      </c>
      <c r="DD13" s="35">
        <f t="shared" ref="DD13:DD42" si="10">IF(DC13&gt;=2,1,0)</f>
        <v>0</v>
      </c>
      <c r="DE13" s="36">
        <f t="shared" si="5"/>
        <v>0</v>
      </c>
      <c r="DF13" s="36">
        <f t="shared" si="6"/>
        <v>0</v>
      </c>
      <c r="DG13" s="36">
        <f>DF13-DE13</f>
        <v>0</v>
      </c>
      <c r="DH13" s="35">
        <f t="shared" si="7"/>
        <v>0</v>
      </c>
      <c r="DI13" s="35">
        <f t="shared" si="8"/>
        <v>0</v>
      </c>
      <c r="DJ13" s="35">
        <f t="shared" ref="DJ13:DJ42" si="11">IF(DI13&lt;0,999,DI13)</f>
        <v>0</v>
      </c>
      <c r="DK13" s="36">
        <f t="shared" ref="DK13:DK41" si="12">IF(DJ13&gt;0,IF(DH13=DH14,1,0),0)</f>
        <v>0</v>
      </c>
    </row>
    <row r="14" spans="2:119" ht="21" customHeight="1" x14ac:dyDescent="0.15">
      <c r="B14" s="99"/>
      <c r="C14" s="100"/>
      <c r="D14" s="428" t="s">
        <v>106</v>
      </c>
      <c r="E14" s="429"/>
      <c r="F14" s="430"/>
      <c r="G14" s="618" t="str">
        <f>IF(BJ4&lt;&gt;"",BJ4,"")</f>
        <v/>
      </c>
      <c r="H14" s="619"/>
      <c r="I14" s="619"/>
      <c r="J14" s="619"/>
      <c r="K14" s="619"/>
      <c r="L14" s="619"/>
      <c r="M14" s="619"/>
      <c r="N14" s="619"/>
      <c r="O14" s="619"/>
      <c r="P14" s="620"/>
      <c r="Q14" s="89"/>
      <c r="R14" s="437"/>
      <c r="S14" s="438"/>
      <c r="T14" s="438"/>
      <c r="U14" s="597"/>
      <c r="V14" s="597"/>
      <c r="W14" s="597"/>
      <c r="X14" s="597"/>
      <c r="Y14" s="597"/>
      <c r="Z14" s="597"/>
      <c r="AA14" s="597"/>
      <c r="AB14" s="597"/>
      <c r="AC14" s="597"/>
      <c r="AD14" s="598"/>
      <c r="AF14" s="20"/>
      <c r="AG14" s="13"/>
      <c r="AH14" s="13"/>
      <c r="AI14" s="542"/>
      <c r="AJ14" s="291"/>
      <c r="AK14" s="291"/>
      <c r="AL14" s="291"/>
      <c r="AM14" s="419" t="str">
        <f>IF(AND(請求書!$F$15&lt;&gt;"",請求書!$J$15&lt;&gt;"",$AI14&lt;&gt;""),IF(ISERR(DAY(2018+請求書!$F$15&amp;"/"&amp;請求書!$J$15&amp;"/"&amp;$AI14)),"NG",DATE(2018+請求書!$F$15,請求書!$J$15,$AI14)),"")</f>
        <v/>
      </c>
      <c r="AN14" s="419"/>
      <c r="AO14" s="419"/>
      <c r="AP14" s="419"/>
      <c r="AQ14" s="420"/>
      <c r="AR14" s="421"/>
      <c r="AS14" s="421"/>
      <c r="AT14" s="421"/>
      <c r="AU14" s="421"/>
      <c r="AV14" s="421"/>
      <c r="AW14" s="421"/>
      <c r="AX14" s="421"/>
      <c r="AY14" s="421"/>
      <c r="AZ14" s="543"/>
      <c r="BA14" s="388"/>
      <c r="BB14" s="389"/>
      <c r="BC14" s="389"/>
      <c r="BD14" s="389"/>
      <c r="BE14" s="390"/>
      <c r="BF14" s="395"/>
      <c r="BG14" s="396"/>
      <c r="BH14" s="396"/>
      <c r="BI14" s="396"/>
      <c r="BJ14" s="397"/>
      <c r="BK14" s="421"/>
      <c r="BL14" s="421"/>
      <c r="BM14" s="421"/>
      <c r="BN14" s="421"/>
      <c r="BO14" s="421"/>
      <c r="BP14" s="293" t="str">
        <f>IFERROR(IF(BF14&lt;&gt;"",IF(AI14="","日付確認",IF(AI14=AI15,"",IF(BA14&lt;&gt;"",VLOOKUP(DJ14,併給!A:B,2,FALSE),VLOOKUP(DJ14,Sheet2!A:B,2,FALSE)))),""),"")</f>
        <v/>
      </c>
      <c r="BQ14" s="294"/>
      <c r="BR14" s="294"/>
      <c r="BS14" s="294"/>
      <c r="BT14" s="294"/>
      <c r="BU14" s="294"/>
      <c r="BV14" s="294"/>
      <c r="BW14" s="294"/>
      <c r="BX14" s="295"/>
      <c r="BY14" s="291"/>
      <c r="BZ14" s="291"/>
      <c r="CA14" s="292"/>
      <c r="CB14" s="291"/>
      <c r="CC14" s="291"/>
      <c r="CD14" s="292"/>
      <c r="CE14" s="264"/>
      <c r="CF14" s="265"/>
      <c r="CG14" s="274"/>
      <c r="CH14" s="264"/>
      <c r="CI14" s="265"/>
      <c r="CJ14" s="266"/>
      <c r="CK14" s="382"/>
      <c r="CL14" s="383"/>
      <c r="CM14" s="383"/>
      <c r="CN14" s="384"/>
      <c r="CO14" s="81"/>
      <c r="CP14" s="82"/>
      <c r="CQ14" s="82"/>
      <c r="CR14" s="82"/>
      <c r="CS14" s="82"/>
      <c r="CT14" s="82"/>
      <c r="CU14" s="82"/>
      <c r="CV14" s="82"/>
      <c r="CW14" s="83"/>
      <c r="CX14" s="65">
        <f t="shared" si="1"/>
        <v>0</v>
      </c>
      <c r="CY14" s="65" t="str">
        <f t="shared" si="2"/>
        <v>0</v>
      </c>
      <c r="CZ14" s="6">
        <f t="shared" si="3"/>
        <v>0</v>
      </c>
      <c r="DA14" s="6">
        <f t="shared" si="4"/>
        <v>0</v>
      </c>
      <c r="DB14" s="66">
        <f>IFERROR(IF(BP14&lt;&gt;"",IF(BA14&lt;&gt;"",0.25,VLOOKUP(BP14,Sheet2!B:C,2,FALSE)),0),0)</f>
        <v>0</v>
      </c>
      <c r="DC14" s="36">
        <f t="shared" si="9"/>
        <v>0</v>
      </c>
      <c r="DD14" s="35">
        <f t="shared" si="10"/>
        <v>0</v>
      </c>
      <c r="DE14" s="36">
        <f t="shared" si="5"/>
        <v>0</v>
      </c>
      <c r="DF14" s="36">
        <f t="shared" si="6"/>
        <v>0</v>
      </c>
      <c r="DG14" s="36">
        <f t="shared" ref="DG14:DG42" si="13">DF14-DE14</f>
        <v>0</v>
      </c>
      <c r="DH14" s="35">
        <f t="shared" si="7"/>
        <v>0</v>
      </c>
      <c r="DI14" s="35">
        <f t="shared" si="8"/>
        <v>0</v>
      </c>
      <c r="DJ14" s="35">
        <f t="shared" si="11"/>
        <v>0</v>
      </c>
      <c r="DK14" s="36">
        <f t="shared" si="12"/>
        <v>0</v>
      </c>
    </row>
    <row r="15" spans="2:119" ht="21" customHeight="1" x14ac:dyDescent="0.15">
      <c r="B15" s="99"/>
      <c r="C15" s="100"/>
      <c r="D15" s="431"/>
      <c r="E15" s="175"/>
      <c r="F15" s="432"/>
      <c r="G15" s="621"/>
      <c r="H15" s="622"/>
      <c r="I15" s="622"/>
      <c r="J15" s="622"/>
      <c r="K15" s="622"/>
      <c r="L15" s="622"/>
      <c r="M15" s="622"/>
      <c r="N15" s="622"/>
      <c r="O15" s="622"/>
      <c r="P15" s="623"/>
      <c r="Q15" s="89"/>
      <c r="R15" s="437"/>
      <c r="S15" s="438"/>
      <c r="T15" s="438"/>
      <c r="U15" s="597"/>
      <c r="V15" s="597"/>
      <c r="W15" s="597"/>
      <c r="X15" s="597"/>
      <c r="Y15" s="597"/>
      <c r="Z15" s="597"/>
      <c r="AA15" s="597"/>
      <c r="AB15" s="597"/>
      <c r="AC15" s="597"/>
      <c r="AD15" s="598"/>
      <c r="AF15" s="100"/>
      <c r="AG15" s="13"/>
      <c r="AH15" s="13"/>
      <c r="AI15" s="542"/>
      <c r="AJ15" s="291"/>
      <c r="AK15" s="291"/>
      <c r="AL15" s="291"/>
      <c r="AM15" s="419" t="str">
        <f>IF(AND(請求書!$F$15&lt;&gt;"",請求書!$J$15&lt;&gt;"",$AI15&lt;&gt;""),IF(ISERR(DAY(2018+請求書!$F$15&amp;"/"&amp;請求書!$J$15&amp;"/"&amp;$AI15)),"NG",DATE(2018+請求書!$F$15,請求書!$J$15,$AI15)),"")</f>
        <v/>
      </c>
      <c r="AN15" s="419"/>
      <c r="AO15" s="419"/>
      <c r="AP15" s="419"/>
      <c r="AQ15" s="420"/>
      <c r="AR15" s="421"/>
      <c r="AS15" s="421"/>
      <c r="AT15" s="421"/>
      <c r="AU15" s="421"/>
      <c r="AV15" s="421"/>
      <c r="AW15" s="421"/>
      <c r="AX15" s="421"/>
      <c r="AY15" s="421"/>
      <c r="AZ15" s="543"/>
      <c r="BA15" s="388"/>
      <c r="BB15" s="389"/>
      <c r="BC15" s="389"/>
      <c r="BD15" s="389"/>
      <c r="BE15" s="390"/>
      <c r="BF15" s="395"/>
      <c r="BG15" s="396"/>
      <c r="BH15" s="396"/>
      <c r="BI15" s="396"/>
      <c r="BJ15" s="397"/>
      <c r="BK15" s="421"/>
      <c r="BL15" s="421"/>
      <c r="BM15" s="421"/>
      <c r="BN15" s="421"/>
      <c r="BO15" s="421"/>
      <c r="BP15" s="293" t="str">
        <f>IFERROR(IF(BF15&lt;&gt;"",IF(AI15="","日付確認",IF(AI15=AI16,"",IF(BA15&lt;&gt;"",VLOOKUP(DJ15,併給!A:B,2,FALSE),VLOOKUP(DJ15,Sheet2!A:B,2,FALSE)))),""),"")</f>
        <v/>
      </c>
      <c r="BQ15" s="294"/>
      <c r="BR15" s="294"/>
      <c r="BS15" s="294"/>
      <c r="BT15" s="294"/>
      <c r="BU15" s="294"/>
      <c r="BV15" s="294"/>
      <c r="BW15" s="294"/>
      <c r="BX15" s="295"/>
      <c r="BY15" s="291"/>
      <c r="BZ15" s="291"/>
      <c r="CA15" s="292"/>
      <c r="CB15" s="291"/>
      <c r="CC15" s="291"/>
      <c r="CD15" s="292"/>
      <c r="CE15" s="264"/>
      <c r="CF15" s="265"/>
      <c r="CG15" s="274"/>
      <c r="CH15" s="264"/>
      <c r="CI15" s="265"/>
      <c r="CJ15" s="266"/>
      <c r="CK15" s="270"/>
      <c r="CL15" s="268"/>
      <c r="CM15" s="268"/>
      <c r="CN15" s="271"/>
      <c r="CO15" s="81"/>
      <c r="CP15" s="82"/>
      <c r="CQ15" s="82"/>
      <c r="CR15" s="82"/>
      <c r="CS15" s="82"/>
      <c r="CT15" s="82"/>
      <c r="CU15" s="82"/>
      <c r="CV15" s="82"/>
      <c r="CW15" s="83"/>
      <c r="CX15" s="65">
        <f t="shared" si="1"/>
        <v>0</v>
      </c>
      <c r="CY15" s="65" t="str">
        <f t="shared" si="2"/>
        <v>0</v>
      </c>
      <c r="CZ15" s="6">
        <f t="shared" si="3"/>
        <v>0</v>
      </c>
      <c r="DA15" s="6">
        <f t="shared" si="4"/>
        <v>0</v>
      </c>
      <c r="DB15" s="66">
        <f>IFERROR(IF(BP15&lt;&gt;"",IF(BA15&lt;&gt;"",0.25,VLOOKUP(BP15,Sheet2!B:C,2,FALSE)),0),0)</f>
        <v>0</v>
      </c>
      <c r="DC15" s="36">
        <f t="shared" si="9"/>
        <v>0</v>
      </c>
      <c r="DD15" s="35">
        <f t="shared" si="10"/>
        <v>0</v>
      </c>
      <c r="DE15" s="36">
        <f t="shared" si="5"/>
        <v>0</v>
      </c>
      <c r="DF15" s="36">
        <f t="shared" si="6"/>
        <v>0</v>
      </c>
      <c r="DG15" s="36">
        <f t="shared" si="13"/>
        <v>0</v>
      </c>
      <c r="DH15" s="35">
        <f t="shared" si="7"/>
        <v>0</v>
      </c>
      <c r="DI15" s="35">
        <f t="shared" si="8"/>
        <v>0</v>
      </c>
      <c r="DJ15" s="35">
        <f t="shared" si="11"/>
        <v>0</v>
      </c>
      <c r="DK15" s="36">
        <f t="shared" si="12"/>
        <v>0</v>
      </c>
    </row>
    <row r="16" spans="2:119" ht="21" customHeight="1" x14ac:dyDescent="0.15">
      <c r="B16" s="99"/>
      <c r="C16" s="100"/>
      <c r="D16" s="433" t="s">
        <v>58</v>
      </c>
      <c r="E16" s="434"/>
      <c r="F16" s="434"/>
      <c r="G16" s="624" t="str">
        <f>IF(AW5&lt;&gt;"",AW5,"")</f>
        <v/>
      </c>
      <c r="H16" s="624"/>
      <c r="I16" s="624"/>
      <c r="J16" s="624"/>
      <c r="K16" s="624"/>
      <c r="L16" s="624"/>
      <c r="M16" s="624"/>
      <c r="N16" s="624"/>
      <c r="O16" s="624"/>
      <c r="P16" s="625"/>
      <c r="Q16" s="89"/>
      <c r="R16" s="437"/>
      <c r="S16" s="438"/>
      <c r="T16" s="438"/>
      <c r="U16" s="597"/>
      <c r="V16" s="597"/>
      <c r="W16" s="597"/>
      <c r="X16" s="597"/>
      <c r="Y16" s="597"/>
      <c r="Z16" s="597"/>
      <c r="AA16" s="597"/>
      <c r="AB16" s="597"/>
      <c r="AC16" s="597"/>
      <c r="AD16" s="598"/>
      <c r="AF16" s="100"/>
      <c r="AG16" s="13"/>
      <c r="AH16" s="13"/>
      <c r="AI16" s="542"/>
      <c r="AJ16" s="291"/>
      <c r="AK16" s="291"/>
      <c r="AL16" s="291"/>
      <c r="AM16" s="419" t="str">
        <f>IF(AND(請求書!$F$15&lt;&gt;"",請求書!$J$15&lt;&gt;"",$AI16&lt;&gt;""),IF(ISERR(DAY(2018+請求書!$F$15&amp;"/"&amp;請求書!$J$15&amp;"/"&amp;$AI16)),"NG",DATE(2018+請求書!$F$15,請求書!$J$15,$AI16)),"")</f>
        <v/>
      </c>
      <c r="AN16" s="419"/>
      <c r="AO16" s="419"/>
      <c r="AP16" s="419"/>
      <c r="AQ16" s="420"/>
      <c r="AR16" s="421"/>
      <c r="AS16" s="421"/>
      <c r="AT16" s="421"/>
      <c r="AU16" s="421"/>
      <c r="AV16" s="421"/>
      <c r="AW16" s="421"/>
      <c r="AX16" s="421"/>
      <c r="AY16" s="421"/>
      <c r="AZ16" s="543"/>
      <c r="BA16" s="388"/>
      <c r="BB16" s="389"/>
      <c r="BC16" s="389"/>
      <c r="BD16" s="389"/>
      <c r="BE16" s="390"/>
      <c r="BF16" s="395"/>
      <c r="BG16" s="396"/>
      <c r="BH16" s="396"/>
      <c r="BI16" s="396"/>
      <c r="BJ16" s="397"/>
      <c r="BK16" s="421"/>
      <c r="BL16" s="421"/>
      <c r="BM16" s="421"/>
      <c r="BN16" s="421"/>
      <c r="BO16" s="421"/>
      <c r="BP16" s="293" t="str">
        <f>IFERROR(IF(BF16&lt;&gt;"",IF(AI16="","日付確認",IF(AI16=AI17,"",IF(BA16&lt;&gt;"",VLOOKUP(DJ16,併給!A:B,2,FALSE),VLOOKUP(DJ16,Sheet2!A:B,2,FALSE)))),""),"")</f>
        <v/>
      </c>
      <c r="BQ16" s="294"/>
      <c r="BR16" s="294"/>
      <c r="BS16" s="294"/>
      <c r="BT16" s="294"/>
      <c r="BU16" s="294"/>
      <c r="BV16" s="294"/>
      <c r="BW16" s="294"/>
      <c r="BX16" s="295"/>
      <c r="BY16" s="291"/>
      <c r="BZ16" s="291"/>
      <c r="CA16" s="292"/>
      <c r="CB16" s="291"/>
      <c r="CC16" s="291"/>
      <c r="CD16" s="292"/>
      <c r="CE16" s="264"/>
      <c r="CF16" s="265"/>
      <c r="CG16" s="274"/>
      <c r="CH16" s="264"/>
      <c r="CI16" s="265"/>
      <c r="CJ16" s="266"/>
      <c r="CK16" s="270"/>
      <c r="CL16" s="268"/>
      <c r="CM16" s="268"/>
      <c r="CN16" s="271"/>
      <c r="CO16" s="81"/>
      <c r="CP16" s="82"/>
      <c r="CQ16" s="82"/>
      <c r="CR16" s="82"/>
      <c r="CS16" s="82"/>
      <c r="CT16" s="82"/>
      <c r="CU16" s="82"/>
      <c r="CV16" s="82"/>
      <c r="CW16" s="83"/>
      <c r="CX16" s="65">
        <f t="shared" si="1"/>
        <v>0</v>
      </c>
      <c r="CY16" s="65" t="str">
        <f t="shared" si="2"/>
        <v>0</v>
      </c>
      <c r="CZ16" s="6">
        <f t="shared" si="3"/>
        <v>0</v>
      </c>
      <c r="DA16" s="6">
        <f t="shared" si="4"/>
        <v>0</v>
      </c>
      <c r="DB16" s="66">
        <f>IFERROR(IF(BP16&lt;&gt;"",IF(BA16&lt;&gt;"",0.25,VLOOKUP(BP16,Sheet2!B:C,2,FALSE)),0),0)</f>
        <v>0</v>
      </c>
      <c r="DC16" s="36">
        <f t="shared" si="9"/>
        <v>0</v>
      </c>
      <c r="DD16" s="35">
        <f>IF(DC16&gt;=2,1,0)</f>
        <v>0</v>
      </c>
      <c r="DE16" s="36">
        <f t="shared" si="5"/>
        <v>0</v>
      </c>
      <c r="DF16" s="36">
        <f t="shared" si="6"/>
        <v>0</v>
      </c>
      <c r="DG16" s="36">
        <f t="shared" si="13"/>
        <v>0</v>
      </c>
      <c r="DH16" s="35">
        <f t="shared" si="7"/>
        <v>0</v>
      </c>
      <c r="DI16" s="35">
        <f t="shared" si="8"/>
        <v>0</v>
      </c>
      <c r="DJ16" s="35">
        <f t="shared" si="11"/>
        <v>0</v>
      </c>
      <c r="DK16" s="36">
        <f t="shared" si="12"/>
        <v>0</v>
      </c>
    </row>
    <row r="17" spans="2:115" ht="21" customHeight="1" thickBot="1" x14ac:dyDescent="0.2">
      <c r="B17" s="99"/>
      <c r="C17" s="100"/>
      <c r="D17" s="435"/>
      <c r="E17" s="436"/>
      <c r="F17" s="436"/>
      <c r="G17" s="592"/>
      <c r="H17" s="592"/>
      <c r="I17" s="592"/>
      <c r="J17" s="592"/>
      <c r="K17" s="592"/>
      <c r="L17" s="592"/>
      <c r="M17" s="592"/>
      <c r="N17" s="592"/>
      <c r="O17" s="592"/>
      <c r="P17" s="626"/>
      <c r="Q17" s="89"/>
      <c r="R17" s="439"/>
      <c r="S17" s="440"/>
      <c r="T17" s="440"/>
      <c r="U17" s="599"/>
      <c r="V17" s="599"/>
      <c r="W17" s="599"/>
      <c r="X17" s="599"/>
      <c r="Y17" s="599"/>
      <c r="Z17" s="599"/>
      <c r="AA17" s="599"/>
      <c r="AB17" s="599"/>
      <c r="AC17" s="599"/>
      <c r="AD17" s="600"/>
      <c r="AF17" s="100"/>
      <c r="AG17" s="13"/>
      <c r="AH17" s="13"/>
      <c r="AI17" s="542"/>
      <c r="AJ17" s="291"/>
      <c r="AK17" s="291"/>
      <c r="AL17" s="291"/>
      <c r="AM17" s="419" t="str">
        <f>IF(AND(請求書!$F$15&lt;&gt;"",請求書!$J$15&lt;&gt;"",$AI17&lt;&gt;""),IF(ISERR(DAY(2018+請求書!$F$15&amp;"/"&amp;請求書!$J$15&amp;"/"&amp;$AI17)),"NG",DATE(2018+請求書!$F$15,請求書!$J$15,$AI17)),"")</f>
        <v/>
      </c>
      <c r="AN17" s="419"/>
      <c r="AO17" s="419"/>
      <c r="AP17" s="419"/>
      <c r="AQ17" s="420"/>
      <c r="AR17" s="421"/>
      <c r="AS17" s="421"/>
      <c r="AT17" s="421"/>
      <c r="AU17" s="421"/>
      <c r="AV17" s="421"/>
      <c r="AW17" s="421"/>
      <c r="AX17" s="421"/>
      <c r="AY17" s="421"/>
      <c r="AZ17" s="543"/>
      <c r="BA17" s="388"/>
      <c r="BB17" s="389"/>
      <c r="BC17" s="389"/>
      <c r="BD17" s="389"/>
      <c r="BE17" s="390"/>
      <c r="BF17" s="395"/>
      <c r="BG17" s="396"/>
      <c r="BH17" s="396"/>
      <c r="BI17" s="396"/>
      <c r="BJ17" s="397"/>
      <c r="BK17" s="421"/>
      <c r="BL17" s="421"/>
      <c r="BM17" s="421"/>
      <c r="BN17" s="421"/>
      <c r="BO17" s="421"/>
      <c r="BP17" s="293" t="str">
        <f>IFERROR(IF(BF17&lt;&gt;"",IF(AI17="","日付確認",IF(AI17=AI18,"",IF(BA17&lt;&gt;"",VLOOKUP(DJ17,併給!A:B,2,FALSE),VLOOKUP(DJ17,Sheet2!A:B,2,FALSE)))),""),"")</f>
        <v/>
      </c>
      <c r="BQ17" s="294"/>
      <c r="BR17" s="294"/>
      <c r="BS17" s="294"/>
      <c r="BT17" s="294"/>
      <c r="BU17" s="294"/>
      <c r="BV17" s="294"/>
      <c r="BW17" s="294"/>
      <c r="BX17" s="295"/>
      <c r="BY17" s="291"/>
      <c r="BZ17" s="291"/>
      <c r="CA17" s="292"/>
      <c r="CB17" s="291"/>
      <c r="CC17" s="291"/>
      <c r="CD17" s="292"/>
      <c r="CE17" s="264"/>
      <c r="CF17" s="265"/>
      <c r="CG17" s="274"/>
      <c r="CH17" s="264"/>
      <c r="CI17" s="265"/>
      <c r="CJ17" s="266"/>
      <c r="CK17" s="270"/>
      <c r="CL17" s="268"/>
      <c r="CM17" s="268"/>
      <c r="CN17" s="271"/>
      <c r="CO17" s="81"/>
      <c r="CP17" s="82"/>
      <c r="CQ17" s="82"/>
      <c r="CR17" s="82"/>
      <c r="CS17" s="82"/>
      <c r="CT17" s="82"/>
      <c r="CU17" s="82"/>
      <c r="CV17" s="82"/>
      <c r="CW17" s="83"/>
      <c r="CX17" s="65">
        <f t="shared" si="1"/>
        <v>0</v>
      </c>
      <c r="CY17" s="65" t="str">
        <f t="shared" si="2"/>
        <v>0</v>
      </c>
      <c r="CZ17" s="6">
        <f t="shared" si="3"/>
        <v>0</v>
      </c>
      <c r="DA17" s="6">
        <f t="shared" si="4"/>
        <v>0</v>
      </c>
      <c r="DB17" s="66">
        <f>IFERROR(IF(BP17&lt;&gt;"",IF(BA17&lt;&gt;"",0.25,VLOOKUP(BP17,Sheet2!B:C,2,FALSE)),0),0)</f>
        <v>0</v>
      </c>
      <c r="DC17" s="36">
        <f t="shared" si="9"/>
        <v>0</v>
      </c>
      <c r="DD17" s="35">
        <f t="shared" si="10"/>
        <v>0</v>
      </c>
      <c r="DE17" s="36">
        <f t="shared" si="5"/>
        <v>0</v>
      </c>
      <c r="DF17" s="36">
        <f t="shared" si="6"/>
        <v>0</v>
      </c>
      <c r="DG17" s="36">
        <f t="shared" si="13"/>
        <v>0</v>
      </c>
      <c r="DH17" s="35">
        <f t="shared" si="7"/>
        <v>0</v>
      </c>
      <c r="DI17" s="35">
        <f t="shared" si="8"/>
        <v>0</v>
      </c>
      <c r="DJ17" s="35">
        <f t="shared" si="11"/>
        <v>0</v>
      </c>
      <c r="DK17" s="36">
        <f t="shared" si="12"/>
        <v>0</v>
      </c>
    </row>
    <row r="18" spans="2:115" ht="21" customHeight="1" thickBot="1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F18" s="100"/>
      <c r="AG18" s="13"/>
      <c r="AH18" s="13"/>
      <c r="AI18" s="542"/>
      <c r="AJ18" s="291"/>
      <c r="AK18" s="291"/>
      <c r="AL18" s="291"/>
      <c r="AM18" s="419" t="str">
        <f>IF(AND(請求書!$F$15&lt;&gt;"",請求書!$J$15&lt;&gt;"",$AI18&lt;&gt;""),IF(ISERR(DAY(2018+請求書!$F$15&amp;"/"&amp;請求書!$J$15&amp;"/"&amp;$AI18)),"NG",DATE(2018+請求書!$F$15,請求書!$J$15,$AI18)),"")</f>
        <v/>
      </c>
      <c r="AN18" s="419"/>
      <c r="AO18" s="419"/>
      <c r="AP18" s="419"/>
      <c r="AQ18" s="420"/>
      <c r="AR18" s="421"/>
      <c r="AS18" s="421"/>
      <c r="AT18" s="421"/>
      <c r="AU18" s="421"/>
      <c r="AV18" s="421"/>
      <c r="AW18" s="421"/>
      <c r="AX18" s="421"/>
      <c r="AY18" s="421"/>
      <c r="AZ18" s="543"/>
      <c r="BA18" s="388"/>
      <c r="BB18" s="389"/>
      <c r="BC18" s="389"/>
      <c r="BD18" s="389"/>
      <c r="BE18" s="390"/>
      <c r="BF18" s="395"/>
      <c r="BG18" s="396"/>
      <c r="BH18" s="396"/>
      <c r="BI18" s="396"/>
      <c r="BJ18" s="397"/>
      <c r="BK18" s="421"/>
      <c r="BL18" s="421"/>
      <c r="BM18" s="421"/>
      <c r="BN18" s="421"/>
      <c r="BO18" s="421"/>
      <c r="BP18" s="293" t="str">
        <f>IFERROR(IF(BF18&lt;&gt;"",IF(AI18="","日付確認",IF(AI18=AI19,"",IF(BA18&lt;&gt;"",VLOOKUP(DJ18,併給!A:B,2,FALSE),VLOOKUP(DJ18,Sheet2!A:B,2,FALSE)))),""),"")</f>
        <v/>
      </c>
      <c r="BQ18" s="294"/>
      <c r="BR18" s="294"/>
      <c r="BS18" s="294"/>
      <c r="BT18" s="294"/>
      <c r="BU18" s="294"/>
      <c r="BV18" s="294"/>
      <c r="BW18" s="294"/>
      <c r="BX18" s="295"/>
      <c r="BY18" s="291"/>
      <c r="BZ18" s="291"/>
      <c r="CA18" s="292"/>
      <c r="CB18" s="291"/>
      <c r="CC18" s="291"/>
      <c r="CD18" s="292"/>
      <c r="CE18" s="264"/>
      <c r="CF18" s="265"/>
      <c r="CG18" s="274"/>
      <c r="CH18" s="264"/>
      <c r="CI18" s="265"/>
      <c r="CJ18" s="266"/>
      <c r="CK18" s="270"/>
      <c r="CL18" s="268"/>
      <c r="CM18" s="268"/>
      <c r="CN18" s="271"/>
      <c r="CO18" s="81"/>
      <c r="CP18" s="82"/>
      <c r="CQ18" s="82"/>
      <c r="CR18" s="82"/>
      <c r="CS18" s="82"/>
      <c r="CT18" s="82"/>
      <c r="CU18" s="82"/>
      <c r="CV18" s="82"/>
      <c r="CW18" s="83"/>
      <c r="CX18" s="65">
        <f t="shared" si="1"/>
        <v>0</v>
      </c>
      <c r="CY18" s="65" t="str">
        <f t="shared" si="2"/>
        <v>0</v>
      </c>
      <c r="CZ18" s="6">
        <f t="shared" si="3"/>
        <v>0</v>
      </c>
      <c r="DA18" s="6">
        <f t="shared" si="4"/>
        <v>0</v>
      </c>
      <c r="DB18" s="66">
        <f>IFERROR(IF(BP18&lt;&gt;"",IF(BA18&lt;&gt;"",0.25,VLOOKUP(BP18,Sheet2!B:C,2,FALSE)),0),0)</f>
        <v>0</v>
      </c>
      <c r="DC18" s="36">
        <f t="shared" si="9"/>
        <v>0</v>
      </c>
      <c r="DD18" s="35">
        <f t="shared" si="10"/>
        <v>0</v>
      </c>
      <c r="DE18" s="36">
        <f t="shared" si="5"/>
        <v>0</v>
      </c>
      <c r="DF18" s="36">
        <f t="shared" si="6"/>
        <v>0</v>
      </c>
      <c r="DG18" s="36">
        <f t="shared" si="13"/>
        <v>0</v>
      </c>
      <c r="DH18" s="35">
        <f t="shared" si="7"/>
        <v>0</v>
      </c>
      <c r="DI18" s="35">
        <f t="shared" si="8"/>
        <v>0</v>
      </c>
      <c r="DJ18" s="35">
        <f t="shared" si="11"/>
        <v>0</v>
      </c>
      <c r="DK18" s="36">
        <f t="shared" si="12"/>
        <v>0</v>
      </c>
    </row>
    <row r="19" spans="2:115" ht="21" customHeight="1" x14ac:dyDescent="0.35">
      <c r="B19" s="99"/>
      <c r="C19" s="100"/>
      <c r="D19" s="307" t="s">
        <v>16</v>
      </c>
      <c r="E19" s="484" t="s">
        <v>12</v>
      </c>
      <c r="F19" s="423"/>
      <c r="G19" s="423"/>
      <c r="H19" s="423"/>
      <c r="I19" s="423"/>
      <c r="J19" s="423"/>
      <c r="K19" s="423"/>
      <c r="L19" s="423"/>
      <c r="M19" s="423"/>
      <c r="N19" s="424"/>
      <c r="O19" s="484" t="s">
        <v>13</v>
      </c>
      <c r="P19" s="423"/>
      <c r="Q19" s="423"/>
      <c r="R19" s="424"/>
      <c r="S19" s="608" t="s">
        <v>126</v>
      </c>
      <c r="T19" s="609"/>
      <c r="U19" s="484" t="s">
        <v>14</v>
      </c>
      <c r="V19" s="423"/>
      <c r="W19" s="423"/>
      <c r="X19" s="423"/>
      <c r="Y19" s="423"/>
      <c r="Z19" s="424"/>
      <c r="AA19" s="484" t="s">
        <v>15</v>
      </c>
      <c r="AB19" s="423"/>
      <c r="AC19" s="423"/>
      <c r="AD19" s="485"/>
      <c r="AF19" s="100"/>
      <c r="AG19" s="13"/>
      <c r="AH19" s="13"/>
      <c r="AI19" s="542"/>
      <c r="AJ19" s="291"/>
      <c r="AK19" s="291"/>
      <c r="AL19" s="291"/>
      <c r="AM19" s="419" t="str">
        <f>IF(AND(請求書!$F$15&lt;&gt;"",請求書!$J$15&lt;&gt;"",$AI19&lt;&gt;""),IF(ISERR(DAY(2018+請求書!$F$15&amp;"/"&amp;請求書!$J$15&amp;"/"&amp;$AI19)),"NG",DATE(2018+請求書!$F$15,請求書!$J$15,$AI19)),"")</f>
        <v/>
      </c>
      <c r="AN19" s="419"/>
      <c r="AO19" s="419"/>
      <c r="AP19" s="419"/>
      <c r="AQ19" s="420"/>
      <c r="AR19" s="421"/>
      <c r="AS19" s="421"/>
      <c r="AT19" s="421"/>
      <c r="AU19" s="421"/>
      <c r="AV19" s="421"/>
      <c r="AW19" s="421"/>
      <c r="AX19" s="421"/>
      <c r="AY19" s="421"/>
      <c r="AZ19" s="543"/>
      <c r="BA19" s="388"/>
      <c r="BB19" s="389"/>
      <c r="BC19" s="389"/>
      <c r="BD19" s="389"/>
      <c r="BE19" s="390"/>
      <c r="BF19" s="395"/>
      <c r="BG19" s="396"/>
      <c r="BH19" s="396"/>
      <c r="BI19" s="396"/>
      <c r="BJ19" s="397"/>
      <c r="BK19" s="421"/>
      <c r="BL19" s="421"/>
      <c r="BM19" s="421"/>
      <c r="BN19" s="421"/>
      <c r="BO19" s="421"/>
      <c r="BP19" s="293" t="str">
        <f>IFERROR(IF(BF19&lt;&gt;"",IF(AI19="","日付確認",IF(AI19=AI20,"",IF(BA19&lt;&gt;"",VLOOKUP(DJ19,併給!A:B,2,FALSE),VLOOKUP(DJ19,Sheet2!A:B,2,FALSE)))),""),"")</f>
        <v/>
      </c>
      <c r="BQ19" s="294"/>
      <c r="BR19" s="294"/>
      <c r="BS19" s="294"/>
      <c r="BT19" s="294"/>
      <c r="BU19" s="294"/>
      <c r="BV19" s="294"/>
      <c r="BW19" s="294"/>
      <c r="BX19" s="295"/>
      <c r="BY19" s="291"/>
      <c r="BZ19" s="291"/>
      <c r="CA19" s="292"/>
      <c r="CB19" s="291"/>
      <c r="CC19" s="291"/>
      <c r="CD19" s="292"/>
      <c r="CE19" s="264"/>
      <c r="CF19" s="265"/>
      <c r="CG19" s="274"/>
      <c r="CH19" s="264"/>
      <c r="CI19" s="265"/>
      <c r="CJ19" s="266"/>
      <c r="CK19" s="270"/>
      <c r="CL19" s="268"/>
      <c r="CM19" s="268"/>
      <c r="CN19" s="271"/>
      <c r="CO19" s="81"/>
      <c r="CP19" s="82"/>
      <c r="CQ19" s="82"/>
      <c r="CR19" s="82"/>
      <c r="CS19" s="82"/>
      <c r="CT19" s="82"/>
      <c r="CU19" s="82"/>
      <c r="CV19" s="82"/>
      <c r="CW19" s="83"/>
      <c r="CX19" s="65">
        <f t="shared" si="1"/>
        <v>0</v>
      </c>
      <c r="CY19" s="65" t="str">
        <f t="shared" si="2"/>
        <v>0</v>
      </c>
      <c r="CZ19" s="6">
        <f t="shared" si="3"/>
        <v>0</v>
      </c>
      <c r="DA19" s="6">
        <f t="shared" si="4"/>
        <v>0</v>
      </c>
      <c r="DB19" s="66">
        <f>IFERROR(IF(BP19&lt;&gt;"",IF(BA19&lt;&gt;"",0.25,VLOOKUP(BP19,Sheet2!B:C,2,FALSE)),0),0)</f>
        <v>0</v>
      </c>
      <c r="DC19" s="36">
        <f t="shared" si="9"/>
        <v>0</v>
      </c>
      <c r="DD19" s="35">
        <f t="shared" si="10"/>
        <v>0</v>
      </c>
      <c r="DE19" s="36">
        <f t="shared" si="5"/>
        <v>0</v>
      </c>
      <c r="DF19" s="36">
        <f t="shared" si="6"/>
        <v>0</v>
      </c>
      <c r="DG19" s="36">
        <f t="shared" si="13"/>
        <v>0</v>
      </c>
      <c r="DH19" s="35">
        <f t="shared" si="7"/>
        <v>0</v>
      </c>
      <c r="DI19" s="35">
        <f t="shared" si="8"/>
        <v>0</v>
      </c>
      <c r="DJ19" s="35">
        <f t="shared" si="11"/>
        <v>0</v>
      </c>
      <c r="DK19" s="36">
        <f t="shared" si="12"/>
        <v>0</v>
      </c>
    </row>
    <row r="20" spans="2:115" ht="21" customHeight="1" x14ac:dyDescent="0.15">
      <c r="B20" s="99"/>
      <c r="C20" s="100"/>
      <c r="D20" s="308"/>
      <c r="E20" s="486"/>
      <c r="F20" s="426"/>
      <c r="G20" s="426"/>
      <c r="H20" s="426"/>
      <c r="I20" s="426"/>
      <c r="J20" s="426"/>
      <c r="K20" s="426"/>
      <c r="L20" s="426"/>
      <c r="M20" s="426"/>
      <c r="N20" s="427"/>
      <c r="O20" s="486"/>
      <c r="P20" s="426"/>
      <c r="Q20" s="426"/>
      <c r="R20" s="427"/>
      <c r="S20" s="610" t="s">
        <v>125</v>
      </c>
      <c r="T20" s="611"/>
      <c r="U20" s="486"/>
      <c r="V20" s="426"/>
      <c r="W20" s="426"/>
      <c r="X20" s="426"/>
      <c r="Y20" s="426"/>
      <c r="Z20" s="427"/>
      <c r="AA20" s="486"/>
      <c r="AB20" s="426"/>
      <c r="AC20" s="426"/>
      <c r="AD20" s="487"/>
      <c r="AF20" s="100"/>
      <c r="AG20" s="13"/>
      <c r="AH20" s="13"/>
      <c r="AI20" s="542"/>
      <c r="AJ20" s="291"/>
      <c r="AK20" s="291"/>
      <c r="AL20" s="291"/>
      <c r="AM20" s="419" t="str">
        <f>IF(AND(請求書!$F$15&lt;&gt;"",請求書!$J$15&lt;&gt;"",$AI20&lt;&gt;""),IF(ISERR(DAY(2018+請求書!$F$15&amp;"/"&amp;請求書!$J$15&amp;"/"&amp;$AI20)),"NG",DATE(2018+請求書!$F$15,請求書!$J$15,$AI20)),"")</f>
        <v/>
      </c>
      <c r="AN20" s="419"/>
      <c r="AO20" s="419"/>
      <c r="AP20" s="419"/>
      <c r="AQ20" s="420"/>
      <c r="AR20" s="421"/>
      <c r="AS20" s="421"/>
      <c r="AT20" s="421"/>
      <c r="AU20" s="421"/>
      <c r="AV20" s="421"/>
      <c r="AW20" s="421"/>
      <c r="AX20" s="421"/>
      <c r="AY20" s="421"/>
      <c r="AZ20" s="543"/>
      <c r="BA20" s="388"/>
      <c r="BB20" s="389"/>
      <c r="BC20" s="389"/>
      <c r="BD20" s="389"/>
      <c r="BE20" s="390"/>
      <c r="BF20" s="395"/>
      <c r="BG20" s="396"/>
      <c r="BH20" s="396"/>
      <c r="BI20" s="396"/>
      <c r="BJ20" s="397"/>
      <c r="BK20" s="421"/>
      <c r="BL20" s="421"/>
      <c r="BM20" s="421"/>
      <c r="BN20" s="421"/>
      <c r="BO20" s="421"/>
      <c r="BP20" s="293" t="str">
        <f>IFERROR(IF(BF20&lt;&gt;"",IF(AI20="","日付確認",IF(AI20=AI21,"",IF(BA20&lt;&gt;"",VLOOKUP(DJ20,併給!A:B,2,FALSE),VLOOKUP(DJ20,Sheet2!A:B,2,FALSE)))),""),"")</f>
        <v/>
      </c>
      <c r="BQ20" s="294"/>
      <c r="BR20" s="294"/>
      <c r="BS20" s="294"/>
      <c r="BT20" s="294"/>
      <c r="BU20" s="294"/>
      <c r="BV20" s="294"/>
      <c r="BW20" s="294"/>
      <c r="BX20" s="295"/>
      <c r="BY20" s="291"/>
      <c r="BZ20" s="291"/>
      <c r="CA20" s="292"/>
      <c r="CB20" s="291"/>
      <c r="CC20" s="291"/>
      <c r="CD20" s="292"/>
      <c r="CE20" s="264"/>
      <c r="CF20" s="265"/>
      <c r="CG20" s="274"/>
      <c r="CH20" s="264"/>
      <c r="CI20" s="265"/>
      <c r="CJ20" s="266"/>
      <c r="CK20" s="270"/>
      <c r="CL20" s="268"/>
      <c r="CM20" s="268"/>
      <c r="CN20" s="271"/>
      <c r="CO20" s="81"/>
      <c r="CP20" s="82"/>
      <c r="CQ20" s="82"/>
      <c r="CR20" s="82"/>
      <c r="CS20" s="82"/>
      <c r="CT20" s="82"/>
      <c r="CU20" s="82"/>
      <c r="CV20" s="82"/>
      <c r="CW20" s="83"/>
      <c r="CX20" s="65">
        <f t="shared" si="1"/>
        <v>0</v>
      </c>
      <c r="CY20" s="65" t="str">
        <f t="shared" si="2"/>
        <v>0</v>
      </c>
      <c r="CZ20" s="6">
        <f t="shared" si="3"/>
        <v>0</v>
      </c>
      <c r="DA20" s="6">
        <f t="shared" si="4"/>
        <v>0</v>
      </c>
      <c r="DB20" s="66">
        <f>IFERROR(IF(BP20&lt;&gt;"",IF(BA20&lt;&gt;"",0.25,VLOOKUP(BP20,Sheet2!B:C,2,FALSE)),0),0)</f>
        <v>0</v>
      </c>
      <c r="DC20" s="36">
        <f t="shared" si="9"/>
        <v>0</v>
      </c>
      <c r="DD20" s="35">
        <f t="shared" si="10"/>
        <v>0</v>
      </c>
      <c r="DE20" s="36">
        <f t="shared" si="5"/>
        <v>0</v>
      </c>
      <c r="DF20" s="36">
        <f t="shared" si="6"/>
        <v>0</v>
      </c>
      <c r="DG20" s="36">
        <f t="shared" si="13"/>
        <v>0</v>
      </c>
      <c r="DH20" s="35">
        <f t="shared" si="7"/>
        <v>0</v>
      </c>
      <c r="DI20" s="35">
        <f t="shared" si="8"/>
        <v>0</v>
      </c>
      <c r="DJ20" s="35">
        <f t="shared" si="11"/>
        <v>0</v>
      </c>
      <c r="DK20" s="36">
        <f t="shared" si="12"/>
        <v>0</v>
      </c>
    </row>
    <row r="21" spans="2:115" ht="21" customHeight="1" x14ac:dyDescent="0.15">
      <c r="B21" s="99"/>
      <c r="C21" s="100"/>
      <c r="D21" s="308"/>
      <c r="E21" s="282" t="s">
        <v>97</v>
      </c>
      <c r="F21" s="283"/>
      <c r="G21" s="283"/>
      <c r="H21" s="283"/>
      <c r="I21" s="283"/>
      <c r="J21" s="283"/>
      <c r="K21" s="283"/>
      <c r="L21" s="283"/>
      <c r="M21" s="283"/>
      <c r="N21" s="284"/>
      <c r="O21" s="288" t="str">
        <f>IFERROR(IF(S21&lt;&gt;"",VLOOKUP(AE21,Sheet2!E:F,2,FALSE),""),"区分入力してください")</f>
        <v/>
      </c>
      <c r="P21" s="289"/>
      <c r="Q21" s="289"/>
      <c r="R21" s="290"/>
      <c r="S21" s="301" t="str">
        <f>IF(AP44&gt;0,AP44,"")</f>
        <v/>
      </c>
      <c r="T21" s="302"/>
      <c r="U21" s="464" t="str">
        <f>IFERROR(IF(O21&lt;&gt;"",(O21*S21),""),"")</f>
        <v/>
      </c>
      <c r="V21" s="465"/>
      <c r="W21" s="465"/>
      <c r="X21" s="465"/>
      <c r="Y21" s="465"/>
      <c r="Z21" s="466"/>
      <c r="AA21" s="310"/>
      <c r="AB21" s="311"/>
      <c r="AC21" s="311"/>
      <c r="AD21" s="312"/>
      <c r="AE21" s="33" t="str">
        <f>G16&amp;E21</f>
        <v>日中一時支援　１／４</v>
      </c>
      <c r="AF21" s="100"/>
      <c r="AG21" s="13"/>
      <c r="AH21" s="13"/>
      <c r="AI21" s="542"/>
      <c r="AJ21" s="291"/>
      <c r="AK21" s="291"/>
      <c r="AL21" s="291"/>
      <c r="AM21" s="419" t="str">
        <f>IF(AND(請求書!$F$15&lt;&gt;"",請求書!$J$15&lt;&gt;"",$AI21&lt;&gt;""),IF(ISERR(DAY(2018+請求書!$F$15&amp;"/"&amp;請求書!$J$15&amp;"/"&amp;$AI21)),"NG",DATE(2018+請求書!$F$15,請求書!$J$15,$AI21)),"")</f>
        <v/>
      </c>
      <c r="AN21" s="419"/>
      <c r="AO21" s="419"/>
      <c r="AP21" s="419"/>
      <c r="AQ21" s="420"/>
      <c r="AR21" s="421"/>
      <c r="AS21" s="421"/>
      <c r="AT21" s="421"/>
      <c r="AU21" s="421"/>
      <c r="AV21" s="421"/>
      <c r="AW21" s="421"/>
      <c r="AX21" s="421"/>
      <c r="AY21" s="421"/>
      <c r="AZ21" s="543"/>
      <c r="BA21" s="388"/>
      <c r="BB21" s="389"/>
      <c r="BC21" s="389"/>
      <c r="BD21" s="389"/>
      <c r="BE21" s="390"/>
      <c r="BF21" s="395"/>
      <c r="BG21" s="396"/>
      <c r="BH21" s="396"/>
      <c r="BI21" s="396"/>
      <c r="BJ21" s="397"/>
      <c r="BK21" s="421"/>
      <c r="BL21" s="421"/>
      <c r="BM21" s="421"/>
      <c r="BN21" s="421"/>
      <c r="BO21" s="421"/>
      <c r="BP21" s="293" t="str">
        <f>IFERROR(IF(BF21&lt;&gt;"",IF(AI21="","日付確認",IF(AI21=AI22,"",IF(BA21&lt;&gt;"",VLOOKUP(DJ21,併給!A:B,2,FALSE),VLOOKUP(DJ21,Sheet2!A:B,2,FALSE)))),""),"")</f>
        <v/>
      </c>
      <c r="BQ21" s="294"/>
      <c r="BR21" s="294"/>
      <c r="BS21" s="294"/>
      <c r="BT21" s="294"/>
      <c r="BU21" s="294"/>
      <c r="BV21" s="294"/>
      <c r="BW21" s="294"/>
      <c r="BX21" s="295"/>
      <c r="BY21" s="291"/>
      <c r="BZ21" s="291"/>
      <c r="CA21" s="292"/>
      <c r="CB21" s="291"/>
      <c r="CC21" s="291"/>
      <c r="CD21" s="292"/>
      <c r="CE21" s="264"/>
      <c r="CF21" s="265"/>
      <c r="CG21" s="274"/>
      <c r="CH21" s="264"/>
      <c r="CI21" s="265"/>
      <c r="CJ21" s="266"/>
      <c r="CK21" s="270"/>
      <c r="CL21" s="268"/>
      <c r="CM21" s="268"/>
      <c r="CN21" s="271"/>
      <c r="CO21" s="81"/>
      <c r="CP21" s="82"/>
      <c r="CQ21" s="82"/>
      <c r="CR21" s="82"/>
      <c r="CS21" s="82"/>
      <c r="CT21" s="82"/>
      <c r="CU21" s="82"/>
      <c r="CV21" s="82"/>
      <c r="CW21" s="83"/>
      <c r="CX21" s="65">
        <f t="shared" si="1"/>
        <v>0</v>
      </c>
      <c r="CY21" s="65" t="str">
        <f t="shared" si="2"/>
        <v>0</v>
      </c>
      <c r="CZ21" s="6">
        <f t="shared" si="3"/>
        <v>0</v>
      </c>
      <c r="DA21" s="6">
        <f t="shared" si="4"/>
        <v>0</v>
      </c>
      <c r="DB21" s="66">
        <f>IFERROR(IF(BP21&lt;&gt;"",IF(BA21&lt;&gt;"",0.25,VLOOKUP(BP21,Sheet2!B:C,2,FALSE)),0),0)</f>
        <v>0</v>
      </c>
      <c r="DC21" s="36">
        <f t="shared" si="9"/>
        <v>0</v>
      </c>
      <c r="DD21" s="35">
        <f t="shared" si="10"/>
        <v>0</v>
      </c>
      <c r="DE21" s="36">
        <f t="shared" si="5"/>
        <v>0</v>
      </c>
      <c r="DF21" s="36">
        <f t="shared" si="6"/>
        <v>0</v>
      </c>
      <c r="DG21" s="36">
        <f t="shared" si="13"/>
        <v>0</v>
      </c>
      <c r="DH21" s="35">
        <f t="shared" si="7"/>
        <v>0</v>
      </c>
      <c r="DI21" s="35">
        <f t="shared" si="8"/>
        <v>0</v>
      </c>
      <c r="DJ21" s="35">
        <f t="shared" si="11"/>
        <v>0</v>
      </c>
      <c r="DK21" s="36">
        <f t="shared" si="12"/>
        <v>0</v>
      </c>
    </row>
    <row r="22" spans="2:115" ht="21" customHeight="1" x14ac:dyDescent="0.15">
      <c r="B22" s="99"/>
      <c r="C22" s="100"/>
      <c r="D22" s="308"/>
      <c r="E22" s="282" t="s">
        <v>98</v>
      </c>
      <c r="F22" s="283"/>
      <c r="G22" s="283"/>
      <c r="H22" s="283"/>
      <c r="I22" s="283"/>
      <c r="J22" s="283"/>
      <c r="K22" s="283"/>
      <c r="L22" s="283"/>
      <c r="M22" s="283"/>
      <c r="N22" s="284"/>
      <c r="O22" s="288" t="str">
        <f>IFERROR(IF(S22&lt;&gt;"",VLOOKUP(AE22,Sheet2!E:F,2,FALSE),""),"区分入力してください")</f>
        <v/>
      </c>
      <c r="P22" s="289"/>
      <c r="Q22" s="289"/>
      <c r="R22" s="290"/>
      <c r="S22" s="301" t="str">
        <f>IF(AS44&gt;0,AS44,"")</f>
        <v/>
      </c>
      <c r="T22" s="302"/>
      <c r="U22" s="464" t="str">
        <f t="shared" ref="U22:U27" si="14">IFERROR(IF(O22&lt;&gt;"",(O22*S22),""),"")</f>
        <v/>
      </c>
      <c r="V22" s="465"/>
      <c r="W22" s="465"/>
      <c r="X22" s="465"/>
      <c r="Y22" s="465"/>
      <c r="Z22" s="466"/>
      <c r="AA22" s="310"/>
      <c r="AB22" s="311"/>
      <c r="AC22" s="311"/>
      <c r="AD22" s="312"/>
      <c r="AE22" s="33" t="str">
        <f>G16&amp;E22</f>
        <v>日中一時支援　１／２</v>
      </c>
      <c r="AF22" s="100"/>
      <c r="AG22" s="13"/>
      <c r="AH22" s="13"/>
      <c r="AI22" s="542"/>
      <c r="AJ22" s="291"/>
      <c r="AK22" s="291"/>
      <c r="AL22" s="291"/>
      <c r="AM22" s="419" t="str">
        <f>IF(AND(請求書!$F$15&lt;&gt;"",請求書!$J$15&lt;&gt;"",$AI22&lt;&gt;""),IF(ISERR(DAY(2018+請求書!$F$15&amp;"/"&amp;請求書!$J$15&amp;"/"&amp;$AI22)),"NG",DATE(2018+請求書!$F$15,請求書!$J$15,$AI22)),"")</f>
        <v/>
      </c>
      <c r="AN22" s="419"/>
      <c r="AO22" s="419"/>
      <c r="AP22" s="419"/>
      <c r="AQ22" s="420"/>
      <c r="AR22" s="421"/>
      <c r="AS22" s="421"/>
      <c r="AT22" s="421"/>
      <c r="AU22" s="421"/>
      <c r="AV22" s="421"/>
      <c r="AW22" s="421"/>
      <c r="AX22" s="421"/>
      <c r="AY22" s="421"/>
      <c r="AZ22" s="543"/>
      <c r="BA22" s="388"/>
      <c r="BB22" s="389"/>
      <c r="BC22" s="389"/>
      <c r="BD22" s="389"/>
      <c r="BE22" s="390"/>
      <c r="BF22" s="395"/>
      <c r="BG22" s="396"/>
      <c r="BH22" s="396"/>
      <c r="BI22" s="396"/>
      <c r="BJ22" s="397"/>
      <c r="BK22" s="421"/>
      <c r="BL22" s="421"/>
      <c r="BM22" s="421"/>
      <c r="BN22" s="421"/>
      <c r="BO22" s="421"/>
      <c r="BP22" s="293" t="str">
        <f>IFERROR(IF(BF22&lt;&gt;"",IF(AI22="","日付確認",IF(AI22=AI23,"",IF(BA22&lt;&gt;"",VLOOKUP(DJ22,併給!A:B,2,FALSE),VLOOKUP(DJ22,Sheet2!A:B,2,FALSE)))),""),"")</f>
        <v/>
      </c>
      <c r="BQ22" s="294"/>
      <c r="BR22" s="294"/>
      <c r="BS22" s="294"/>
      <c r="BT22" s="294"/>
      <c r="BU22" s="294"/>
      <c r="BV22" s="294"/>
      <c r="BW22" s="294"/>
      <c r="BX22" s="295"/>
      <c r="BY22" s="291"/>
      <c r="BZ22" s="291"/>
      <c r="CA22" s="292"/>
      <c r="CB22" s="291"/>
      <c r="CC22" s="291"/>
      <c r="CD22" s="292"/>
      <c r="CE22" s="264"/>
      <c r="CF22" s="265"/>
      <c r="CG22" s="274"/>
      <c r="CH22" s="264"/>
      <c r="CI22" s="265"/>
      <c r="CJ22" s="266"/>
      <c r="CK22" s="270"/>
      <c r="CL22" s="268"/>
      <c r="CM22" s="268"/>
      <c r="CN22" s="271"/>
      <c r="CO22" s="81"/>
      <c r="CP22" s="82"/>
      <c r="CQ22" s="82"/>
      <c r="CR22" s="82"/>
      <c r="CS22" s="82"/>
      <c r="CT22" s="82"/>
      <c r="CU22" s="82"/>
      <c r="CV22" s="82"/>
      <c r="CW22" s="83"/>
      <c r="CX22" s="65">
        <f t="shared" si="1"/>
        <v>0</v>
      </c>
      <c r="CY22" s="65" t="str">
        <f t="shared" si="2"/>
        <v>0</v>
      </c>
      <c r="CZ22" s="6">
        <f t="shared" si="3"/>
        <v>0</v>
      </c>
      <c r="DA22" s="6">
        <f t="shared" si="4"/>
        <v>0</v>
      </c>
      <c r="DB22" s="66">
        <f>IFERROR(IF(BP22&lt;&gt;"",IF(BA22&lt;&gt;"",0.25,VLOOKUP(BP22,Sheet2!B:C,2,FALSE)),0),0)</f>
        <v>0</v>
      </c>
      <c r="DC22" s="36">
        <f t="shared" si="9"/>
        <v>0</v>
      </c>
      <c r="DD22" s="35">
        <f t="shared" si="10"/>
        <v>0</v>
      </c>
      <c r="DE22" s="36">
        <f t="shared" si="5"/>
        <v>0</v>
      </c>
      <c r="DF22" s="36">
        <f t="shared" si="6"/>
        <v>0</v>
      </c>
      <c r="DG22" s="36">
        <f t="shared" si="13"/>
        <v>0</v>
      </c>
      <c r="DH22" s="35">
        <f t="shared" si="7"/>
        <v>0</v>
      </c>
      <c r="DI22" s="35">
        <f t="shared" si="8"/>
        <v>0</v>
      </c>
      <c r="DJ22" s="35">
        <f t="shared" si="11"/>
        <v>0</v>
      </c>
      <c r="DK22" s="36">
        <f t="shared" si="12"/>
        <v>0</v>
      </c>
    </row>
    <row r="23" spans="2:115" ht="21" customHeight="1" x14ac:dyDescent="0.15">
      <c r="B23" s="99"/>
      <c r="C23" s="100"/>
      <c r="D23" s="308"/>
      <c r="E23" s="282" t="s">
        <v>99</v>
      </c>
      <c r="F23" s="283"/>
      <c r="G23" s="283"/>
      <c r="H23" s="283"/>
      <c r="I23" s="283"/>
      <c r="J23" s="283"/>
      <c r="K23" s="283"/>
      <c r="L23" s="283"/>
      <c r="M23" s="283"/>
      <c r="N23" s="284"/>
      <c r="O23" s="288" t="str">
        <f>IFERROR(IF(S23&lt;&gt;"",VLOOKUP(AE23,Sheet2!E:F,2,FALSE),""),"区分入力してください")</f>
        <v/>
      </c>
      <c r="P23" s="289"/>
      <c r="Q23" s="289"/>
      <c r="R23" s="290"/>
      <c r="S23" s="301" t="str">
        <f>IF(AV44&gt;0,AV44,"")</f>
        <v/>
      </c>
      <c r="T23" s="302"/>
      <c r="U23" s="464" t="str">
        <f t="shared" si="14"/>
        <v/>
      </c>
      <c r="V23" s="465"/>
      <c r="W23" s="465"/>
      <c r="X23" s="465"/>
      <c r="Y23" s="465"/>
      <c r="Z23" s="466"/>
      <c r="AA23" s="310"/>
      <c r="AB23" s="311"/>
      <c r="AC23" s="311"/>
      <c r="AD23" s="312"/>
      <c r="AE23" s="33" t="str">
        <f>G16&amp;E23</f>
        <v>日中一時支援　３／４</v>
      </c>
      <c r="AF23" s="100"/>
      <c r="AG23" s="13"/>
      <c r="AH23" s="13"/>
      <c r="AI23" s="542"/>
      <c r="AJ23" s="291"/>
      <c r="AK23" s="291"/>
      <c r="AL23" s="291"/>
      <c r="AM23" s="419" t="str">
        <f>IF(AND(請求書!$F$15&lt;&gt;"",請求書!$J$15&lt;&gt;"",$AI23&lt;&gt;""),IF(ISERR(DAY(2018+請求書!$F$15&amp;"/"&amp;請求書!$J$15&amp;"/"&amp;$AI23)),"NG",DATE(2018+請求書!$F$15,請求書!$J$15,$AI23)),"")</f>
        <v/>
      </c>
      <c r="AN23" s="419"/>
      <c r="AO23" s="419"/>
      <c r="AP23" s="419"/>
      <c r="AQ23" s="420"/>
      <c r="AR23" s="421"/>
      <c r="AS23" s="421"/>
      <c r="AT23" s="421"/>
      <c r="AU23" s="421"/>
      <c r="AV23" s="421"/>
      <c r="AW23" s="421"/>
      <c r="AX23" s="421"/>
      <c r="AY23" s="421"/>
      <c r="AZ23" s="543"/>
      <c r="BA23" s="388"/>
      <c r="BB23" s="389"/>
      <c r="BC23" s="389"/>
      <c r="BD23" s="389"/>
      <c r="BE23" s="390"/>
      <c r="BF23" s="395"/>
      <c r="BG23" s="396"/>
      <c r="BH23" s="396"/>
      <c r="BI23" s="396"/>
      <c r="BJ23" s="397"/>
      <c r="BK23" s="421"/>
      <c r="BL23" s="421"/>
      <c r="BM23" s="421"/>
      <c r="BN23" s="421"/>
      <c r="BO23" s="421"/>
      <c r="BP23" s="293" t="str">
        <f>IFERROR(IF(BF23&lt;&gt;"",IF(AI23="","日付確認",IF(AI23=AI24,"",IF(BA23&lt;&gt;"",VLOOKUP(DJ23,併給!A:B,2,FALSE),VLOOKUP(DJ23,Sheet2!A:B,2,FALSE)))),""),"")</f>
        <v/>
      </c>
      <c r="BQ23" s="294"/>
      <c r="BR23" s="294"/>
      <c r="BS23" s="294"/>
      <c r="BT23" s="294"/>
      <c r="BU23" s="294"/>
      <c r="BV23" s="294"/>
      <c r="BW23" s="294"/>
      <c r="BX23" s="295"/>
      <c r="BY23" s="291"/>
      <c r="BZ23" s="291"/>
      <c r="CA23" s="292"/>
      <c r="CB23" s="291"/>
      <c r="CC23" s="291"/>
      <c r="CD23" s="292"/>
      <c r="CE23" s="264"/>
      <c r="CF23" s="265"/>
      <c r="CG23" s="274"/>
      <c r="CH23" s="264"/>
      <c r="CI23" s="265"/>
      <c r="CJ23" s="266"/>
      <c r="CK23" s="270"/>
      <c r="CL23" s="268"/>
      <c r="CM23" s="268"/>
      <c r="CN23" s="271"/>
      <c r="CO23" s="81"/>
      <c r="CP23" s="82"/>
      <c r="CQ23" s="82"/>
      <c r="CR23" s="82"/>
      <c r="CS23" s="82"/>
      <c r="CT23" s="82"/>
      <c r="CU23" s="82"/>
      <c r="CV23" s="82"/>
      <c r="CW23" s="83"/>
      <c r="CX23" s="65">
        <f t="shared" si="1"/>
        <v>0</v>
      </c>
      <c r="CY23" s="65" t="str">
        <f t="shared" si="2"/>
        <v>0</v>
      </c>
      <c r="CZ23" s="6">
        <f t="shared" si="3"/>
        <v>0</v>
      </c>
      <c r="DA23" s="6">
        <f t="shared" si="4"/>
        <v>0</v>
      </c>
      <c r="DB23" s="66">
        <f>IFERROR(IF(BP23&lt;&gt;"",IF(BA23&lt;&gt;"",0.25,VLOOKUP(BP23,Sheet2!B:C,2,FALSE)),0),0)</f>
        <v>0</v>
      </c>
      <c r="DC23" s="36">
        <f t="shared" si="9"/>
        <v>0</v>
      </c>
      <c r="DD23" s="35">
        <f t="shared" si="10"/>
        <v>0</v>
      </c>
      <c r="DE23" s="36">
        <f t="shared" si="5"/>
        <v>0</v>
      </c>
      <c r="DF23" s="36">
        <f t="shared" si="6"/>
        <v>0</v>
      </c>
      <c r="DG23" s="36">
        <f t="shared" si="13"/>
        <v>0</v>
      </c>
      <c r="DH23" s="35">
        <f t="shared" si="7"/>
        <v>0</v>
      </c>
      <c r="DI23" s="35">
        <f t="shared" si="8"/>
        <v>0</v>
      </c>
      <c r="DJ23" s="35">
        <f t="shared" si="11"/>
        <v>0</v>
      </c>
      <c r="DK23" s="36">
        <f t="shared" si="12"/>
        <v>0</v>
      </c>
    </row>
    <row r="24" spans="2:115" ht="21" customHeight="1" x14ac:dyDescent="0.15">
      <c r="B24" s="99"/>
      <c r="C24" s="100"/>
      <c r="D24" s="308"/>
      <c r="E24" s="282" t="s">
        <v>100</v>
      </c>
      <c r="F24" s="283"/>
      <c r="G24" s="283"/>
      <c r="H24" s="283"/>
      <c r="I24" s="283"/>
      <c r="J24" s="283"/>
      <c r="K24" s="283"/>
      <c r="L24" s="283"/>
      <c r="M24" s="283"/>
      <c r="N24" s="284"/>
      <c r="O24" s="288" t="str">
        <f>IFERROR(IF(S24&lt;&gt;"",VLOOKUP(AE24,Sheet2!E:F,2,FALSE),""),"区分入力してください")</f>
        <v/>
      </c>
      <c r="P24" s="289"/>
      <c r="Q24" s="289"/>
      <c r="R24" s="290"/>
      <c r="S24" s="301" t="str">
        <f>IF(AY44&gt;0,AY44,"")</f>
        <v/>
      </c>
      <c r="T24" s="302"/>
      <c r="U24" s="464" t="str">
        <f t="shared" si="14"/>
        <v/>
      </c>
      <c r="V24" s="465"/>
      <c r="W24" s="465"/>
      <c r="X24" s="465"/>
      <c r="Y24" s="465"/>
      <c r="Z24" s="466"/>
      <c r="AA24" s="310"/>
      <c r="AB24" s="311"/>
      <c r="AC24" s="311"/>
      <c r="AD24" s="312"/>
      <c r="AE24" s="33" t="str">
        <f>G16&amp;E24</f>
        <v>日中一時支援　１日</v>
      </c>
      <c r="AF24" s="100"/>
      <c r="AG24" s="13"/>
      <c r="AH24" s="13"/>
      <c r="AI24" s="542"/>
      <c r="AJ24" s="291"/>
      <c r="AK24" s="291"/>
      <c r="AL24" s="291"/>
      <c r="AM24" s="419" t="str">
        <f>IF(AND(請求書!$F$15&lt;&gt;"",請求書!$J$15&lt;&gt;"",$AI24&lt;&gt;""),IF(ISERR(DAY(2018+請求書!$F$15&amp;"/"&amp;請求書!$J$15&amp;"/"&amp;$AI24)),"NG",DATE(2018+請求書!$F$15,請求書!$J$15,$AI24)),"")</f>
        <v/>
      </c>
      <c r="AN24" s="419"/>
      <c r="AO24" s="419"/>
      <c r="AP24" s="419"/>
      <c r="AQ24" s="420"/>
      <c r="AR24" s="421"/>
      <c r="AS24" s="421"/>
      <c r="AT24" s="421"/>
      <c r="AU24" s="421"/>
      <c r="AV24" s="421"/>
      <c r="AW24" s="421"/>
      <c r="AX24" s="421"/>
      <c r="AY24" s="421"/>
      <c r="AZ24" s="543"/>
      <c r="BA24" s="388"/>
      <c r="BB24" s="389"/>
      <c r="BC24" s="389"/>
      <c r="BD24" s="389"/>
      <c r="BE24" s="390"/>
      <c r="BF24" s="395"/>
      <c r="BG24" s="396"/>
      <c r="BH24" s="396"/>
      <c r="BI24" s="396"/>
      <c r="BJ24" s="397"/>
      <c r="BK24" s="421"/>
      <c r="BL24" s="421"/>
      <c r="BM24" s="421"/>
      <c r="BN24" s="421"/>
      <c r="BO24" s="421"/>
      <c r="BP24" s="293" t="str">
        <f>IFERROR(IF(BF24&lt;&gt;"",IF(AI24="","日付確認",IF(AI24=AI25,"",IF(BA24&lt;&gt;"",VLOOKUP(DJ24,併給!A:B,2,FALSE),VLOOKUP(DJ24,Sheet2!A:B,2,FALSE)))),""),"")</f>
        <v/>
      </c>
      <c r="BQ24" s="294"/>
      <c r="BR24" s="294"/>
      <c r="BS24" s="294"/>
      <c r="BT24" s="294"/>
      <c r="BU24" s="294"/>
      <c r="BV24" s="294"/>
      <c r="BW24" s="294"/>
      <c r="BX24" s="295"/>
      <c r="BY24" s="291"/>
      <c r="BZ24" s="291"/>
      <c r="CA24" s="292"/>
      <c r="CB24" s="291"/>
      <c r="CC24" s="291"/>
      <c r="CD24" s="292"/>
      <c r="CE24" s="264"/>
      <c r="CF24" s="265"/>
      <c r="CG24" s="274"/>
      <c r="CH24" s="264"/>
      <c r="CI24" s="265"/>
      <c r="CJ24" s="266"/>
      <c r="CK24" s="270"/>
      <c r="CL24" s="268"/>
      <c r="CM24" s="268"/>
      <c r="CN24" s="271"/>
      <c r="CO24" s="81"/>
      <c r="CP24" s="82"/>
      <c r="CQ24" s="82"/>
      <c r="CR24" s="82"/>
      <c r="CS24" s="82"/>
      <c r="CT24" s="82"/>
      <c r="CU24" s="82"/>
      <c r="CV24" s="82"/>
      <c r="CW24" s="83"/>
      <c r="CX24" s="65">
        <f t="shared" si="1"/>
        <v>0</v>
      </c>
      <c r="CY24" s="65" t="str">
        <f t="shared" si="2"/>
        <v>0</v>
      </c>
      <c r="CZ24" s="6">
        <f t="shared" si="3"/>
        <v>0</v>
      </c>
      <c r="DA24" s="6">
        <f t="shared" si="4"/>
        <v>0</v>
      </c>
      <c r="DB24" s="66">
        <f>IFERROR(IF(BP24&lt;&gt;"",IF(BA24&lt;&gt;"",0.25,VLOOKUP(BP24,Sheet2!B:C,2,FALSE)),0),0)</f>
        <v>0</v>
      </c>
      <c r="DC24" s="36">
        <f t="shared" si="9"/>
        <v>0</v>
      </c>
      <c r="DD24" s="35">
        <f t="shared" si="10"/>
        <v>0</v>
      </c>
      <c r="DE24" s="36">
        <f t="shared" si="5"/>
        <v>0</v>
      </c>
      <c r="DF24" s="36">
        <f t="shared" si="6"/>
        <v>0</v>
      </c>
      <c r="DG24" s="36">
        <f t="shared" si="13"/>
        <v>0</v>
      </c>
      <c r="DH24" s="35">
        <f t="shared" si="7"/>
        <v>0</v>
      </c>
      <c r="DI24" s="35">
        <f t="shared" si="8"/>
        <v>0</v>
      </c>
      <c r="DJ24" s="35">
        <f t="shared" si="11"/>
        <v>0</v>
      </c>
      <c r="DK24" s="36">
        <f t="shared" si="12"/>
        <v>0</v>
      </c>
    </row>
    <row r="25" spans="2:115" ht="21" customHeight="1" x14ac:dyDescent="0.15">
      <c r="B25" s="99"/>
      <c r="C25" s="100"/>
      <c r="D25" s="308"/>
      <c r="E25" s="282" t="s">
        <v>101</v>
      </c>
      <c r="F25" s="283"/>
      <c r="G25" s="283"/>
      <c r="H25" s="283"/>
      <c r="I25" s="283"/>
      <c r="J25" s="283"/>
      <c r="K25" s="283"/>
      <c r="L25" s="283"/>
      <c r="M25" s="283"/>
      <c r="N25" s="284"/>
      <c r="O25" s="288" t="str">
        <f>IFERROR(IF(S25&lt;&gt;"",VLOOKUP(AE25,Sheet2!E:F,2,FALSE),""),"区分入力してください")</f>
        <v/>
      </c>
      <c r="P25" s="289"/>
      <c r="Q25" s="289"/>
      <c r="R25" s="290"/>
      <c r="S25" s="301" t="str">
        <f>IF(BB44&gt;0,BB44,"")</f>
        <v/>
      </c>
      <c r="T25" s="302"/>
      <c r="U25" s="464" t="str">
        <f t="shared" si="14"/>
        <v/>
      </c>
      <c r="V25" s="465"/>
      <c r="W25" s="465"/>
      <c r="X25" s="465"/>
      <c r="Y25" s="465"/>
      <c r="Z25" s="466"/>
      <c r="AA25" s="310"/>
      <c r="AB25" s="311"/>
      <c r="AC25" s="311"/>
      <c r="AD25" s="312"/>
      <c r="AE25" s="33" t="str">
        <f>G16&amp;E25</f>
        <v>日中一時支援　１日超</v>
      </c>
      <c r="AF25" s="67"/>
      <c r="AG25" s="22"/>
      <c r="AH25" s="13"/>
      <c r="AI25" s="542"/>
      <c r="AJ25" s="291"/>
      <c r="AK25" s="291"/>
      <c r="AL25" s="291"/>
      <c r="AM25" s="419" t="str">
        <f>IF(AND(請求書!$F$15&lt;&gt;"",請求書!$J$15&lt;&gt;"",$AI25&lt;&gt;""),IF(ISERR(DAY(2018+請求書!$F$15&amp;"/"&amp;請求書!$J$15&amp;"/"&amp;$AI25)),"NG",DATE(2018+請求書!$F$15,請求書!$J$15,$AI25)),"")</f>
        <v/>
      </c>
      <c r="AN25" s="419"/>
      <c r="AO25" s="419"/>
      <c r="AP25" s="419"/>
      <c r="AQ25" s="420"/>
      <c r="AR25" s="421"/>
      <c r="AS25" s="421"/>
      <c r="AT25" s="421"/>
      <c r="AU25" s="421"/>
      <c r="AV25" s="421"/>
      <c r="AW25" s="421"/>
      <c r="AX25" s="421"/>
      <c r="AY25" s="421"/>
      <c r="AZ25" s="543"/>
      <c r="BA25" s="388"/>
      <c r="BB25" s="389"/>
      <c r="BC25" s="389"/>
      <c r="BD25" s="389"/>
      <c r="BE25" s="390"/>
      <c r="BF25" s="395"/>
      <c r="BG25" s="396"/>
      <c r="BH25" s="396"/>
      <c r="BI25" s="396"/>
      <c r="BJ25" s="397"/>
      <c r="BK25" s="421"/>
      <c r="BL25" s="421"/>
      <c r="BM25" s="421"/>
      <c r="BN25" s="421"/>
      <c r="BO25" s="421"/>
      <c r="BP25" s="293" t="str">
        <f>IFERROR(IF(BF25&lt;&gt;"",IF(AI25="","日付確認",IF(AI25=AI26,"",IF(BA25&lt;&gt;"",VLOOKUP(DJ25,併給!A:B,2,FALSE),VLOOKUP(DJ25,Sheet2!A:B,2,FALSE)))),""),"")</f>
        <v/>
      </c>
      <c r="BQ25" s="294"/>
      <c r="BR25" s="294"/>
      <c r="BS25" s="294"/>
      <c r="BT25" s="294"/>
      <c r="BU25" s="294"/>
      <c r="BV25" s="294"/>
      <c r="BW25" s="294"/>
      <c r="BX25" s="295"/>
      <c r="BY25" s="291"/>
      <c r="BZ25" s="291"/>
      <c r="CA25" s="292"/>
      <c r="CB25" s="291"/>
      <c r="CC25" s="291"/>
      <c r="CD25" s="292"/>
      <c r="CE25" s="264"/>
      <c r="CF25" s="265"/>
      <c r="CG25" s="274"/>
      <c r="CH25" s="264"/>
      <c r="CI25" s="265"/>
      <c r="CJ25" s="266"/>
      <c r="CK25" s="270"/>
      <c r="CL25" s="268"/>
      <c r="CM25" s="268"/>
      <c r="CN25" s="271"/>
      <c r="CO25" s="81"/>
      <c r="CP25" s="82"/>
      <c r="CQ25" s="82"/>
      <c r="CR25" s="82"/>
      <c r="CS25" s="82"/>
      <c r="CT25" s="82"/>
      <c r="CU25" s="82"/>
      <c r="CV25" s="82"/>
      <c r="CW25" s="83"/>
      <c r="CX25" s="65">
        <f t="shared" si="1"/>
        <v>0</v>
      </c>
      <c r="CY25" s="65" t="str">
        <f t="shared" si="2"/>
        <v>0</v>
      </c>
      <c r="CZ25" s="6">
        <f t="shared" si="3"/>
        <v>0</v>
      </c>
      <c r="DA25" s="6">
        <f t="shared" si="4"/>
        <v>0</v>
      </c>
      <c r="DB25" s="66">
        <f>IFERROR(IF(BP25&lt;&gt;"",IF(BA25&lt;&gt;"",0.25,VLOOKUP(BP25,Sheet2!B:C,2,FALSE)),0),0)</f>
        <v>0</v>
      </c>
      <c r="DC25" s="36">
        <f t="shared" si="9"/>
        <v>0</v>
      </c>
      <c r="DD25" s="35">
        <f t="shared" si="10"/>
        <v>0</v>
      </c>
      <c r="DE25" s="36">
        <f t="shared" si="5"/>
        <v>0</v>
      </c>
      <c r="DF25" s="36">
        <f t="shared" si="6"/>
        <v>0</v>
      </c>
      <c r="DG25" s="36">
        <f t="shared" si="13"/>
        <v>0</v>
      </c>
      <c r="DH25" s="35">
        <f t="shared" si="7"/>
        <v>0</v>
      </c>
      <c r="DI25" s="35">
        <f t="shared" si="8"/>
        <v>0</v>
      </c>
      <c r="DJ25" s="35">
        <f t="shared" si="11"/>
        <v>0</v>
      </c>
      <c r="DK25" s="36">
        <f t="shared" si="12"/>
        <v>0</v>
      </c>
    </row>
    <row r="26" spans="2:115" ht="21" customHeight="1" x14ac:dyDescent="0.15">
      <c r="B26" s="99"/>
      <c r="C26" s="100"/>
      <c r="D26" s="308"/>
      <c r="E26" s="282" t="s">
        <v>103</v>
      </c>
      <c r="F26" s="283"/>
      <c r="G26" s="283"/>
      <c r="H26" s="283"/>
      <c r="I26" s="283"/>
      <c r="J26" s="283"/>
      <c r="K26" s="283"/>
      <c r="L26" s="283"/>
      <c r="M26" s="283"/>
      <c r="N26" s="284"/>
      <c r="O26" s="288" t="str">
        <f>IFERROR(IF(S26&lt;&gt;"",VLOOKUP(AE26,Sheet2!E:F,2,FALSE),""),"区分入力してください")</f>
        <v/>
      </c>
      <c r="P26" s="289"/>
      <c r="Q26" s="289"/>
      <c r="R26" s="290"/>
      <c r="S26" s="301" t="str">
        <f>IF(BT44&gt;0,BT44,"")</f>
        <v/>
      </c>
      <c r="T26" s="302"/>
      <c r="U26" s="464" t="str">
        <f t="shared" si="14"/>
        <v/>
      </c>
      <c r="V26" s="465"/>
      <c r="W26" s="465"/>
      <c r="X26" s="465"/>
      <c r="Y26" s="465"/>
      <c r="Z26" s="466"/>
      <c r="AA26" s="310"/>
      <c r="AB26" s="311"/>
      <c r="AC26" s="311"/>
      <c r="AD26" s="312"/>
      <c r="AE26" s="33" t="str">
        <f>G16&amp;E26</f>
        <v>送迎加算</v>
      </c>
      <c r="AF26" s="100"/>
      <c r="AG26" s="13"/>
      <c r="AH26" s="22"/>
      <c r="AI26" s="542"/>
      <c r="AJ26" s="291"/>
      <c r="AK26" s="291"/>
      <c r="AL26" s="291"/>
      <c r="AM26" s="419" t="str">
        <f>IF(AND(請求書!$F$15&lt;&gt;"",請求書!$J$15&lt;&gt;"",$AI26&lt;&gt;""),IF(ISERR(DAY(2018+請求書!$F$15&amp;"/"&amp;請求書!$J$15&amp;"/"&amp;$AI26)),"NG",DATE(2018+請求書!$F$15,請求書!$J$15,$AI26)),"")</f>
        <v/>
      </c>
      <c r="AN26" s="419"/>
      <c r="AO26" s="419"/>
      <c r="AP26" s="419"/>
      <c r="AQ26" s="420"/>
      <c r="AR26" s="421"/>
      <c r="AS26" s="421"/>
      <c r="AT26" s="421"/>
      <c r="AU26" s="421"/>
      <c r="AV26" s="421"/>
      <c r="AW26" s="421"/>
      <c r="AX26" s="421"/>
      <c r="AY26" s="421"/>
      <c r="AZ26" s="543"/>
      <c r="BA26" s="388"/>
      <c r="BB26" s="389"/>
      <c r="BC26" s="389"/>
      <c r="BD26" s="389"/>
      <c r="BE26" s="390"/>
      <c r="BF26" s="395"/>
      <c r="BG26" s="396"/>
      <c r="BH26" s="396"/>
      <c r="BI26" s="396"/>
      <c r="BJ26" s="397"/>
      <c r="BK26" s="421"/>
      <c r="BL26" s="421"/>
      <c r="BM26" s="421"/>
      <c r="BN26" s="421"/>
      <c r="BO26" s="421"/>
      <c r="BP26" s="293" t="str">
        <f>IFERROR(IF(BF26&lt;&gt;"",IF(AI26="","日付確認",IF(AI26=AI27,"",IF(BA26&lt;&gt;"",VLOOKUP(DJ26,併給!A:B,2,FALSE),VLOOKUP(DJ26,Sheet2!A:B,2,FALSE)))),""),"")</f>
        <v/>
      </c>
      <c r="BQ26" s="294"/>
      <c r="BR26" s="294"/>
      <c r="BS26" s="294"/>
      <c r="BT26" s="294"/>
      <c r="BU26" s="294"/>
      <c r="BV26" s="294"/>
      <c r="BW26" s="294"/>
      <c r="BX26" s="295"/>
      <c r="BY26" s="291"/>
      <c r="BZ26" s="291"/>
      <c r="CA26" s="292"/>
      <c r="CB26" s="291"/>
      <c r="CC26" s="291"/>
      <c r="CD26" s="292"/>
      <c r="CE26" s="264"/>
      <c r="CF26" s="265"/>
      <c r="CG26" s="274"/>
      <c r="CH26" s="264"/>
      <c r="CI26" s="265"/>
      <c r="CJ26" s="266"/>
      <c r="CK26" s="270"/>
      <c r="CL26" s="268"/>
      <c r="CM26" s="268"/>
      <c r="CN26" s="271"/>
      <c r="CO26" s="81"/>
      <c r="CP26" s="82"/>
      <c r="CQ26" s="82"/>
      <c r="CR26" s="82"/>
      <c r="CS26" s="82"/>
      <c r="CT26" s="82"/>
      <c r="CU26" s="82"/>
      <c r="CV26" s="82"/>
      <c r="CW26" s="83"/>
      <c r="CX26" s="65">
        <f t="shared" si="1"/>
        <v>0</v>
      </c>
      <c r="CY26" s="65" t="str">
        <f t="shared" si="2"/>
        <v>0</v>
      </c>
      <c r="CZ26" s="6">
        <f t="shared" si="3"/>
        <v>0</v>
      </c>
      <c r="DA26" s="6">
        <f t="shared" si="4"/>
        <v>0</v>
      </c>
      <c r="DB26" s="66">
        <f>IFERROR(IF(BP26&lt;&gt;"",IF(BA26&lt;&gt;"",0.25,VLOOKUP(BP26,Sheet2!B:C,2,FALSE)),0),0)</f>
        <v>0</v>
      </c>
      <c r="DC26" s="36">
        <f t="shared" si="9"/>
        <v>0</v>
      </c>
      <c r="DD26" s="35">
        <f t="shared" si="10"/>
        <v>0</v>
      </c>
      <c r="DE26" s="36">
        <f t="shared" si="5"/>
        <v>0</v>
      </c>
      <c r="DF26" s="36">
        <f t="shared" si="6"/>
        <v>0</v>
      </c>
      <c r="DG26" s="36">
        <f t="shared" si="13"/>
        <v>0</v>
      </c>
      <c r="DH26" s="35">
        <f t="shared" si="7"/>
        <v>0</v>
      </c>
      <c r="DI26" s="35">
        <f t="shared" si="8"/>
        <v>0</v>
      </c>
      <c r="DJ26" s="35">
        <f t="shared" si="11"/>
        <v>0</v>
      </c>
      <c r="DK26" s="36">
        <f t="shared" si="12"/>
        <v>0</v>
      </c>
    </row>
    <row r="27" spans="2:115" ht="21" customHeight="1" x14ac:dyDescent="0.15">
      <c r="B27" s="99"/>
      <c r="C27" s="100"/>
      <c r="D27" s="308"/>
      <c r="E27" s="282" t="s">
        <v>102</v>
      </c>
      <c r="F27" s="283"/>
      <c r="G27" s="283"/>
      <c r="H27" s="283"/>
      <c r="I27" s="283"/>
      <c r="J27" s="283"/>
      <c r="K27" s="283"/>
      <c r="L27" s="283"/>
      <c r="M27" s="283"/>
      <c r="N27" s="284"/>
      <c r="O27" s="288" t="str">
        <f>IFERROR(IF(S27&lt;&gt;"",VLOOKUP(AE27,Sheet2!E:F,2,FALSE),""),"区分入力してください")</f>
        <v/>
      </c>
      <c r="P27" s="289"/>
      <c r="Q27" s="289"/>
      <c r="R27" s="290"/>
      <c r="S27" s="301" t="str">
        <f>IF(BZ44&gt;0,BZ44,"")</f>
        <v/>
      </c>
      <c r="T27" s="302"/>
      <c r="U27" s="464" t="str">
        <f t="shared" si="14"/>
        <v/>
      </c>
      <c r="V27" s="465"/>
      <c r="W27" s="465"/>
      <c r="X27" s="465"/>
      <c r="Y27" s="465"/>
      <c r="Z27" s="466"/>
      <c r="AA27" s="310"/>
      <c r="AB27" s="311"/>
      <c r="AC27" s="311"/>
      <c r="AD27" s="312"/>
      <c r="AE27" s="33" t="str">
        <f>G16&amp;E27</f>
        <v>食事提供加算</v>
      </c>
      <c r="AF27" s="100"/>
      <c r="AG27" s="13"/>
      <c r="AH27" s="13"/>
      <c r="AI27" s="542"/>
      <c r="AJ27" s="291"/>
      <c r="AK27" s="291"/>
      <c r="AL27" s="291"/>
      <c r="AM27" s="419" t="str">
        <f>IF(AND(請求書!$F$15&lt;&gt;"",請求書!$J$15&lt;&gt;"",$AI27&lt;&gt;""),IF(ISERR(DAY(2018+請求書!$F$15&amp;"/"&amp;請求書!$J$15&amp;"/"&amp;$AI27)),"NG",DATE(2018+請求書!$F$15,請求書!$J$15,$AI27)),"")</f>
        <v/>
      </c>
      <c r="AN27" s="419"/>
      <c r="AO27" s="419"/>
      <c r="AP27" s="419"/>
      <c r="AQ27" s="420"/>
      <c r="AR27" s="421"/>
      <c r="AS27" s="421"/>
      <c r="AT27" s="421"/>
      <c r="AU27" s="421"/>
      <c r="AV27" s="421"/>
      <c r="AW27" s="421"/>
      <c r="AX27" s="421"/>
      <c r="AY27" s="421"/>
      <c r="AZ27" s="543"/>
      <c r="BA27" s="388"/>
      <c r="BB27" s="389"/>
      <c r="BC27" s="389"/>
      <c r="BD27" s="389"/>
      <c r="BE27" s="390"/>
      <c r="BF27" s="395"/>
      <c r="BG27" s="396"/>
      <c r="BH27" s="396"/>
      <c r="BI27" s="396"/>
      <c r="BJ27" s="397"/>
      <c r="BK27" s="421"/>
      <c r="BL27" s="421"/>
      <c r="BM27" s="421"/>
      <c r="BN27" s="421"/>
      <c r="BO27" s="421"/>
      <c r="BP27" s="293" t="str">
        <f>IFERROR(IF(BF27&lt;&gt;"",IF(AI27="","日付確認",IF(AI27=AI28,"",IF(BA27&lt;&gt;"",VLOOKUP(DJ27,併給!A:B,2,FALSE),VLOOKUP(DJ27,Sheet2!A:B,2,FALSE)))),""),"")</f>
        <v/>
      </c>
      <c r="BQ27" s="294"/>
      <c r="BR27" s="294"/>
      <c r="BS27" s="294"/>
      <c r="BT27" s="294"/>
      <c r="BU27" s="294"/>
      <c r="BV27" s="294"/>
      <c r="BW27" s="294"/>
      <c r="BX27" s="295"/>
      <c r="BY27" s="291"/>
      <c r="BZ27" s="291"/>
      <c r="CA27" s="292"/>
      <c r="CB27" s="291"/>
      <c r="CC27" s="291"/>
      <c r="CD27" s="292"/>
      <c r="CE27" s="264"/>
      <c r="CF27" s="265"/>
      <c r="CG27" s="274"/>
      <c r="CH27" s="264"/>
      <c r="CI27" s="265"/>
      <c r="CJ27" s="266"/>
      <c r="CK27" s="270"/>
      <c r="CL27" s="268"/>
      <c r="CM27" s="268"/>
      <c r="CN27" s="271"/>
      <c r="CO27" s="81"/>
      <c r="CP27" s="82"/>
      <c r="CQ27" s="82"/>
      <c r="CR27" s="82"/>
      <c r="CS27" s="82"/>
      <c r="CT27" s="82"/>
      <c r="CU27" s="82"/>
      <c r="CV27" s="82"/>
      <c r="CW27" s="83"/>
      <c r="CX27" s="65">
        <f t="shared" si="1"/>
        <v>0</v>
      </c>
      <c r="CY27" s="65" t="str">
        <f t="shared" si="2"/>
        <v>0</v>
      </c>
      <c r="CZ27" s="6">
        <f t="shared" si="3"/>
        <v>0</v>
      </c>
      <c r="DA27" s="6">
        <f t="shared" si="4"/>
        <v>0</v>
      </c>
      <c r="DB27" s="66">
        <f>IFERROR(IF(BP27&lt;&gt;"",IF(BA27&lt;&gt;"",0.25,VLOOKUP(BP27,Sheet2!B:C,2,FALSE)),0),0)</f>
        <v>0</v>
      </c>
      <c r="DC27" s="36">
        <f t="shared" si="9"/>
        <v>0</v>
      </c>
      <c r="DD27" s="35">
        <f t="shared" si="10"/>
        <v>0</v>
      </c>
      <c r="DE27" s="36">
        <f t="shared" si="5"/>
        <v>0</v>
      </c>
      <c r="DF27" s="36">
        <f t="shared" si="6"/>
        <v>0</v>
      </c>
      <c r="DG27" s="36">
        <f t="shared" si="13"/>
        <v>0</v>
      </c>
      <c r="DH27" s="35">
        <f t="shared" si="7"/>
        <v>0</v>
      </c>
      <c r="DI27" s="35">
        <f t="shared" si="8"/>
        <v>0</v>
      </c>
      <c r="DJ27" s="35">
        <f t="shared" si="11"/>
        <v>0</v>
      </c>
      <c r="DK27" s="36">
        <f t="shared" si="12"/>
        <v>0</v>
      </c>
    </row>
    <row r="28" spans="2:115" ht="21" customHeight="1" x14ac:dyDescent="0.15">
      <c r="B28" s="99"/>
      <c r="C28" s="100"/>
      <c r="D28" s="308"/>
      <c r="E28" s="282" t="s">
        <v>80</v>
      </c>
      <c r="F28" s="283"/>
      <c r="G28" s="283"/>
      <c r="H28" s="283"/>
      <c r="I28" s="283"/>
      <c r="J28" s="283"/>
      <c r="K28" s="283"/>
      <c r="L28" s="283"/>
      <c r="M28" s="283"/>
      <c r="N28" s="284"/>
      <c r="O28" s="288" t="str">
        <f>IFERROR(IF(S28&lt;&gt;"",VLOOKUP(AE28,Sheet2!E:F,2,FALSE),""),"区分入力してください")</f>
        <v/>
      </c>
      <c r="P28" s="289"/>
      <c r="Q28" s="289"/>
      <c r="R28" s="290"/>
      <c r="S28" s="301" t="str">
        <f>IF(CF44&gt;0,CF44,"")</f>
        <v/>
      </c>
      <c r="T28" s="302"/>
      <c r="U28" s="464" t="str">
        <f t="shared" ref="U28" si="15">IFERROR(IF(O28&lt;&gt;"",(O28*S28),""),"")</f>
        <v/>
      </c>
      <c r="V28" s="465"/>
      <c r="W28" s="465"/>
      <c r="X28" s="465"/>
      <c r="Y28" s="465"/>
      <c r="Z28" s="466"/>
      <c r="AA28" s="310"/>
      <c r="AB28" s="311"/>
      <c r="AC28" s="311"/>
      <c r="AD28" s="312"/>
      <c r="AE28" s="33" t="str">
        <f>G16&amp;E28</f>
        <v>入浴加算</v>
      </c>
      <c r="AF28" s="100"/>
      <c r="AG28" s="13"/>
      <c r="AH28" s="13"/>
      <c r="AI28" s="542"/>
      <c r="AJ28" s="291"/>
      <c r="AK28" s="291"/>
      <c r="AL28" s="291"/>
      <c r="AM28" s="419" t="str">
        <f>IF(AND(請求書!$F$15&lt;&gt;"",請求書!$J$15&lt;&gt;"",$AI28&lt;&gt;""),IF(ISERR(DAY(2018+請求書!$F$15&amp;"/"&amp;請求書!$J$15&amp;"/"&amp;$AI28)),"NG",DATE(2018+請求書!$F$15,請求書!$J$15,$AI28)),"")</f>
        <v/>
      </c>
      <c r="AN28" s="419"/>
      <c r="AO28" s="419"/>
      <c r="AP28" s="419"/>
      <c r="AQ28" s="420"/>
      <c r="AR28" s="421"/>
      <c r="AS28" s="421"/>
      <c r="AT28" s="421"/>
      <c r="AU28" s="421"/>
      <c r="AV28" s="421"/>
      <c r="AW28" s="421"/>
      <c r="AX28" s="421"/>
      <c r="AY28" s="421"/>
      <c r="AZ28" s="543"/>
      <c r="BA28" s="388"/>
      <c r="BB28" s="389"/>
      <c r="BC28" s="389"/>
      <c r="BD28" s="389"/>
      <c r="BE28" s="390"/>
      <c r="BF28" s="395"/>
      <c r="BG28" s="396"/>
      <c r="BH28" s="396"/>
      <c r="BI28" s="396"/>
      <c r="BJ28" s="397"/>
      <c r="BK28" s="421"/>
      <c r="BL28" s="421"/>
      <c r="BM28" s="421"/>
      <c r="BN28" s="421"/>
      <c r="BO28" s="421"/>
      <c r="BP28" s="293" t="str">
        <f>IFERROR(IF(BF28&lt;&gt;"",IF(AI28="","日付確認",IF(AI28=AI29,"",IF(BA28&lt;&gt;"",VLOOKUP(DJ28,併給!A:B,2,FALSE),VLOOKUP(DJ28,Sheet2!A:B,2,FALSE)))),""),"")</f>
        <v/>
      </c>
      <c r="BQ28" s="294"/>
      <c r="BR28" s="294"/>
      <c r="BS28" s="294"/>
      <c r="BT28" s="294"/>
      <c r="BU28" s="294"/>
      <c r="BV28" s="294"/>
      <c r="BW28" s="294"/>
      <c r="BX28" s="295"/>
      <c r="BY28" s="291"/>
      <c r="BZ28" s="291"/>
      <c r="CA28" s="292"/>
      <c r="CB28" s="291"/>
      <c r="CC28" s="291"/>
      <c r="CD28" s="292"/>
      <c r="CE28" s="264"/>
      <c r="CF28" s="265"/>
      <c r="CG28" s="274"/>
      <c r="CH28" s="264"/>
      <c r="CI28" s="265"/>
      <c r="CJ28" s="266"/>
      <c r="CK28" s="270"/>
      <c r="CL28" s="268"/>
      <c r="CM28" s="268"/>
      <c r="CN28" s="271"/>
      <c r="CO28" s="81"/>
      <c r="CP28" s="82"/>
      <c r="CQ28" s="82"/>
      <c r="CR28" s="82"/>
      <c r="CS28" s="82"/>
      <c r="CT28" s="82"/>
      <c r="CU28" s="82"/>
      <c r="CV28" s="82"/>
      <c r="CW28" s="83"/>
      <c r="CX28" s="65">
        <f t="shared" si="1"/>
        <v>0</v>
      </c>
      <c r="CY28" s="65" t="str">
        <f t="shared" si="2"/>
        <v>0</v>
      </c>
      <c r="CZ28" s="6">
        <f t="shared" si="3"/>
        <v>0</v>
      </c>
      <c r="DA28" s="6">
        <f t="shared" si="4"/>
        <v>0</v>
      </c>
      <c r="DB28" s="66">
        <f>IFERROR(IF(BP28&lt;&gt;"",IF(BA28&lt;&gt;"",0.25,VLOOKUP(BP28,Sheet2!B:C,2,FALSE)),0),0)</f>
        <v>0</v>
      </c>
      <c r="DC28" s="36">
        <f t="shared" si="9"/>
        <v>0</v>
      </c>
      <c r="DD28" s="35">
        <f t="shared" si="10"/>
        <v>0</v>
      </c>
      <c r="DE28" s="36">
        <f t="shared" si="5"/>
        <v>0</v>
      </c>
      <c r="DF28" s="36">
        <f t="shared" si="6"/>
        <v>0</v>
      </c>
      <c r="DG28" s="36">
        <f t="shared" si="13"/>
        <v>0</v>
      </c>
      <c r="DH28" s="35">
        <f t="shared" si="7"/>
        <v>0</v>
      </c>
      <c r="DI28" s="35">
        <f t="shared" si="8"/>
        <v>0</v>
      </c>
      <c r="DJ28" s="35">
        <f t="shared" si="11"/>
        <v>0</v>
      </c>
      <c r="DK28" s="36">
        <f t="shared" si="12"/>
        <v>0</v>
      </c>
    </row>
    <row r="29" spans="2:115" ht="21" customHeight="1" x14ac:dyDescent="0.15">
      <c r="B29" s="99"/>
      <c r="C29" s="100"/>
      <c r="D29" s="308"/>
      <c r="E29" s="303" t="s">
        <v>150</v>
      </c>
      <c r="F29" s="304"/>
      <c r="G29" s="304"/>
      <c r="H29" s="304"/>
      <c r="I29" s="304"/>
      <c r="J29" s="299" t="str">
        <f>IF($DB$6&lt;&gt;"",$DB$6,"")</f>
        <v/>
      </c>
      <c r="K29" s="299"/>
      <c r="L29" s="299"/>
      <c r="M29" s="299"/>
      <c r="N29" s="300"/>
      <c r="O29" s="288" t="str">
        <f>IF(S29&lt;&gt;"",VLOOKUP(AE29,併給!D:E,2,FALSE),"")</f>
        <v/>
      </c>
      <c r="P29" s="289"/>
      <c r="Q29" s="289"/>
      <c r="R29" s="290"/>
      <c r="S29" s="301" t="str">
        <f>IF(BE44&gt;0,BE44,"")</f>
        <v/>
      </c>
      <c r="T29" s="302"/>
      <c r="U29" s="464" t="str">
        <f t="shared" ref="U29:U30" si="16">IFERROR(IF(O29&lt;&gt;"",(O29*S29),""),"")</f>
        <v/>
      </c>
      <c r="V29" s="465"/>
      <c r="W29" s="465"/>
      <c r="X29" s="465"/>
      <c r="Y29" s="465"/>
      <c r="Z29" s="466"/>
      <c r="AA29" s="96"/>
      <c r="AB29" s="97"/>
      <c r="AC29" s="97"/>
      <c r="AD29" s="98"/>
      <c r="AE29" s="33" t="str">
        <f>E29&amp;J29</f>
        <v>【併給】３０分以上</v>
      </c>
      <c r="AF29" s="100"/>
      <c r="AG29" s="13"/>
      <c r="AH29" s="13"/>
      <c r="AI29" s="542"/>
      <c r="AJ29" s="291"/>
      <c r="AK29" s="291"/>
      <c r="AL29" s="291"/>
      <c r="AM29" s="419" t="str">
        <f>IF(AND(請求書!$F$15&lt;&gt;"",請求書!$J$15&lt;&gt;"",$AI29&lt;&gt;""),IF(ISERR(DAY(2018+請求書!$F$15&amp;"/"&amp;請求書!$J$15&amp;"/"&amp;$AI29)),"NG",DATE(2018+請求書!$F$15,請求書!$J$15,$AI29)),"")</f>
        <v/>
      </c>
      <c r="AN29" s="419"/>
      <c r="AO29" s="419"/>
      <c r="AP29" s="419"/>
      <c r="AQ29" s="420"/>
      <c r="AR29" s="421"/>
      <c r="AS29" s="421"/>
      <c r="AT29" s="421"/>
      <c r="AU29" s="421"/>
      <c r="AV29" s="421"/>
      <c r="AW29" s="421"/>
      <c r="AX29" s="421"/>
      <c r="AY29" s="421"/>
      <c r="AZ29" s="543"/>
      <c r="BA29" s="388"/>
      <c r="BB29" s="389"/>
      <c r="BC29" s="389"/>
      <c r="BD29" s="389"/>
      <c r="BE29" s="390"/>
      <c r="BF29" s="395"/>
      <c r="BG29" s="396"/>
      <c r="BH29" s="396"/>
      <c r="BI29" s="396"/>
      <c r="BJ29" s="397"/>
      <c r="BK29" s="421"/>
      <c r="BL29" s="421"/>
      <c r="BM29" s="421"/>
      <c r="BN29" s="421"/>
      <c r="BO29" s="421"/>
      <c r="BP29" s="293" t="str">
        <f>IFERROR(IF(BF29&lt;&gt;"",IF(AI29="","日付確認",IF(AI29=AI30,"",IF(BA29&lt;&gt;"",VLOOKUP(DJ29,併給!A:B,2,FALSE),VLOOKUP(DJ29,Sheet2!A:B,2,FALSE)))),""),"")</f>
        <v/>
      </c>
      <c r="BQ29" s="294"/>
      <c r="BR29" s="294"/>
      <c r="BS29" s="294"/>
      <c r="BT29" s="294"/>
      <c r="BU29" s="294"/>
      <c r="BV29" s="294"/>
      <c r="BW29" s="294"/>
      <c r="BX29" s="295"/>
      <c r="BY29" s="291"/>
      <c r="BZ29" s="291"/>
      <c r="CA29" s="292"/>
      <c r="CB29" s="291"/>
      <c r="CC29" s="291"/>
      <c r="CD29" s="292"/>
      <c r="CE29" s="264"/>
      <c r="CF29" s="265"/>
      <c r="CG29" s="274"/>
      <c r="CH29" s="264"/>
      <c r="CI29" s="265"/>
      <c r="CJ29" s="266"/>
      <c r="CK29" s="270"/>
      <c r="CL29" s="268"/>
      <c r="CM29" s="268"/>
      <c r="CN29" s="271"/>
      <c r="CO29" s="81"/>
      <c r="CP29" s="82"/>
      <c r="CQ29" s="82"/>
      <c r="CR29" s="82"/>
      <c r="CS29" s="82"/>
      <c r="CT29" s="82"/>
      <c r="CU29" s="82"/>
      <c r="CV29" s="82"/>
      <c r="CW29" s="83"/>
      <c r="CX29" s="65">
        <f t="shared" si="1"/>
        <v>0</v>
      </c>
      <c r="CY29" s="65" t="str">
        <f t="shared" si="2"/>
        <v>0</v>
      </c>
      <c r="CZ29" s="6">
        <f t="shared" si="3"/>
        <v>0</v>
      </c>
      <c r="DA29" s="6">
        <f t="shared" si="4"/>
        <v>0</v>
      </c>
      <c r="DB29" s="66">
        <f>IFERROR(IF(BP29&lt;&gt;"",IF(BA29&lt;&gt;"",0.25,VLOOKUP(BP29,Sheet2!B:C,2,FALSE)),0),0)</f>
        <v>0</v>
      </c>
      <c r="DC29" s="36">
        <f t="shared" si="9"/>
        <v>0</v>
      </c>
      <c r="DD29" s="35">
        <f t="shared" si="10"/>
        <v>0</v>
      </c>
      <c r="DE29" s="36">
        <f t="shared" si="5"/>
        <v>0</v>
      </c>
      <c r="DF29" s="36">
        <f t="shared" si="6"/>
        <v>0</v>
      </c>
      <c r="DG29" s="36">
        <f t="shared" si="13"/>
        <v>0</v>
      </c>
      <c r="DH29" s="35">
        <f t="shared" si="7"/>
        <v>0</v>
      </c>
      <c r="DI29" s="35">
        <f t="shared" si="8"/>
        <v>0</v>
      </c>
      <c r="DJ29" s="35">
        <f t="shared" si="11"/>
        <v>0</v>
      </c>
      <c r="DK29" s="36">
        <f t="shared" si="12"/>
        <v>0</v>
      </c>
    </row>
    <row r="30" spans="2:115" ht="21" customHeight="1" x14ac:dyDescent="0.15">
      <c r="B30" s="99"/>
      <c r="C30" s="100"/>
      <c r="D30" s="308"/>
      <c r="E30" s="303" t="s">
        <v>151</v>
      </c>
      <c r="F30" s="304"/>
      <c r="G30" s="304"/>
      <c r="H30" s="304"/>
      <c r="I30" s="304"/>
      <c r="J30" s="299" t="str">
        <f>IF($DB$6&lt;&gt;"",$DB$6,"")</f>
        <v/>
      </c>
      <c r="K30" s="299"/>
      <c r="L30" s="299"/>
      <c r="M30" s="299"/>
      <c r="N30" s="300"/>
      <c r="O30" s="288" t="str">
        <f>IF(S30&lt;&gt;"",VLOOKUP(AE30,併給!D:E,2,FALSE),"")</f>
        <v/>
      </c>
      <c r="P30" s="289"/>
      <c r="Q30" s="289"/>
      <c r="R30" s="290"/>
      <c r="S30" s="301" t="str">
        <f>IF(BH44&gt;0,BH44,"")</f>
        <v/>
      </c>
      <c r="T30" s="302"/>
      <c r="U30" s="464" t="str">
        <f t="shared" si="16"/>
        <v/>
      </c>
      <c r="V30" s="465"/>
      <c r="W30" s="465"/>
      <c r="X30" s="465"/>
      <c r="Y30" s="465"/>
      <c r="Z30" s="466"/>
      <c r="AA30" s="96"/>
      <c r="AB30" s="97"/>
      <c r="AC30" s="97"/>
      <c r="AD30" s="98"/>
      <c r="AE30" s="33" t="str">
        <f t="shared" ref="AE30:AE33" si="17">E30&amp;J30</f>
        <v>【併給】１時間以上</v>
      </c>
      <c r="AF30" s="100"/>
      <c r="AG30" s="13"/>
      <c r="AH30" s="13"/>
      <c r="AI30" s="542"/>
      <c r="AJ30" s="291"/>
      <c r="AK30" s="291"/>
      <c r="AL30" s="291"/>
      <c r="AM30" s="419" t="str">
        <f>IF(AND(請求書!$F$15&lt;&gt;"",請求書!$J$15&lt;&gt;"",$AI30&lt;&gt;""),IF(ISERR(DAY(2018+請求書!$F$15&amp;"/"&amp;請求書!$J$15&amp;"/"&amp;$AI30)),"NG",DATE(2018+請求書!$F$15,請求書!$J$15,$AI30)),"")</f>
        <v/>
      </c>
      <c r="AN30" s="419"/>
      <c r="AO30" s="419"/>
      <c r="AP30" s="419"/>
      <c r="AQ30" s="420"/>
      <c r="AR30" s="421"/>
      <c r="AS30" s="421"/>
      <c r="AT30" s="421"/>
      <c r="AU30" s="421"/>
      <c r="AV30" s="421"/>
      <c r="AW30" s="421"/>
      <c r="AX30" s="421"/>
      <c r="AY30" s="421"/>
      <c r="AZ30" s="543"/>
      <c r="BA30" s="388"/>
      <c r="BB30" s="389"/>
      <c r="BC30" s="389"/>
      <c r="BD30" s="389"/>
      <c r="BE30" s="390"/>
      <c r="BF30" s="395"/>
      <c r="BG30" s="396"/>
      <c r="BH30" s="396"/>
      <c r="BI30" s="396"/>
      <c r="BJ30" s="397"/>
      <c r="BK30" s="421"/>
      <c r="BL30" s="421"/>
      <c r="BM30" s="421"/>
      <c r="BN30" s="421"/>
      <c r="BO30" s="421"/>
      <c r="BP30" s="293" t="str">
        <f>IFERROR(IF(BF30&lt;&gt;"",IF(AI30="","日付確認",IF(AI30=AI31,"",IF(BA30&lt;&gt;"",VLOOKUP(DJ30,併給!A:B,2,FALSE),VLOOKUP(DJ30,Sheet2!A:B,2,FALSE)))),""),"")</f>
        <v/>
      </c>
      <c r="BQ30" s="294"/>
      <c r="BR30" s="294"/>
      <c r="BS30" s="294"/>
      <c r="BT30" s="294"/>
      <c r="BU30" s="294"/>
      <c r="BV30" s="294"/>
      <c r="BW30" s="294"/>
      <c r="BX30" s="295"/>
      <c r="BY30" s="291"/>
      <c r="BZ30" s="291"/>
      <c r="CA30" s="292"/>
      <c r="CB30" s="291"/>
      <c r="CC30" s="291"/>
      <c r="CD30" s="292"/>
      <c r="CE30" s="264"/>
      <c r="CF30" s="265"/>
      <c r="CG30" s="274"/>
      <c r="CH30" s="264"/>
      <c r="CI30" s="265"/>
      <c r="CJ30" s="266"/>
      <c r="CK30" s="270"/>
      <c r="CL30" s="268"/>
      <c r="CM30" s="268"/>
      <c r="CN30" s="271"/>
      <c r="CO30" s="81"/>
      <c r="CP30" s="82"/>
      <c r="CQ30" s="82"/>
      <c r="CR30" s="82"/>
      <c r="CS30" s="82"/>
      <c r="CT30" s="82"/>
      <c r="CU30" s="82"/>
      <c r="CV30" s="82"/>
      <c r="CW30" s="83"/>
      <c r="CX30" s="65">
        <f t="shared" si="1"/>
        <v>0</v>
      </c>
      <c r="CY30" s="65" t="str">
        <f t="shared" si="2"/>
        <v>0</v>
      </c>
      <c r="CZ30" s="6">
        <f t="shared" si="3"/>
        <v>0</v>
      </c>
      <c r="DA30" s="6">
        <f t="shared" si="4"/>
        <v>0</v>
      </c>
      <c r="DB30" s="66">
        <f>IFERROR(IF(BP30&lt;&gt;"",IF(BA30&lt;&gt;"",0.25,VLOOKUP(BP30,Sheet2!B:C,2,FALSE)),0),0)</f>
        <v>0</v>
      </c>
      <c r="DC30" s="36">
        <f t="shared" si="9"/>
        <v>0</v>
      </c>
      <c r="DD30" s="35">
        <f t="shared" si="10"/>
        <v>0</v>
      </c>
      <c r="DE30" s="36">
        <f t="shared" si="5"/>
        <v>0</v>
      </c>
      <c r="DF30" s="36">
        <f t="shared" si="6"/>
        <v>0</v>
      </c>
      <c r="DG30" s="36">
        <f t="shared" si="13"/>
        <v>0</v>
      </c>
      <c r="DH30" s="35">
        <f t="shared" si="7"/>
        <v>0</v>
      </c>
      <c r="DI30" s="35">
        <f t="shared" si="8"/>
        <v>0</v>
      </c>
      <c r="DJ30" s="35">
        <f t="shared" si="11"/>
        <v>0</v>
      </c>
      <c r="DK30" s="36">
        <f t="shared" si="12"/>
        <v>0</v>
      </c>
    </row>
    <row r="31" spans="2:115" ht="21" customHeight="1" x14ac:dyDescent="0.15">
      <c r="B31" s="99"/>
      <c r="C31" s="100"/>
      <c r="D31" s="308"/>
      <c r="E31" s="303" t="s">
        <v>152</v>
      </c>
      <c r="F31" s="304"/>
      <c r="G31" s="304"/>
      <c r="H31" s="304"/>
      <c r="I31" s="304"/>
      <c r="J31" s="299" t="str">
        <f t="shared" ref="J31:J33" si="18">IF($DB$6&lt;&gt;"",$DB$6,"")</f>
        <v/>
      </c>
      <c r="K31" s="299"/>
      <c r="L31" s="299"/>
      <c r="M31" s="299"/>
      <c r="N31" s="300"/>
      <c r="O31" s="288" t="str">
        <f>IF(S31&lt;&gt;"",VLOOKUP(AE31,併給!D:E,2,FALSE),"")</f>
        <v/>
      </c>
      <c r="P31" s="289"/>
      <c r="Q31" s="289"/>
      <c r="R31" s="290"/>
      <c r="S31" s="301" t="str">
        <f>IF(BK44&gt;0,BK44,"")</f>
        <v/>
      </c>
      <c r="T31" s="302"/>
      <c r="U31" s="464" t="str">
        <f t="shared" ref="U31:U33" si="19">IFERROR(IF(O31&lt;&gt;"",(O31*S31),""),"")</f>
        <v/>
      </c>
      <c r="V31" s="465"/>
      <c r="W31" s="465"/>
      <c r="X31" s="465"/>
      <c r="Y31" s="465"/>
      <c r="Z31" s="466"/>
      <c r="AA31" s="235"/>
      <c r="AB31" s="236"/>
      <c r="AC31" s="236"/>
      <c r="AD31" s="463"/>
      <c r="AE31" s="33" t="str">
        <f t="shared" si="17"/>
        <v>【併給】２時間以上</v>
      </c>
      <c r="AF31" s="100"/>
      <c r="AG31" s="13"/>
      <c r="AH31" s="13"/>
      <c r="AI31" s="542"/>
      <c r="AJ31" s="291"/>
      <c r="AK31" s="291"/>
      <c r="AL31" s="291"/>
      <c r="AM31" s="419" t="str">
        <f>IF(AND(請求書!$F$15&lt;&gt;"",請求書!$J$15&lt;&gt;"",$AI31&lt;&gt;""),IF(ISERR(DAY(2018+請求書!$F$15&amp;"/"&amp;請求書!$J$15&amp;"/"&amp;$AI31)),"NG",DATE(2018+請求書!$F$15,請求書!$J$15,$AI31)),"")</f>
        <v/>
      </c>
      <c r="AN31" s="419"/>
      <c r="AO31" s="419"/>
      <c r="AP31" s="419"/>
      <c r="AQ31" s="420"/>
      <c r="AR31" s="421"/>
      <c r="AS31" s="421"/>
      <c r="AT31" s="421"/>
      <c r="AU31" s="421"/>
      <c r="AV31" s="421"/>
      <c r="AW31" s="421"/>
      <c r="AX31" s="421"/>
      <c r="AY31" s="421"/>
      <c r="AZ31" s="543"/>
      <c r="BA31" s="388"/>
      <c r="BB31" s="389"/>
      <c r="BC31" s="389"/>
      <c r="BD31" s="389"/>
      <c r="BE31" s="390"/>
      <c r="BF31" s="395"/>
      <c r="BG31" s="396"/>
      <c r="BH31" s="396"/>
      <c r="BI31" s="396"/>
      <c r="BJ31" s="397"/>
      <c r="BK31" s="421"/>
      <c r="BL31" s="421"/>
      <c r="BM31" s="421"/>
      <c r="BN31" s="421"/>
      <c r="BO31" s="421"/>
      <c r="BP31" s="293" t="str">
        <f>IFERROR(IF(BF31&lt;&gt;"",IF(AI31="","日付確認",IF(AI31=AI32,"",IF(BA31&lt;&gt;"",VLOOKUP(DJ31,併給!A:B,2,FALSE),VLOOKUP(DJ31,Sheet2!A:B,2,FALSE)))),""),"")</f>
        <v/>
      </c>
      <c r="BQ31" s="294"/>
      <c r="BR31" s="294"/>
      <c r="BS31" s="294"/>
      <c r="BT31" s="294"/>
      <c r="BU31" s="294"/>
      <c r="BV31" s="294"/>
      <c r="BW31" s="294"/>
      <c r="BX31" s="295"/>
      <c r="BY31" s="291"/>
      <c r="BZ31" s="291"/>
      <c r="CA31" s="292"/>
      <c r="CB31" s="291"/>
      <c r="CC31" s="291"/>
      <c r="CD31" s="292"/>
      <c r="CE31" s="264"/>
      <c r="CF31" s="265"/>
      <c r="CG31" s="274"/>
      <c r="CH31" s="264"/>
      <c r="CI31" s="265"/>
      <c r="CJ31" s="266"/>
      <c r="CK31" s="270"/>
      <c r="CL31" s="268"/>
      <c r="CM31" s="268"/>
      <c r="CN31" s="271"/>
      <c r="CO31" s="81"/>
      <c r="CP31" s="82"/>
      <c r="CQ31" s="82"/>
      <c r="CR31" s="82"/>
      <c r="CS31" s="82"/>
      <c r="CT31" s="82"/>
      <c r="CU31" s="82"/>
      <c r="CV31" s="82"/>
      <c r="CW31" s="83"/>
      <c r="CX31" s="65">
        <f t="shared" si="1"/>
        <v>0</v>
      </c>
      <c r="CY31" s="65" t="str">
        <f t="shared" si="2"/>
        <v>0</v>
      </c>
      <c r="CZ31" s="6">
        <f t="shared" si="3"/>
        <v>0</v>
      </c>
      <c r="DA31" s="6">
        <f t="shared" si="4"/>
        <v>0</v>
      </c>
      <c r="DB31" s="66">
        <f>IFERROR(IF(BP31&lt;&gt;"",IF(BA31&lt;&gt;"",0.25,VLOOKUP(BP31,Sheet2!B:C,2,FALSE)),0),0)</f>
        <v>0</v>
      </c>
      <c r="DC31" s="36">
        <f t="shared" si="9"/>
        <v>0</v>
      </c>
      <c r="DD31" s="35">
        <f t="shared" si="10"/>
        <v>0</v>
      </c>
      <c r="DE31" s="36">
        <f t="shared" si="5"/>
        <v>0</v>
      </c>
      <c r="DF31" s="36">
        <f t="shared" si="6"/>
        <v>0</v>
      </c>
      <c r="DG31" s="36">
        <f t="shared" si="13"/>
        <v>0</v>
      </c>
      <c r="DH31" s="35">
        <f t="shared" si="7"/>
        <v>0</v>
      </c>
      <c r="DI31" s="35">
        <f t="shared" si="8"/>
        <v>0</v>
      </c>
      <c r="DJ31" s="35">
        <f t="shared" si="11"/>
        <v>0</v>
      </c>
      <c r="DK31" s="36">
        <f t="shared" si="12"/>
        <v>0</v>
      </c>
    </row>
    <row r="32" spans="2:115" ht="21" customHeight="1" x14ac:dyDescent="0.15">
      <c r="B32" s="99"/>
      <c r="C32" s="100"/>
      <c r="D32" s="308"/>
      <c r="E32" s="303" t="s">
        <v>153</v>
      </c>
      <c r="F32" s="304"/>
      <c r="G32" s="304"/>
      <c r="H32" s="304"/>
      <c r="I32" s="304"/>
      <c r="J32" s="299" t="str">
        <f t="shared" si="18"/>
        <v/>
      </c>
      <c r="K32" s="299"/>
      <c r="L32" s="299"/>
      <c r="M32" s="299"/>
      <c r="N32" s="300"/>
      <c r="O32" s="288" t="str">
        <f>IF(S32&lt;&gt;"",VLOOKUP(AE32,併給!D:E,2,FALSE),"")</f>
        <v/>
      </c>
      <c r="P32" s="289"/>
      <c r="Q32" s="289"/>
      <c r="R32" s="290"/>
      <c r="S32" s="301" t="str">
        <f>IF(BN44&gt;0,BN44,"")</f>
        <v/>
      </c>
      <c r="T32" s="302"/>
      <c r="U32" s="464" t="str">
        <f t="shared" si="19"/>
        <v/>
      </c>
      <c r="V32" s="465"/>
      <c r="W32" s="465"/>
      <c r="X32" s="465"/>
      <c r="Y32" s="465"/>
      <c r="Z32" s="466"/>
      <c r="AA32" s="235"/>
      <c r="AB32" s="236"/>
      <c r="AC32" s="236"/>
      <c r="AD32" s="463"/>
      <c r="AE32" s="33" t="str">
        <f t="shared" si="17"/>
        <v>【併給】３時間以上</v>
      </c>
      <c r="AF32" s="100"/>
      <c r="AG32" s="13"/>
      <c r="AH32" s="13"/>
      <c r="AI32" s="542"/>
      <c r="AJ32" s="291"/>
      <c r="AK32" s="291"/>
      <c r="AL32" s="291"/>
      <c r="AM32" s="419" t="str">
        <f>IF(AND(請求書!$F$15&lt;&gt;"",請求書!$J$15&lt;&gt;"",$AI32&lt;&gt;""),IF(ISERR(DAY(2018+請求書!$F$15&amp;"/"&amp;請求書!$J$15&amp;"/"&amp;$AI32)),"NG",DATE(2018+請求書!$F$15,請求書!$J$15,$AI32)),"")</f>
        <v/>
      </c>
      <c r="AN32" s="419"/>
      <c r="AO32" s="419"/>
      <c r="AP32" s="419"/>
      <c r="AQ32" s="420"/>
      <c r="AR32" s="421"/>
      <c r="AS32" s="421"/>
      <c r="AT32" s="421"/>
      <c r="AU32" s="421"/>
      <c r="AV32" s="421"/>
      <c r="AW32" s="421"/>
      <c r="AX32" s="421"/>
      <c r="AY32" s="421"/>
      <c r="AZ32" s="543"/>
      <c r="BA32" s="388"/>
      <c r="BB32" s="389"/>
      <c r="BC32" s="389"/>
      <c r="BD32" s="389"/>
      <c r="BE32" s="390"/>
      <c r="BF32" s="395"/>
      <c r="BG32" s="396"/>
      <c r="BH32" s="396"/>
      <c r="BI32" s="396"/>
      <c r="BJ32" s="397"/>
      <c r="BK32" s="421"/>
      <c r="BL32" s="421"/>
      <c r="BM32" s="421"/>
      <c r="BN32" s="421"/>
      <c r="BO32" s="421"/>
      <c r="BP32" s="293" t="str">
        <f>IFERROR(IF(BF32&lt;&gt;"",IF(AI32="","日付確認",IF(AI32=AI33,"",IF(BA32&lt;&gt;"",VLOOKUP(DJ32,併給!A:B,2,FALSE),VLOOKUP(DJ32,Sheet2!A:B,2,FALSE)))),""),"")</f>
        <v/>
      </c>
      <c r="BQ32" s="294"/>
      <c r="BR32" s="294"/>
      <c r="BS32" s="294"/>
      <c r="BT32" s="294"/>
      <c r="BU32" s="294"/>
      <c r="BV32" s="294"/>
      <c r="BW32" s="294"/>
      <c r="BX32" s="295"/>
      <c r="BY32" s="291"/>
      <c r="BZ32" s="291"/>
      <c r="CA32" s="292"/>
      <c r="CB32" s="291"/>
      <c r="CC32" s="291"/>
      <c r="CD32" s="292"/>
      <c r="CE32" s="264"/>
      <c r="CF32" s="265"/>
      <c r="CG32" s="274"/>
      <c r="CH32" s="264"/>
      <c r="CI32" s="265"/>
      <c r="CJ32" s="266"/>
      <c r="CK32" s="270"/>
      <c r="CL32" s="268"/>
      <c r="CM32" s="268"/>
      <c r="CN32" s="271"/>
      <c r="CO32" s="81"/>
      <c r="CP32" s="82"/>
      <c r="CQ32" s="82"/>
      <c r="CR32" s="82"/>
      <c r="CS32" s="82"/>
      <c r="CT32" s="82"/>
      <c r="CU32" s="82"/>
      <c r="CV32" s="82"/>
      <c r="CW32" s="83"/>
      <c r="CX32" s="65">
        <f t="shared" si="1"/>
        <v>0</v>
      </c>
      <c r="CY32" s="65" t="str">
        <f t="shared" si="2"/>
        <v>0</v>
      </c>
      <c r="CZ32" s="6">
        <f t="shared" si="3"/>
        <v>0</v>
      </c>
      <c r="DA32" s="6">
        <f t="shared" si="4"/>
        <v>0</v>
      </c>
      <c r="DB32" s="66">
        <f>IFERROR(IF(BP32&lt;&gt;"",IF(BA32&lt;&gt;"",0.25,VLOOKUP(BP32,Sheet2!B:C,2,FALSE)),0),0)</f>
        <v>0</v>
      </c>
      <c r="DC32" s="36">
        <f t="shared" si="9"/>
        <v>0</v>
      </c>
      <c r="DD32" s="35">
        <f t="shared" si="10"/>
        <v>0</v>
      </c>
      <c r="DE32" s="36">
        <f t="shared" si="5"/>
        <v>0</v>
      </c>
      <c r="DF32" s="36">
        <f t="shared" si="6"/>
        <v>0</v>
      </c>
      <c r="DG32" s="36">
        <f t="shared" si="13"/>
        <v>0</v>
      </c>
      <c r="DH32" s="35">
        <f t="shared" si="7"/>
        <v>0</v>
      </c>
      <c r="DI32" s="35">
        <f t="shared" si="8"/>
        <v>0</v>
      </c>
      <c r="DJ32" s="35">
        <f t="shared" si="11"/>
        <v>0</v>
      </c>
      <c r="DK32" s="36">
        <f t="shared" si="12"/>
        <v>0</v>
      </c>
    </row>
    <row r="33" spans="2:115" ht="21" customHeight="1" thickBot="1" x14ac:dyDescent="0.2">
      <c r="B33" s="99"/>
      <c r="C33" s="100"/>
      <c r="D33" s="308"/>
      <c r="E33" s="305" t="s">
        <v>154</v>
      </c>
      <c r="F33" s="306"/>
      <c r="G33" s="306"/>
      <c r="H33" s="306"/>
      <c r="I33" s="306"/>
      <c r="J33" s="299" t="str">
        <f t="shared" si="18"/>
        <v/>
      </c>
      <c r="K33" s="299"/>
      <c r="L33" s="299"/>
      <c r="M33" s="299"/>
      <c r="N33" s="300"/>
      <c r="O33" s="288" t="str">
        <f>IF(S33&lt;&gt;"",VLOOKUP(AE33,併給!D:E,2,FALSE),"")</f>
        <v/>
      </c>
      <c r="P33" s="289"/>
      <c r="Q33" s="289"/>
      <c r="R33" s="290"/>
      <c r="S33" s="301" t="str">
        <f>IF(BQ44&gt;0,BQ44,"")</f>
        <v/>
      </c>
      <c r="T33" s="302"/>
      <c r="U33" s="464" t="str">
        <f t="shared" si="19"/>
        <v/>
      </c>
      <c r="V33" s="465"/>
      <c r="W33" s="465"/>
      <c r="X33" s="465"/>
      <c r="Y33" s="465"/>
      <c r="Z33" s="466"/>
      <c r="AA33" s="310"/>
      <c r="AB33" s="311"/>
      <c r="AC33" s="311"/>
      <c r="AD33" s="312"/>
      <c r="AE33" s="33" t="str">
        <f t="shared" si="17"/>
        <v>【併給】４時間以上</v>
      </c>
      <c r="AF33" s="100"/>
      <c r="AG33" s="13"/>
      <c r="AH33" s="13"/>
      <c r="AI33" s="542"/>
      <c r="AJ33" s="291"/>
      <c r="AK33" s="291"/>
      <c r="AL33" s="291"/>
      <c r="AM33" s="419" t="str">
        <f>IF(AND(請求書!$F$15&lt;&gt;"",請求書!$J$15&lt;&gt;"",$AI33&lt;&gt;""),IF(ISERR(DAY(2018+請求書!$F$15&amp;"/"&amp;請求書!$J$15&amp;"/"&amp;$AI33)),"NG",DATE(2018+請求書!$F$15,請求書!$J$15,$AI33)),"")</f>
        <v/>
      </c>
      <c r="AN33" s="419"/>
      <c r="AO33" s="419"/>
      <c r="AP33" s="419"/>
      <c r="AQ33" s="420"/>
      <c r="AR33" s="421"/>
      <c r="AS33" s="421"/>
      <c r="AT33" s="421"/>
      <c r="AU33" s="421"/>
      <c r="AV33" s="421"/>
      <c r="AW33" s="421"/>
      <c r="AX33" s="421"/>
      <c r="AY33" s="421"/>
      <c r="AZ33" s="543"/>
      <c r="BA33" s="388"/>
      <c r="BB33" s="389"/>
      <c r="BC33" s="389"/>
      <c r="BD33" s="389"/>
      <c r="BE33" s="390"/>
      <c r="BF33" s="395"/>
      <c r="BG33" s="396"/>
      <c r="BH33" s="396"/>
      <c r="BI33" s="396"/>
      <c r="BJ33" s="397"/>
      <c r="BK33" s="421"/>
      <c r="BL33" s="421"/>
      <c r="BM33" s="421"/>
      <c r="BN33" s="421"/>
      <c r="BO33" s="421"/>
      <c r="BP33" s="293" t="str">
        <f>IFERROR(IF(BF33&lt;&gt;"",IF(AI33="","日付確認",IF(AI33=AI34,"",IF(BA33&lt;&gt;"",VLOOKUP(DJ33,併給!A:B,2,FALSE),VLOOKUP(DJ33,Sheet2!A:B,2,FALSE)))),""),"")</f>
        <v/>
      </c>
      <c r="BQ33" s="294"/>
      <c r="BR33" s="294"/>
      <c r="BS33" s="294"/>
      <c r="BT33" s="294"/>
      <c r="BU33" s="294"/>
      <c r="BV33" s="294"/>
      <c r="BW33" s="294"/>
      <c r="BX33" s="295"/>
      <c r="BY33" s="291"/>
      <c r="BZ33" s="291"/>
      <c r="CA33" s="292"/>
      <c r="CB33" s="291"/>
      <c r="CC33" s="291"/>
      <c r="CD33" s="292"/>
      <c r="CE33" s="264"/>
      <c r="CF33" s="265"/>
      <c r="CG33" s="274"/>
      <c r="CH33" s="264"/>
      <c r="CI33" s="265"/>
      <c r="CJ33" s="266"/>
      <c r="CK33" s="270"/>
      <c r="CL33" s="268"/>
      <c r="CM33" s="268"/>
      <c r="CN33" s="271"/>
      <c r="CO33" s="81"/>
      <c r="CP33" s="82"/>
      <c r="CQ33" s="82"/>
      <c r="CR33" s="82"/>
      <c r="CS33" s="82"/>
      <c r="CT33" s="82"/>
      <c r="CU33" s="82"/>
      <c r="CV33" s="82"/>
      <c r="CW33" s="83"/>
      <c r="CX33" s="65">
        <f t="shared" si="1"/>
        <v>0</v>
      </c>
      <c r="CY33" s="65" t="str">
        <f t="shared" si="2"/>
        <v>0</v>
      </c>
      <c r="CZ33" s="6">
        <f t="shared" si="3"/>
        <v>0</v>
      </c>
      <c r="DA33" s="6">
        <f t="shared" si="4"/>
        <v>0</v>
      </c>
      <c r="DB33" s="66">
        <f>IFERROR(IF(BP33&lt;&gt;"",IF(BA33&lt;&gt;"",0.25,VLOOKUP(BP33,Sheet2!B:C,2,FALSE)),0),0)</f>
        <v>0</v>
      </c>
      <c r="DC33" s="36">
        <f t="shared" si="9"/>
        <v>0</v>
      </c>
      <c r="DD33" s="35">
        <f t="shared" si="10"/>
        <v>0</v>
      </c>
      <c r="DE33" s="36">
        <f t="shared" si="5"/>
        <v>0</v>
      </c>
      <c r="DF33" s="36">
        <f t="shared" si="6"/>
        <v>0</v>
      </c>
      <c r="DG33" s="36">
        <f t="shared" si="13"/>
        <v>0</v>
      </c>
      <c r="DH33" s="35">
        <f t="shared" si="7"/>
        <v>0</v>
      </c>
      <c r="DI33" s="35">
        <f t="shared" si="8"/>
        <v>0</v>
      </c>
      <c r="DJ33" s="35">
        <f t="shared" si="11"/>
        <v>0</v>
      </c>
      <c r="DK33" s="36">
        <f t="shared" si="12"/>
        <v>0</v>
      </c>
    </row>
    <row r="34" spans="2:115" ht="21" customHeight="1" thickTop="1" thickBot="1" x14ac:dyDescent="0.2">
      <c r="B34" s="99"/>
      <c r="C34" s="100"/>
      <c r="D34" s="309"/>
      <c r="E34" s="285" t="s">
        <v>84</v>
      </c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7"/>
      <c r="U34" s="460">
        <f>SUM(U21:Z33)</f>
        <v>0</v>
      </c>
      <c r="V34" s="461"/>
      <c r="W34" s="461"/>
      <c r="X34" s="461"/>
      <c r="Y34" s="461"/>
      <c r="Z34" s="462"/>
      <c r="AA34" s="457"/>
      <c r="AB34" s="458"/>
      <c r="AC34" s="458"/>
      <c r="AD34" s="459"/>
      <c r="AF34" s="100"/>
      <c r="AG34" s="13"/>
      <c r="AH34" s="13"/>
      <c r="AI34" s="542"/>
      <c r="AJ34" s="291"/>
      <c r="AK34" s="291"/>
      <c r="AL34" s="291"/>
      <c r="AM34" s="419" t="str">
        <f>IF(AND(請求書!$F$15&lt;&gt;"",請求書!$J$15&lt;&gt;"",$AI34&lt;&gt;""),IF(ISERR(DAY(2018+請求書!$F$15&amp;"/"&amp;請求書!$J$15&amp;"/"&amp;$AI34)),"NG",DATE(2018+請求書!$F$15,請求書!$J$15,$AI34)),"")</f>
        <v/>
      </c>
      <c r="AN34" s="419"/>
      <c r="AO34" s="419"/>
      <c r="AP34" s="419"/>
      <c r="AQ34" s="420"/>
      <c r="AR34" s="421"/>
      <c r="AS34" s="421"/>
      <c r="AT34" s="421"/>
      <c r="AU34" s="421"/>
      <c r="AV34" s="421"/>
      <c r="AW34" s="421"/>
      <c r="AX34" s="421"/>
      <c r="AY34" s="421"/>
      <c r="AZ34" s="543"/>
      <c r="BA34" s="388"/>
      <c r="BB34" s="389"/>
      <c r="BC34" s="389"/>
      <c r="BD34" s="389"/>
      <c r="BE34" s="390"/>
      <c r="BF34" s="395"/>
      <c r="BG34" s="396"/>
      <c r="BH34" s="396"/>
      <c r="BI34" s="396"/>
      <c r="BJ34" s="397"/>
      <c r="BK34" s="421"/>
      <c r="BL34" s="421"/>
      <c r="BM34" s="421"/>
      <c r="BN34" s="421"/>
      <c r="BO34" s="421"/>
      <c r="BP34" s="293" t="str">
        <f>IFERROR(IF(BF34&lt;&gt;"",IF(AI34="","日付確認",IF(AI34=AI35,"",IF(BA34&lt;&gt;"",VLOOKUP(DJ34,併給!A:B,2,FALSE),VLOOKUP(DJ34,Sheet2!A:B,2,FALSE)))),""),"")</f>
        <v/>
      </c>
      <c r="BQ34" s="294"/>
      <c r="BR34" s="294"/>
      <c r="BS34" s="294"/>
      <c r="BT34" s="294"/>
      <c r="BU34" s="294"/>
      <c r="BV34" s="294"/>
      <c r="BW34" s="294"/>
      <c r="BX34" s="295"/>
      <c r="BY34" s="291"/>
      <c r="BZ34" s="291"/>
      <c r="CA34" s="292"/>
      <c r="CB34" s="291"/>
      <c r="CC34" s="291"/>
      <c r="CD34" s="292"/>
      <c r="CE34" s="264"/>
      <c r="CF34" s="265"/>
      <c r="CG34" s="274"/>
      <c r="CH34" s="264"/>
      <c r="CI34" s="265"/>
      <c r="CJ34" s="266"/>
      <c r="CK34" s="270"/>
      <c r="CL34" s="268"/>
      <c r="CM34" s="268"/>
      <c r="CN34" s="271"/>
      <c r="CO34" s="81"/>
      <c r="CP34" s="82"/>
      <c r="CQ34" s="82"/>
      <c r="CR34" s="82"/>
      <c r="CS34" s="82"/>
      <c r="CT34" s="82"/>
      <c r="CU34" s="82"/>
      <c r="CV34" s="82"/>
      <c r="CW34" s="83"/>
      <c r="CX34" s="65">
        <f t="shared" si="1"/>
        <v>0</v>
      </c>
      <c r="CY34" s="65" t="str">
        <f t="shared" si="2"/>
        <v>0</v>
      </c>
      <c r="CZ34" s="6">
        <f t="shared" si="3"/>
        <v>0</v>
      </c>
      <c r="DA34" s="6">
        <f t="shared" si="4"/>
        <v>0</v>
      </c>
      <c r="DB34" s="66">
        <f>IFERROR(IF(BP34&lt;&gt;"",IF(BA34&lt;&gt;"",0.25,VLOOKUP(BP34,Sheet2!B:C,2,FALSE)),0),0)</f>
        <v>0</v>
      </c>
      <c r="DC34" s="36">
        <f t="shared" si="9"/>
        <v>0</v>
      </c>
      <c r="DD34" s="35">
        <f t="shared" si="10"/>
        <v>0</v>
      </c>
      <c r="DE34" s="36">
        <f t="shared" si="5"/>
        <v>0</v>
      </c>
      <c r="DF34" s="36">
        <f t="shared" si="6"/>
        <v>0</v>
      </c>
      <c r="DG34" s="36">
        <f t="shared" si="13"/>
        <v>0</v>
      </c>
      <c r="DH34" s="35">
        <f t="shared" si="7"/>
        <v>0</v>
      </c>
      <c r="DI34" s="35">
        <f t="shared" si="8"/>
        <v>0</v>
      </c>
      <c r="DJ34" s="35">
        <f t="shared" si="11"/>
        <v>0</v>
      </c>
      <c r="DK34" s="36">
        <f t="shared" si="12"/>
        <v>0</v>
      </c>
    </row>
    <row r="35" spans="2:115" ht="21" customHeight="1" thickBot="1" x14ac:dyDescent="0.2"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AF35" s="100"/>
      <c r="AG35" s="13"/>
      <c r="AH35" s="13"/>
      <c r="AI35" s="542"/>
      <c r="AJ35" s="291"/>
      <c r="AK35" s="291"/>
      <c r="AL35" s="291"/>
      <c r="AM35" s="419" t="str">
        <f>IF(AND(請求書!$F$15&lt;&gt;"",請求書!$J$15&lt;&gt;"",$AI35&lt;&gt;""),IF(ISERR(DAY(2018+請求書!$F$15&amp;"/"&amp;請求書!$J$15&amp;"/"&amp;$AI35)),"NG",DATE(2018+請求書!$F$15,請求書!$J$15,$AI35)),"")</f>
        <v/>
      </c>
      <c r="AN35" s="419"/>
      <c r="AO35" s="419"/>
      <c r="AP35" s="419"/>
      <c r="AQ35" s="420"/>
      <c r="AR35" s="421"/>
      <c r="AS35" s="421"/>
      <c r="AT35" s="421"/>
      <c r="AU35" s="421"/>
      <c r="AV35" s="421"/>
      <c r="AW35" s="421"/>
      <c r="AX35" s="421"/>
      <c r="AY35" s="421"/>
      <c r="AZ35" s="543"/>
      <c r="BA35" s="388"/>
      <c r="BB35" s="389"/>
      <c r="BC35" s="389"/>
      <c r="BD35" s="389"/>
      <c r="BE35" s="390"/>
      <c r="BF35" s="395"/>
      <c r="BG35" s="396"/>
      <c r="BH35" s="396"/>
      <c r="BI35" s="396"/>
      <c r="BJ35" s="397"/>
      <c r="BK35" s="421"/>
      <c r="BL35" s="421"/>
      <c r="BM35" s="421"/>
      <c r="BN35" s="421"/>
      <c r="BO35" s="421"/>
      <c r="BP35" s="293" t="str">
        <f>IFERROR(IF(BF35&lt;&gt;"",IF(AI35="","日付確認",IF(AI35=AI36,"",IF(BA35&lt;&gt;"",VLOOKUP(DJ35,併給!A:B,2,FALSE),VLOOKUP(DJ35,Sheet2!A:B,2,FALSE)))),""),"")</f>
        <v/>
      </c>
      <c r="BQ35" s="294"/>
      <c r="BR35" s="294"/>
      <c r="BS35" s="294"/>
      <c r="BT35" s="294"/>
      <c r="BU35" s="294"/>
      <c r="BV35" s="294"/>
      <c r="BW35" s="294"/>
      <c r="BX35" s="295"/>
      <c r="BY35" s="291"/>
      <c r="BZ35" s="291"/>
      <c r="CA35" s="292"/>
      <c r="CB35" s="291"/>
      <c r="CC35" s="291"/>
      <c r="CD35" s="292"/>
      <c r="CE35" s="264"/>
      <c r="CF35" s="265"/>
      <c r="CG35" s="274"/>
      <c r="CH35" s="264"/>
      <c r="CI35" s="265"/>
      <c r="CJ35" s="266"/>
      <c r="CK35" s="270"/>
      <c r="CL35" s="268"/>
      <c r="CM35" s="268"/>
      <c r="CN35" s="271"/>
      <c r="CO35" s="81"/>
      <c r="CP35" s="82"/>
      <c r="CQ35" s="82"/>
      <c r="CR35" s="82"/>
      <c r="CS35" s="82"/>
      <c r="CT35" s="82"/>
      <c r="CU35" s="82"/>
      <c r="CV35" s="82"/>
      <c r="CW35" s="83"/>
      <c r="CX35" s="65">
        <f t="shared" si="1"/>
        <v>0</v>
      </c>
      <c r="CY35" s="65" t="str">
        <f t="shared" si="2"/>
        <v>0</v>
      </c>
      <c r="CZ35" s="6">
        <f t="shared" si="3"/>
        <v>0</v>
      </c>
      <c r="DA35" s="6">
        <f t="shared" si="4"/>
        <v>0</v>
      </c>
      <c r="DB35" s="66">
        <f>IFERROR(IF(BP35&lt;&gt;"",IF(BA35&lt;&gt;"",0.25,VLOOKUP(BP35,Sheet2!B:C,2,FALSE)),0),0)</f>
        <v>0</v>
      </c>
      <c r="DC35" s="36">
        <f t="shared" si="9"/>
        <v>0</v>
      </c>
      <c r="DD35" s="35">
        <f t="shared" si="10"/>
        <v>0</v>
      </c>
      <c r="DE35" s="36">
        <f t="shared" si="5"/>
        <v>0</v>
      </c>
      <c r="DF35" s="36">
        <f t="shared" si="6"/>
        <v>0</v>
      </c>
      <c r="DG35" s="36">
        <f t="shared" si="13"/>
        <v>0</v>
      </c>
      <c r="DH35" s="35">
        <f t="shared" si="7"/>
        <v>0</v>
      </c>
      <c r="DI35" s="35">
        <f t="shared" si="8"/>
        <v>0</v>
      </c>
      <c r="DJ35" s="35">
        <f t="shared" si="11"/>
        <v>0</v>
      </c>
      <c r="DK35" s="36">
        <f t="shared" si="12"/>
        <v>0</v>
      </c>
    </row>
    <row r="36" spans="2:115" ht="21" customHeight="1" x14ac:dyDescent="0.15">
      <c r="B36" s="99"/>
      <c r="C36" s="100"/>
      <c r="D36" s="296" t="s">
        <v>17</v>
      </c>
      <c r="E36" s="479" t="s">
        <v>18</v>
      </c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1"/>
      <c r="U36" s="479" t="s">
        <v>14</v>
      </c>
      <c r="V36" s="480"/>
      <c r="W36" s="480"/>
      <c r="X36" s="480"/>
      <c r="Y36" s="480"/>
      <c r="Z36" s="481"/>
      <c r="AA36" s="479" t="s">
        <v>15</v>
      </c>
      <c r="AB36" s="480"/>
      <c r="AC36" s="480"/>
      <c r="AD36" s="633"/>
      <c r="AF36" s="100"/>
      <c r="AG36" s="13"/>
      <c r="AH36" s="13"/>
      <c r="AI36" s="542"/>
      <c r="AJ36" s="291"/>
      <c r="AK36" s="291"/>
      <c r="AL36" s="291"/>
      <c r="AM36" s="419" t="str">
        <f>IF(AND(請求書!$F$15&lt;&gt;"",請求書!$J$15&lt;&gt;"",$AI36&lt;&gt;""),IF(ISERR(DAY(2018+請求書!$F$15&amp;"/"&amp;請求書!$J$15&amp;"/"&amp;$AI36)),"NG",DATE(2018+請求書!$F$15,請求書!$J$15,$AI36)),"")</f>
        <v/>
      </c>
      <c r="AN36" s="419"/>
      <c r="AO36" s="419"/>
      <c r="AP36" s="419"/>
      <c r="AQ36" s="420"/>
      <c r="AR36" s="421"/>
      <c r="AS36" s="421"/>
      <c r="AT36" s="421"/>
      <c r="AU36" s="421"/>
      <c r="AV36" s="421"/>
      <c r="AW36" s="421"/>
      <c r="AX36" s="421"/>
      <c r="AY36" s="421"/>
      <c r="AZ36" s="543"/>
      <c r="BA36" s="388"/>
      <c r="BB36" s="389"/>
      <c r="BC36" s="389"/>
      <c r="BD36" s="389"/>
      <c r="BE36" s="390"/>
      <c r="BF36" s="395"/>
      <c r="BG36" s="396"/>
      <c r="BH36" s="396"/>
      <c r="BI36" s="396"/>
      <c r="BJ36" s="397"/>
      <c r="BK36" s="421"/>
      <c r="BL36" s="421"/>
      <c r="BM36" s="421"/>
      <c r="BN36" s="421"/>
      <c r="BO36" s="421"/>
      <c r="BP36" s="293" t="str">
        <f>IFERROR(IF(BF36&lt;&gt;"",IF(AI36="","日付確認",IF(AI36=AI37,"",IF(BA36&lt;&gt;"",VLOOKUP(DJ36,併給!A:B,2,FALSE),VLOOKUP(DJ36,Sheet2!A:B,2,FALSE)))),""),"")</f>
        <v/>
      </c>
      <c r="BQ36" s="294"/>
      <c r="BR36" s="294"/>
      <c r="BS36" s="294"/>
      <c r="BT36" s="294"/>
      <c r="BU36" s="294"/>
      <c r="BV36" s="294"/>
      <c r="BW36" s="294"/>
      <c r="BX36" s="295"/>
      <c r="BY36" s="291"/>
      <c r="BZ36" s="291"/>
      <c r="CA36" s="292"/>
      <c r="CB36" s="291"/>
      <c r="CC36" s="291"/>
      <c r="CD36" s="292"/>
      <c r="CE36" s="264"/>
      <c r="CF36" s="265"/>
      <c r="CG36" s="274"/>
      <c r="CH36" s="264"/>
      <c r="CI36" s="265"/>
      <c r="CJ36" s="266"/>
      <c r="CK36" s="270"/>
      <c r="CL36" s="268"/>
      <c r="CM36" s="268"/>
      <c r="CN36" s="271"/>
      <c r="CO36" s="81"/>
      <c r="CP36" s="82"/>
      <c r="CQ36" s="82"/>
      <c r="CR36" s="82"/>
      <c r="CS36" s="82"/>
      <c r="CT36" s="82"/>
      <c r="CU36" s="82"/>
      <c r="CV36" s="82"/>
      <c r="CW36" s="83"/>
      <c r="CX36" s="65">
        <f t="shared" si="1"/>
        <v>0</v>
      </c>
      <c r="CY36" s="65" t="str">
        <f t="shared" si="2"/>
        <v>0</v>
      </c>
      <c r="CZ36" s="6">
        <f t="shared" si="3"/>
        <v>0</v>
      </c>
      <c r="DA36" s="6">
        <f t="shared" si="4"/>
        <v>0</v>
      </c>
      <c r="DB36" s="66">
        <f>IFERROR(IF(BP36&lt;&gt;"",IF(BA36&lt;&gt;"",0.25,VLOOKUP(BP36,Sheet2!B:C,2,FALSE)),0),0)</f>
        <v>0</v>
      </c>
      <c r="DC36" s="36">
        <f t="shared" si="9"/>
        <v>0</v>
      </c>
      <c r="DD36" s="35">
        <f t="shared" si="10"/>
        <v>0</v>
      </c>
      <c r="DE36" s="36">
        <f t="shared" si="5"/>
        <v>0</v>
      </c>
      <c r="DF36" s="36">
        <f t="shared" si="6"/>
        <v>0</v>
      </c>
      <c r="DG36" s="36">
        <f t="shared" si="13"/>
        <v>0</v>
      </c>
      <c r="DH36" s="35">
        <f t="shared" si="7"/>
        <v>0</v>
      </c>
      <c r="DI36" s="35">
        <f t="shared" si="8"/>
        <v>0</v>
      </c>
      <c r="DJ36" s="35">
        <f t="shared" si="11"/>
        <v>0</v>
      </c>
      <c r="DK36" s="36">
        <f t="shared" si="12"/>
        <v>0</v>
      </c>
    </row>
    <row r="37" spans="2:115" ht="21" customHeight="1" x14ac:dyDescent="0.15">
      <c r="B37" s="99"/>
      <c r="C37" s="100"/>
      <c r="D37" s="297"/>
      <c r="E37" s="93" t="s">
        <v>85</v>
      </c>
      <c r="F37" s="94"/>
      <c r="G37" s="94"/>
      <c r="H37" s="94"/>
      <c r="I37" s="94"/>
      <c r="J37" s="278" t="str">
        <f>IF(AS7&lt;&gt;"","（上限負担額","")</f>
        <v/>
      </c>
      <c r="K37" s="278"/>
      <c r="L37" s="278"/>
      <c r="M37" s="278"/>
      <c r="N37" s="278"/>
      <c r="O37" s="279" t="str">
        <f>IF(AS7&lt;&gt;"",AS7,"")</f>
        <v/>
      </c>
      <c r="P37" s="279"/>
      <c r="Q37" s="279"/>
      <c r="R37" s="279"/>
      <c r="S37" s="280" t="str">
        <f>IF(AS7&lt;&gt;"","円）","")</f>
        <v/>
      </c>
      <c r="T37" s="281"/>
      <c r="U37" s="473"/>
      <c r="V37" s="474"/>
      <c r="W37" s="474"/>
      <c r="X37" s="474"/>
      <c r="Y37" s="474"/>
      <c r="Z37" s="475"/>
      <c r="AA37" s="301"/>
      <c r="AB37" s="515"/>
      <c r="AC37" s="515"/>
      <c r="AD37" s="516"/>
      <c r="AF37" s="100"/>
      <c r="AG37" s="13"/>
      <c r="AH37" s="13"/>
      <c r="AI37" s="542"/>
      <c r="AJ37" s="291"/>
      <c r="AK37" s="291"/>
      <c r="AL37" s="291"/>
      <c r="AM37" s="419" t="str">
        <f>IF(AND(請求書!$F$15&lt;&gt;"",請求書!$J$15&lt;&gt;"",$AI37&lt;&gt;""),IF(ISERR(DAY(2018+請求書!$F$15&amp;"/"&amp;請求書!$J$15&amp;"/"&amp;$AI37)),"NG",DATE(2018+請求書!$F$15,請求書!$J$15,$AI37)),"")</f>
        <v/>
      </c>
      <c r="AN37" s="419"/>
      <c r="AO37" s="419"/>
      <c r="AP37" s="419"/>
      <c r="AQ37" s="420"/>
      <c r="AR37" s="421"/>
      <c r="AS37" s="421"/>
      <c r="AT37" s="421"/>
      <c r="AU37" s="421"/>
      <c r="AV37" s="421"/>
      <c r="AW37" s="421"/>
      <c r="AX37" s="421"/>
      <c r="AY37" s="421"/>
      <c r="AZ37" s="543"/>
      <c r="BA37" s="388"/>
      <c r="BB37" s="389"/>
      <c r="BC37" s="389"/>
      <c r="BD37" s="389"/>
      <c r="BE37" s="390"/>
      <c r="BF37" s="395"/>
      <c r="BG37" s="396"/>
      <c r="BH37" s="396"/>
      <c r="BI37" s="396"/>
      <c r="BJ37" s="397"/>
      <c r="BK37" s="421"/>
      <c r="BL37" s="421"/>
      <c r="BM37" s="421"/>
      <c r="BN37" s="421"/>
      <c r="BO37" s="421"/>
      <c r="BP37" s="293" t="str">
        <f>IFERROR(IF(BF37&lt;&gt;"",IF(AI37="","日付確認",IF(AI37=AI38,"",IF(BA37&lt;&gt;"",VLOOKUP(DJ37,併給!A:B,2,FALSE),VLOOKUP(DJ37,Sheet2!A:B,2,FALSE)))),""),"")</f>
        <v/>
      </c>
      <c r="BQ37" s="294"/>
      <c r="BR37" s="294"/>
      <c r="BS37" s="294"/>
      <c r="BT37" s="294"/>
      <c r="BU37" s="294"/>
      <c r="BV37" s="294"/>
      <c r="BW37" s="294"/>
      <c r="BX37" s="295"/>
      <c r="BY37" s="291"/>
      <c r="BZ37" s="291"/>
      <c r="CA37" s="292"/>
      <c r="CB37" s="291"/>
      <c r="CC37" s="291"/>
      <c r="CD37" s="292"/>
      <c r="CE37" s="264"/>
      <c r="CF37" s="265"/>
      <c r="CG37" s="274"/>
      <c r="CH37" s="264"/>
      <c r="CI37" s="265"/>
      <c r="CJ37" s="266"/>
      <c r="CK37" s="270"/>
      <c r="CL37" s="268"/>
      <c r="CM37" s="268"/>
      <c r="CN37" s="271"/>
      <c r="CO37" s="81"/>
      <c r="CP37" s="82"/>
      <c r="CQ37" s="82"/>
      <c r="CR37" s="82"/>
      <c r="CS37" s="82"/>
      <c r="CT37" s="82"/>
      <c r="CU37" s="82"/>
      <c r="CV37" s="82"/>
      <c r="CW37" s="83"/>
      <c r="CX37" s="65">
        <f t="shared" si="1"/>
        <v>0</v>
      </c>
      <c r="CY37" s="65" t="str">
        <f t="shared" si="2"/>
        <v>0</v>
      </c>
      <c r="CZ37" s="6">
        <f t="shared" si="3"/>
        <v>0</v>
      </c>
      <c r="DA37" s="6">
        <f t="shared" si="4"/>
        <v>0</v>
      </c>
      <c r="DB37" s="66">
        <f>IFERROR(IF(BP37&lt;&gt;"",IF(BA37&lt;&gt;"",0.25,VLOOKUP(BP37,Sheet2!B:C,2,FALSE)),0),0)</f>
        <v>0</v>
      </c>
      <c r="DC37" s="36">
        <f t="shared" si="9"/>
        <v>0</v>
      </c>
      <c r="DD37" s="35">
        <f t="shared" si="10"/>
        <v>0</v>
      </c>
      <c r="DE37" s="36">
        <f t="shared" si="5"/>
        <v>0</v>
      </c>
      <c r="DF37" s="36">
        <f t="shared" si="6"/>
        <v>0</v>
      </c>
      <c r="DG37" s="36">
        <f t="shared" si="13"/>
        <v>0</v>
      </c>
      <c r="DH37" s="35">
        <f t="shared" si="7"/>
        <v>0</v>
      </c>
      <c r="DI37" s="35">
        <f t="shared" si="8"/>
        <v>0</v>
      </c>
      <c r="DJ37" s="35">
        <f t="shared" si="11"/>
        <v>0</v>
      </c>
      <c r="DK37" s="36">
        <f t="shared" si="12"/>
        <v>0</v>
      </c>
    </row>
    <row r="38" spans="2:115" ht="21" customHeight="1" thickBot="1" x14ac:dyDescent="0.2">
      <c r="B38" s="99"/>
      <c r="C38" s="100"/>
      <c r="D38" s="297"/>
      <c r="E38" s="509" t="str">
        <f>IF(U37&gt;(U34*0.1),"利用者負担額が上限負担額を超えています","")</f>
        <v/>
      </c>
      <c r="F38" s="510"/>
      <c r="G38" s="510"/>
      <c r="H38" s="510"/>
      <c r="I38" s="510"/>
      <c r="J38" s="510"/>
      <c r="K38" s="510"/>
      <c r="L38" s="510"/>
      <c r="M38" s="510"/>
      <c r="N38" s="510"/>
      <c r="O38" s="510"/>
      <c r="P38" s="510"/>
      <c r="Q38" s="510"/>
      <c r="R38" s="510"/>
      <c r="S38" s="510"/>
      <c r="T38" s="511"/>
      <c r="U38" s="476"/>
      <c r="V38" s="477"/>
      <c r="W38" s="477"/>
      <c r="X38" s="477"/>
      <c r="Y38" s="477"/>
      <c r="Z38" s="478"/>
      <c r="AA38" s="476"/>
      <c r="AB38" s="477"/>
      <c r="AC38" s="477"/>
      <c r="AD38" s="517"/>
      <c r="AF38" s="100"/>
      <c r="AG38" s="13"/>
      <c r="AH38" s="13"/>
      <c r="AI38" s="542"/>
      <c r="AJ38" s="291"/>
      <c r="AK38" s="291"/>
      <c r="AL38" s="291"/>
      <c r="AM38" s="419" t="str">
        <f>IF(AND(請求書!$F$15&lt;&gt;"",請求書!$J$15&lt;&gt;"",$AI38&lt;&gt;""),IF(ISERR(DAY(2018+請求書!$F$15&amp;"/"&amp;請求書!$J$15&amp;"/"&amp;$AI38)),"NG",DATE(2018+請求書!$F$15,請求書!$J$15,$AI38)),"")</f>
        <v/>
      </c>
      <c r="AN38" s="419"/>
      <c r="AO38" s="419"/>
      <c r="AP38" s="419"/>
      <c r="AQ38" s="420"/>
      <c r="AR38" s="421"/>
      <c r="AS38" s="421"/>
      <c r="AT38" s="421"/>
      <c r="AU38" s="421"/>
      <c r="AV38" s="421"/>
      <c r="AW38" s="421"/>
      <c r="AX38" s="421"/>
      <c r="AY38" s="421"/>
      <c r="AZ38" s="543"/>
      <c r="BA38" s="388"/>
      <c r="BB38" s="389"/>
      <c r="BC38" s="389"/>
      <c r="BD38" s="389"/>
      <c r="BE38" s="390"/>
      <c r="BF38" s="395"/>
      <c r="BG38" s="396"/>
      <c r="BH38" s="396"/>
      <c r="BI38" s="396"/>
      <c r="BJ38" s="397"/>
      <c r="BK38" s="421"/>
      <c r="BL38" s="421"/>
      <c r="BM38" s="421"/>
      <c r="BN38" s="421"/>
      <c r="BO38" s="421"/>
      <c r="BP38" s="293" t="str">
        <f>IFERROR(IF(BF38&lt;&gt;"",IF(AI38="","日付確認",IF(AI38=AI39,"",IF(BA38&lt;&gt;"",VLOOKUP(DJ38,併給!A:B,2,FALSE),VLOOKUP(DJ38,Sheet2!A:B,2,FALSE)))),""),"")</f>
        <v/>
      </c>
      <c r="BQ38" s="294"/>
      <c r="BR38" s="294"/>
      <c r="BS38" s="294"/>
      <c r="BT38" s="294"/>
      <c r="BU38" s="294"/>
      <c r="BV38" s="294"/>
      <c r="BW38" s="294"/>
      <c r="BX38" s="295"/>
      <c r="BY38" s="291"/>
      <c r="BZ38" s="291"/>
      <c r="CA38" s="292"/>
      <c r="CB38" s="291"/>
      <c r="CC38" s="291"/>
      <c r="CD38" s="292"/>
      <c r="CE38" s="264"/>
      <c r="CF38" s="265"/>
      <c r="CG38" s="274"/>
      <c r="CH38" s="264"/>
      <c r="CI38" s="265"/>
      <c r="CJ38" s="266"/>
      <c r="CK38" s="270"/>
      <c r="CL38" s="268"/>
      <c r="CM38" s="268"/>
      <c r="CN38" s="271"/>
      <c r="CO38" s="81"/>
      <c r="CP38" s="82"/>
      <c r="CQ38" s="82"/>
      <c r="CR38" s="82"/>
      <c r="CS38" s="82"/>
      <c r="CT38" s="82"/>
      <c r="CU38" s="82"/>
      <c r="CV38" s="82"/>
      <c r="CW38" s="83"/>
      <c r="CX38" s="65">
        <f t="shared" si="1"/>
        <v>0</v>
      </c>
      <c r="CY38" s="65" t="str">
        <f t="shared" si="2"/>
        <v>0</v>
      </c>
      <c r="CZ38" s="6">
        <f t="shared" si="3"/>
        <v>0</v>
      </c>
      <c r="DA38" s="6">
        <f t="shared" si="4"/>
        <v>0</v>
      </c>
      <c r="DB38" s="66">
        <f>IFERROR(IF(BP38&lt;&gt;"",IF(BA38&lt;&gt;"",0.25,VLOOKUP(BP38,Sheet2!B:C,2,FALSE)),0),0)</f>
        <v>0</v>
      </c>
      <c r="DC38" s="36">
        <f t="shared" si="9"/>
        <v>0</v>
      </c>
      <c r="DD38" s="35">
        <f t="shared" si="10"/>
        <v>0</v>
      </c>
      <c r="DE38" s="36">
        <f t="shared" si="5"/>
        <v>0</v>
      </c>
      <c r="DF38" s="36">
        <f t="shared" si="6"/>
        <v>0</v>
      </c>
      <c r="DG38" s="36">
        <f t="shared" si="13"/>
        <v>0</v>
      </c>
      <c r="DH38" s="35">
        <f t="shared" si="7"/>
        <v>0</v>
      </c>
      <c r="DI38" s="35">
        <f t="shared" si="8"/>
        <v>0</v>
      </c>
      <c r="DJ38" s="35">
        <f t="shared" si="11"/>
        <v>0</v>
      </c>
      <c r="DK38" s="36">
        <f t="shared" si="12"/>
        <v>0</v>
      </c>
    </row>
    <row r="39" spans="2:115" ht="21" customHeight="1" thickTop="1" x14ac:dyDescent="0.15">
      <c r="B39" s="99"/>
      <c r="C39" s="100"/>
      <c r="D39" s="297"/>
      <c r="E39" s="467" t="s">
        <v>37</v>
      </c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9"/>
      <c r="U39" s="518" t="s">
        <v>128</v>
      </c>
      <c r="V39" s="519"/>
      <c r="W39" s="90"/>
      <c r="X39" s="90"/>
      <c r="Y39" s="90"/>
      <c r="Z39" s="91"/>
      <c r="AA39" s="451"/>
      <c r="AB39" s="452"/>
      <c r="AC39" s="452"/>
      <c r="AD39" s="453"/>
      <c r="AF39" s="100"/>
      <c r="AG39" s="13"/>
      <c r="AH39" s="13"/>
      <c r="AI39" s="542"/>
      <c r="AJ39" s="291"/>
      <c r="AK39" s="291"/>
      <c r="AL39" s="291"/>
      <c r="AM39" s="419" t="str">
        <f>IF(AND(請求書!$F$15&lt;&gt;"",請求書!$J$15&lt;&gt;"",$AI39&lt;&gt;""),IF(ISERR(DAY(2018+請求書!$F$15&amp;"/"&amp;請求書!$J$15&amp;"/"&amp;$AI39)),"NG",DATE(2018+請求書!$F$15,請求書!$J$15,$AI39)),"")</f>
        <v/>
      </c>
      <c r="AN39" s="419"/>
      <c r="AO39" s="419"/>
      <c r="AP39" s="419"/>
      <c r="AQ39" s="420"/>
      <c r="AR39" s="421"/>
      <c r="AS39" s="421"/>
      <c r="AT39" s="421"/>
      <c r="AU39" s="421"/>
      <c r="AV39" s="421"/>
      <c r="AW39" s="421"/>
      <c r="AX39" s="421"/>
      <c r="AY39" s="421"/>
      <c r="AZ39" s="543"/>
      <c r="BA39" s="388"/>
      <c r="BB39" s="389"/>
      <c r="BC39" s="389"/>
      <c r="BD39" s="389"/>
      <c r="BE39" s="390"/>
      <c r="BF39" s="395"/>
      <c r="BG39" s="396"/>
      <c r="BH39" s="396"/>
      <c r="BI39" s="396"/>
      <c r="BJ39" s="397"/>
      <c r="BK39" s="421"/>
      <c r="BL39" s="421"/>
      <c r="BM39" s="421"/>
      <c r="BN39" s="421"/>
      <c r="BO39" s="421"/>
      <c r="BP39" s="293" t="str">
        <f>IFERROR(IF(BF39&lt;&gt;"",IF(AI39="","日付確認",IF(AI39=AI40,"",IF(BA39&lt;&gt;"",VLOOKUP(DJ39,併給!A:B,2,FALSE),VLOOKUP(DJ39,Sheet2!A:B,2,FALSE)))),""),"")</f>
        <v/>
      </c>
      <c r="BQ39" s="294"/>
      <c r="BR39" s="294"/>
      <c r="BS39" s="294"/>
      <c r="BT39" s="294"/>
      <c r="BU39" s="294"/>
      <c r="BV39" s="294"/>
      <c r="BW39" s="294"/>
      <c r="BX39" s="295"/>
      <c r="BY39" s="291"/>
      <c r="BZ39" s="291"/>
      <c r="CA39" s="292"/>
      <c r="CB39" s="291"/>
      <c r="CC39" s="291"/>
      <c r="CD39" s="292"/>
      <c r="CE39" s="264"/>
      <c r="CF39" s="265"/>
      <c r="CG39" s="274"/>
      <c r="CH39" s="264"/>
      <c r="CI39" s="265"/>
      <c r="CJ39" s="266"/>
      <c r="CK39" s="270"/>
      <c r="CL39" s="268"/>
      <c r="CM39" s="268"/>
      <c r="CN39" s="271"/>
      <c r="CO39" s="81"/>
      <c r="CP39" s="82"/>
      <c r="CQ39" s="82"/>
      <c r="CR39" s="82"/>
      <c r="CS39" s="82"/>
      <c r="CT39" s="82"/>
      <c r="CU39" s="82"/>
      <c r="CV39" s="82"/>
      <c r="CW39" s="83"/>
      <c r="CX39" s="65">
        <f t="shared" si="1"/>
        <v>0</v>
      </c>
      <c r="CY39" s="65" t="str">
        <f t="shared" si="2"/>
        <v>0</v>
      </c>
      <c r="CZ39" s="6">
        <f t="shared" si="3"/>
        <v>0</v>
      </c>
      <c r="DA39" s="6">
        <f t="shared" si="4"/>
        <v>0</v>
      </c>
      <c r="DB39" s="66">
        <f>IFERROR(IF(BP39&lt;&gt;"",IF(BA39&lt;&gt;"",0.25,VLOOKUP(BP39,Sheet2!B:C,2,FALSE)),0),0)</f>
        <v>0</v>
      </c>
      <c r="DC39" s="36">
        <f t="shared" si="9"/>
        <v>0</v>
      </c>
      <c r="DD39" s="35">
        <f t="shared" si="10"/>
        <v>0</v>
      </c>
      <c r="DE39" s="36">
        <f t="shared" si="5"/>
        <v>0</v>
      </c>
      <c r="DF39" s="36">
        <f t="shared" si="6"/>
        <v>0</v>
      </c>
      <c r="DG39" s="36">
        <f t="shared" si="13"/>
        <v>0</v>
      </c>
      <c r="DH39" s="35">
        <f t="shared" si="7"/>
        <v>0</v>
      </c>
      <c r="DI39" s="35">
        <f t="shared" si="8"/>
        <v>0</v>
      </c>
      <c r="DJ39" s="35">
        <f t="shared" si="11"/>
        <v>0</v>
      </c>
      <c r="DK39" s="36">
        <f t="shared" si="12"/>
        <v>0</v>
      </c>
    </row>
    <row r="40" spans="2:115" ht="21" customHeight="1" thickBot="1" x14ac:dyDescent="0.2">
      <c r="B40" s="99"/>
      <c r="C40" s="100"/>
      <c r="D40" s="298"/>
      <c r="E40" s="470"/>
      <c r="F40" s="471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2"/>
      <c r="U40" s="512">
        <f>SUM(U37:Z38)</f>
        <v>0</v>
      </c>
      <c r="V40" s="513"/>
      <c r="W40" s="513"/>
      <c r="X40" s="513"/>
      <c r="Y40" s="513"/>
      <c r="Z40" s="514"/>
      <c r="AA40" s="454"/>
      <c r="AB40" s="455"/>
      <c r="AC40" s="455"/>
      <c r="AD40" s="456"/>
      <c r="AF40" s="100"/>
      <c r="AG40" s="13"/>
      <c r="AH40" s="13"/>
      <c r="AI40" s="542"/>
      <c r="AJ40" s="291"/>
      <c r="AK40" s="291"/>
      <c r="AL40" s="291"/>
      <c r="AM40" s="419" t="str">
        <f>IF(AND(請求書!$F$15&lt;&gt;"",請求書!$J$15&lt;&gt;"",$AI40&lt;&gt;""),IF(ISERR(DAY(2018+請求書!$F$15&amp;"/"&amp;請求書!$J$15&amp;"/"&amp;$AI40)),"NG",DATE(2018+請求書!$F$15,請求書!$J$15,$AI40)),"")</f>
        <v/>
      </c>
      <c r="AN40" s="419"/>
      <c r="AO40" s="419"/>
      <c r="AP40" s="419"/>
      <c r="AQ40" s="420"/>
      <c r="AR40" s="421"/>
      <c r="AS40" s="421"/>
      <c r="AT40" s="421"/>
      <c r="AU40" s="421"/>
      <c r="AV40" s="421"/>
      <c r="AW40" s="421"/>
      <c r="AX40" s="421"/>
      <c r="AY40" s="421"/>
      <c r="AZ40" s="543"/>
      <c r="BA40" s="388"/>
      <c r="BB40" s="389"/>
      <c r="BC40" s="389"/>
      <c r="BD40" s="389"/>
      <c r="BE40" s="390"/>
      <c r="BF40" s="395"/>
      <c r="BG40" s="396"/>
      <c r="BH40" s="396"/>
      <c r="BI40" s="396"/>
      <c r="BJ40" s="397"/>
      <c r="BK40" s="421"/>
      <c r="BL40" s="421"/>
      <c r="BM40" s="421"/>
      <c r="BN40" s="421"/>
      <c r="BO40" s="421"/>
      <c r="BP40" s="293" t="str">
        <f>IFERROR(IF(BF40&lt;&gt;"",IF(AI40="","日付確認",IF(AI40=AI41,"",IF(BA40&lt;&gt;"",VLOOKUP(DJ40,併給!A:B,2,FALSE),VLOOKUP(DJ40,Sheet2!A:B,2,FALSE)))),""),"")</f>
        <v/>
      </c>
      <c r="BQ40" s="294"/>
      <c r="BR40" s="294"/>
      <c r="BS40" s="294"/>
      <c r="BT40" s="294"/>
      <c r="BU40" s="294"/>
      <c r="BV40" s="294"/>
      <c r="BW40" s="294"/>
      <c r="BX40" s="295"/>
      <c r="BY40" s="291"/>
      <c r="BZ40" s="291"/>
      <c r="CA40" s="292"/>
      <c r="CB40" s="291"/>
      <c r="CC40" s="291"/>
      <c r="CD40" s="292"/>
      <c r="CE40" s="264"/>
      <c r="CF40" s="265"/>
      <c r="CG40" s="274"/>
      <c r="CH40" s="264"/>
      <c r="CI40" s="265"/>
      <c r="CJ40" s="266"/>
      <c r="CK40" s="270"/>
      <c r="CL40" s="268"/>
      <c r="CM40" s="268"/>
      <c r="CN40" s="271"/>
      <c r="CO40" s="81"/>
      <c r="CP40" s="82"/>
      <c r="CQ40" s="82"/>
      <c r="CR40" s="82"/>
      <c r="CS40" s="82"/>
      <c r="CT40" s="82"/>
      <c r="CU40" s="82"/>
      <c r="CV40" s="82"/>
      <c r="CW40" s="83"/>
      <c r="CX40" s="65">
        <f t="shared" si="1"/>
        <v>0</v>
      </c>
      <c r="CY40" s="65" t="str">
        <f t="shared" si="2"/>
        <v>0</v>
      </c>
      <c r="CZ40" s="6">
        <f t="shared" si="3"/>
        <v>0</v>
      </c>
      <c r="DA40" s="6">
        <f t="shared" si="4"/>
        <v>0</v>
      </c>
      <c r="DB40" s="66">
        <f>IFERROR(IF(BP40&lt;&gt;"",IF(BA40&lt;&gt;"",0.25,VLOOKUP(BP40,Sheet2!B:C,2,FALSE)),0),0)</f>
        <v>0</v>
      </c>
      <c r="DC40" s="36">
        <f t="shared" si="9"/>
        <v>0</v>
      </c>
      <c r="DD40" s="35">
        <f t="shared" si="10"/>
        <v>0</v>
      </c>
      <c r="DE40" s="36">
        <f t="shared" si="5"/>
        <v>0</v>
      </c>
      <c r="DF40" s="36">
        <f t="shared" si="6"/>
        <v>0</v>
      </c>
      <c r="DG40" s="36">
        <f t="shared" si="13"/>
        <v>0</v>
      </c>
      <c r="DH40" s="35">
        <f t="shared" si="7"/>
        <v>0</v>
      </c>
      <c r="DI40" s="35">
        <f t="shared" si="8"/>
        <v>0</v>
      </c>
      <c r="DJ40" s="35">
        <f t="shared" si="11"/>
        <v>0</v>
      </c>
      <c r="DK40" s="36">
        <f t="shared" si="12"/>
        <v>0</v>
      </c>
    </row>
    <row r="41" spans="2:115" ht="21" customHeight="1" thickBot="1" x14ac:dyDescent="0.2">
      <c r="B41" s="99"/>
      <c r="C41" s="10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5"/>
      <c r="O41" s="95"/>
      <c r="P41" s="95"/>
      <c r="Q41" s="95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F41" s="100"/>
      <c r="AG41" s="13"/>
      <c r="AH41" s="13"/>
      <c r="AI41" s="542"/>
      <c r="AJ41" s="291"/>
      <c r="AK41" s="291"/>
      <c r="AL41" s="291"/>
      <c r="AM41" s="419" t="str">
        <f>IF(AND(請求書!$F$15&lt;&gt;"",請求書!$J$15&lt;&gt;"",$AI41&lt;&gt;""),IF(ISERR(DAY(2018+請求書!$F$15&amp;"/"&amp;請求書!$J$15&amp;"/"&amp;$AI41)),"NG",DATE(2018+請求書!$F$15,請求書!$J$15,$AI41)),"")</f>
        <v/>
      </c>
      <c r="AN41" s="419"/>
      <c r="AO41" s="419"/>
      <c r="AP41" s="419"/>
      <c r="AQ41" s="420"/>
      <c r="AR41" s="421"/>
      <c r="AS41" s="421"/>
      <c r="AT41" s="421"/>
      <c r="AU41" s="421"/>
      <c r="AV41" s="421"/>
      <c r="AW41" s="421"/>
      <c r="AX41" s="421"/>
      <c r="AY41" s="421"/>
      <c r="AZ41" s="543"/>
      <c r="BA41" s="388"/>
      <c r="BB41" s="389"/>
      <c r="BC41" s="389"/>
      <c r="BD41" s="389"/>
      <c r="BE41" s="390"/>
      <c r="BF41" s="395"/>
      <c r="BG41" s="396"/>
      <c r="BH41" s="396"/>
      <c r="BI41" s="396"/>
      <c r="BJ41" s="397"/>
      <c r="BK41" s="421"/>
      <c r="BL41" s="421"/>
      <c r="BM41" s="421"/>
      <c r="BN41" s="421"/>
      <c r="BO41" s="421"/>
      <c r="BP41" s="293" t="str">
        <f>IFERROR(IF(BF41&lt;&gt;"",IF(AI41="","日付確認",IF(AI41=AI42,"",IF(BA41&lt;&gt;"",VLOOKUP(DJ41,併給!A:B,2,FALSE),VLOOKUP(DJ41,Sheet2!A:B,2,FALSE)))),""),"")</f>
        <v/>
      </c>
      <c r="BQ41" s="294"/>
      <c r="BR41" s="294"/>
      <c r="BS41" s="294"/>
      <c r="BT41" s="294"/>
      <c r="BU41" s="294"/>
      <c r="BV41" s="294"/>
      <c r="BW41" s="294"/>
      <c r="BX41" s="295"/>
      <c r="BY41" s="291"/>
      <c r="BZ41" s="291"/>
      <c r="CA41" s="292"/>
      <c r="CB41" s="291"/>
      <c r="CC41" s="291"/>
      <c r="CD41" s="292"/>
      <c r="CE41" s="264"/>
      <c r="CF41" s="265"/>
      <c r="CG41" s="274"/>
      <c r="CH41" s="264"/>
      <c r="CI41" s="265"/>
      <c r="CJ41" s="266"/>
      <c r="CK41" s="270"/>
      <c r="CL41" s="268"/>
      <c r="CM41" s="268"/>
      <c r="CN41" s="271"/>
      <c r="CO41" s="81"/>
      <c r="CP41" s="82"/>
      <c r="CQ41" s="82"/>
      <c r="CR41" s="82"/>
      <c r="CS41" s="82"/>
      <c r="CT41" s="82"/>
      <c r="CU41" s="82"/>
      <c r="CV41" s="82"/>
      <c r="CW41" s="83"/>
      <c r="CX41" s="65">
        <f t="shared" si="1"/>
        <v>0</v>
      </c>
      <c r="CY41" s="65" t="str">
        <f t="shared" si="2"/>
        <v>0</v>
      </c>
      <c r="CZ41" s="6">
        <f t="shared" si="3"/>
        <v>0</v>
      </c>
      <c r="DA41" s="6">
        <f t="shared" si="4"/>
        <v>0</v>
      </c>
      <c r="DB41" s="66">
        <f>IFERROR(IF(BP41&lt;&gt;"",IF(BA41&lt;&gt;"",0.25,VLOOKUP(BP41,Sheet2!B:C,2,FALSE)),0),0)</f>
        <v>0</v>
      </c>
      <c r="DC41" s="36">
        <f t="shared" si="9"/>
        <v>0</v>
      </c>
      <c r="DD41" s="35">
        <f t="shared" si="10"/>
        <v>0</v>
      </c>
      <c r="DE41" s="36">
        <f t="shared" si="5"/>
        <v>0</v>
      </c>
      <c r="DF41" s="36">
        <f t="shared" si="6"/>
        <v>0</v>
      </c>
      <c r="DG41" s="36">
        <f t="shared" si="13"/>
        <v>0</v>
      </c>
      <c r="DH41" s="35">
        <f t="shared" si="7"/>
        <v>0</v>
      </c>
      <c r="DI41" s="35">
        <f t="shared" si="8"/>
        <v>0</v>
      </c>
      <c r="DJ41" s="35">
        <f t="shared" si="11"/>
        <v>0</v>
      </c>
      <c r="DK41" s="36">
        <f t="shared" si="12"/>
        <v>0</v>
      </c>
    </row>
    <row r="42" spans="2:115" ht="21" customHeight="1" thickBot="1" x14ac:dyDescent="0.2">
      <c r="B42" s="99"/>
      <c r="C42" s="100"/>
      <c r="D42" s="422" t="s">
        <v>20</v>
      </c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4"/>
      <c r="U42" s="68" t="s">
        <v>19</v>
      </c>
      <c r="V42" s="88"/>
      <c r="W42" s="88"/>
      <c r="X42" s="88"/>
      <c r="Y42" s="88"/>
      <c r="Z42" s="88"/>
      <c r="AA42" s="505" t="s">
        <v>32</v>
      </c>
      <c r="AB42" s="505"/>
      <c r="AC42" s="505"/>
      <c r="AD42" s="506"/>
      <c r="AF42" s="100"/>
      <c r="AG42" s="13"/>
      <c r="AH42" s="13"/>
      <c r="AI42" s="544"/>
      <c r="AJ42" s="545"/>
      <c r="AK42" s="545"/>
      <c r="AL42" s="545"/>
      <c r="AM42" s="546" t="str">
        <f>IF(AND(請求書!$F$15&lt;&gt;"",請求書!$J$15&lt;&gt;"",$AI42&lt;&gt;""),IF(ISERR(DAY(2018+請求書!$F$15&amp;"/"&amp;請求書!$J$15&amp;"/"&amp;$AI42)),"NG",DATE(2018+請求書!$F$15,請求書!$J$15,$AI42)),"")</f>
        <v/>
      </c>
      <c r="AN42" s="546"/>
      <c r="AO42" s="546"/>
      <c r="AP42" s="546"/>
      <c r="AQ42" s="547"/>
      <c r="AR42" s="548"/>
      <c r="AS42" s="549"/>
      <c r="AT42" s="549"/>
      <c r="AU42" s="549"/>
      <c r="AV42" s="549"/>
      <c r="AW42" s="549"/>
      <c r="AX42" s="549"/>
      <c r="AY42" s="549"/>
      <c r="AZ42" s="550"/>
      <c r="BA42" s="388"/>
      <c r="BB42" s="389"/>
      <c r="BC42" s="389"/>
      <c r="BD42" s="389"/>
      <c r="BE42" s="390"/>
      <c r="BF42" s="395"/>
      <c r="BG42" s="396"/>
      <c r="BH42" s="396"/>
      <c r="BI42" s="396"/>
      <c r="BJ42" s="397"/>
      <c r="BK42" s="421"/>
      <c r="BL42" s="421"/>
      <c r="BM42" s="421"/>
      <c r="BN42" s="421"/>
      <c r="BO42" s="421"/>
      <c r="BP42" s="293" t="str">
        <f>IFERROR(IF(BF42&lt;&gt;"",IF(AI42="","日付確認",IF(AI42=AI43,"",IF(BA42&lt;&gt;"",VLOOKUP(DJ42,併給!A:B,2,FALSE),VLOOKUP(DJ42,Sheet2!A:B,2,FALSE)))),""),"")</f>
        <v/>
      </c>
      <c r="BQ42" s="294"/>
      <c r="BR42" s="294"/>
      <c r="BS42" s="294"/>
      <c r="BT42" s="294"/>
      <c r="BU42" s="294"/>
      <c r="BV42" s="294"/>
      <c r="BW42" s="294"/>
      <c r="BX42" s="295"/>
      <c r="BY42" s="291"/>
      <c r="BZ42" s="291"/>
      <c r="CA42" s="292"/>
      <c r="CB42" s="291"/>
      <c r="CC42" s="291"/>
      <c r="CD42" s="292"/>
      <c r="CE42" s="275"/>
      <c r="CF42" s="276"/>
      <c r="CG42" s="277"/>
      <c r="CH42" s="264"/>
      <c r="CI42" s="265"/>
      <c r="CJ42" s="266"/>
      <c r="CK42" s="555"/>
      <c r="CL42" s="556"/>
      <c r="CM42" s="556"/>
      <c r="CN42" s="557"/>
      <c r="CO42" s="84"/>
      <c r="CP42" s="85"/>
      <c r="CQ42" s="85"/>
      <c r="CR42" s="85"/>
      <c r="CS42" s="85"/>
      <c r="CT42" s="85"/>
      <c r="CU42" s="85"/>
      <c r="CV42" s="85"/>
      <c r="CW42" s="86"/>
      <c r="CX42" s="65">
        <f t="shared" si="1"/>
        <v>0</v>
      </c>
      <c r="CY42" s="65" t="str">
        <f t="shared" si="2"/>
        <v>0</v>
      </c>
      <c r="CZ42" s="6">
        <f t="shared" si="3"/>
        <v>0</v>
      </c>
      <c r="DA42" s="6">
        <f t="shared" si="4"/>
        <v>0</v>
      </c>
      <c r="DB42" s="66">
        <f>IFERROR(IF(BP42&lt;&gt;"",IF(BA42&lt;&gt;"",0.25,VLOOKUP(BP42,Sheet2!B:C,2,FALSE)),0),0)</f>
        <v>0</v>
      </c>
      <c r="DC42" s="36">
        <f t="shared" si="9"/>
        <v>0</v>
      </c>
      <c r="DD42" s="35">
        <f t="shared" si="10"/>
        <v>0</v>
      </c>
      <c r="DE42" s="36">
        <f t="shared" si="5"/>
        <v>0</v>
      </c>
      <c r="DF42" s="36">
        <f t="shared" si="6"/>
        <v>0</v>
      </c>
      <c r="DG42" s="36">
        <f t="shared" si="13"/>
        <v>0</v>
      </c>
      <c r="DH42" s="35">
        <f t="shared" si="7"/>
        <v>0</v>
      </c>
      <c r="DI42" s="35">
        <f t="shared" si="8"/>
        <v>0</v>
      </c>
      <c r="DJ42" s="35">
        <f t="shared" si="11"/>
        <v>0</v>
      </c>
      <c r="DK42" s="36">
        <f>IF(DJ42&gt;0,IF(DH42=DH43,1,0),0)</f>
        <v>0</v>
      </c>
    </row>
    <row r="43" spans="2:115" ht="18.2" customHeight="1" thickTop="1" thickBot="1" x14ac:dyDescent="0.2">
      <c r="B43" s="99"/>
      <c r="C43" s="100"/>
      <c r="D43" s="502"/>
      <c r="E43" s="471"/>
      <c r="F43" s="471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471"/>
      <c r="T43" s="472"/>
      <c r="U43" s="503">
        <f>U34-U40</f>
        <v>0</v>
      </c>
      <c r="V43" s="504"/>
      <c r="W43" s="504"/>
      <c r="X43" s="504"/>
      <c r="Y43" s="504"/>
      <c r="Z43" s="504"/>
      <c r="AA43" s="507"/>
      <c r="AB43" s="507"/>
      <c r="AC43" s="507"/>
      <c r="AD43" s="508"/>
      <c r="AF43" s="100"/>
      <c r="AG43" s="13"/>
      <c r="AH43" s="100"/>
      <c r="AI43" s="634" t="s">
        <v>116</v>
      </c>
      <c r="AJ43" s="635"/>
      <c r="AK43" s="635"/>
      <c r="AL43" s="635"/>
      <c r="AM43" s="635"/>
      <c r="AN43" s="635"/>
      <c r="AO43" s="636"/>
      <c r="AP43" s="577" t="s">
        <v>55</v>
      </c>
      <c r="AQ43" s="577"/>
      <c r="AR43" s="577"/>
      <c r="AS43" s="578" t="s">
        <v>52</v>
      </c>
      <c r="AT43" s="579"/>
      <c r="AU43" s="580"/>
      <c r="AV43" s="578" t="s">
        <v>53</v>
      </c>
      <c r="AW43" s="581"/>
      <c r="AX43" s="582"/>
      <c r="AY43" s="583" t="s">
        <v>54</v>
      </c>
      <c r="AZ43" s="584"/>
      <c r="BA43" s="585"/>
      <c r="BB43" s="586" t="s">
        <v>56</v>
      </c>
      <c r="BC43" s="587"/>
      <c r="BD43" s="588"/>
      <c r="BE43" s="590" t="s">
        <v>166</v>
      </c>
      <c r="BF43" s="590"/>
      <c r="BG43" s="590"/>
      <c r="BH43" s="590" t="s">
        <v>167</v>
      </c>
      <c r="BI43" s="590"/>
      <c r="BJ43" s="590"/>
      <c r="BK43" s="590" t="s">
        <v>168</v>
      </c>
      <c r="BL43" s="590"/>
      <c r="BM43" s="590"/>
      <c r="BN43" s="590" t="s">
        <v>169</v>
      </c>
      <c r="BO43" s="590"/>
      <c r="BP43" s="590"/>
      <c r="BQ43" s="590" t="s">
        <v>170</v>
      </c>
      <c r="BR43" s="590"/>
      <c r="BS43" s="590"/>
      <c r="BT43" s="574" t="s">
        <v>175</v>
      </c>
      <c r="BU43" s="575"/>
      <c r="BV43" s="575"/>
      <c r="BW43" s="575"/>
      <c r="BX43" s="575"/>
      <c r="BY43" s="650"/>
      <c r="BZ43" s="567" t="s">
        <v>176</v>
      </c>
      <c r="CA43" s="568"/>
      <c r="CB43" s="568"/>
      <c r="CC43" s="568"/>
      <c r="CD43" s="568"/>
      <c r="CE43" s="569"/>
      <c r="CF43" s="574" t="s">
        <v>177</v>
      </c>
      <c r="CG43" s="575"/>
      <c r="CH43" s="575"/>
      <c r="CI43" s="575"/>
      <c r="CJ43" s="576"/>
      <c r="CK43" s="638" t="s">
        <v>88</v>
      </c>
      <c r="CL43" s="639"/>
      <c r="CM43" s="639"/>
      <c r="CN43" s="639"/>
      <c r="CO43" s="640"/>
      <c r="CP43" s="642" t="str">
        <f>IF(DB43&gt;0,DB43,"")</f>
        <v/>
      </c>
      <c r="CQ43" s="643"/>
      <c r="CR43" s="643"/>
      <c r="CS43" s="643"/>
      <c r="CT43" s="643"/>
      <c r="CU43" s="646" t="str">
        <f>IF(DB43&gt;0,"日","")</f>
        <v/>
      </c>
      <c r="CV43" s="646"/>
      <c r="CW43" s="647"/>
      <c r="CX43" s="69"/>
      <c r="CY43" s="70">
        <f>SUM(CY12:CY42)</f>
        <v>0</v>
      </c>
      <c r="DA43" s="6">
        <f>SUM(DA12:DA42)</f>
        <v>0</v>
      </c>
      <c r="DB43" s="66">
        <f>SUM(DB12:DB42)</f>
        <v>0</v>
      </c>
      <c r="DC43" s="76">
        <f>SUM(DC12:DC42)</f>
        <v>0</v>
      </c>
      <c r="DD43" s="35">
        <f>SUM(DD12:DD42)</f>
        <v>0</v>
      </c>
      <c r="DK43" s="36">
        <f>SUM(DK12:DK42)</f>
        <v>0</v>
      </c>
    </row>
    <row r="44" spans="2:115" ht="18.2" customHeight="1" thickBot="1" x14ac:dyDescent="0.2">
      <c r="B44" s="99"/>
      <c r="C44" s="100"/>
      <c r="D44" s="90"/>
      <c r="E44" s="90"/>
      <c r="F44" s="90"/>
      <c r="G44" s="90"/>
      <c r="H44" s="90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F44" s="100"/>
      <c r="AG44" s="13"/>
      <c r="AH44" s="100"/>
      <c r="AI44" s="637"/>
      <c r="AJ44" s="572"/>
      <c r="AK44" s="572"/>
      <c r="AL44" s="572"/>
      <c r="AM44" s="572"/>
      <c r="AN44" s="572"/>
      <c r="AO44" s="589"/>
      <c r="AP44" s="563">
        <f>COUNTIF(BP12:BX42,"１／４")</f>
        <v>0</v>
      </c>
      <c r="AQ44" s="563"/>
      <c r="AR44" s="563"/>
      <c r="AS44" s="563">
        <f>COUNTIF(BP12:BX42,"１／2")</f>
        <v>0</v>
      </c>
      <c r="AT44" s="563"/>
      <c r="AU44" s="563"/>
      <c r="AV44" s="564">
        <f>COUNTIF(BP12:BX42,"３／４")</f>
        <v>0</v>
      </c>
      <c r="AW44" s="565"/>
      <c r="AX44" s="566"/>
      <c r="AY44" s="564">
        <f>COUNTIF(BP12:BX42,"１日")</f>
        <v>0</v>
      </c>
      <c r="AZ44" s="565"/>
      <c r="BA44" s="566"/>
      <c r="BB44" s="564">
        <f>COUNTIF(BP12:BX42,"１日超")</f>
        <v>0</v>
      </c>
      <c r="BC44" s="565"/>
      <c r="BD44" s="566"/>
      <c r="BE44" s="564">
        <f>COUNTIF(BP12:BX42,"３０分 以上")</f>
        <v>0</v>
      </c>
      <c r="BF44" s="565"/>
      <c r="BG44" s="566"/>
      <c r="BH44" s="564">
        <f>COUNTIF(BP12:BX42,"１ 時間以上")</f>
        <v>0</v>
      </c>
      <c r="BI44" s="565"/>
      <c r="BJ44" s="566"/>
      <c r="BK44" s="564">
        <f>COUNTIF(BP12:BX42,"２ 時間以上")</f>
        <v>0</v>
      </c>
      <c r="BL44" s="565"/>
      <c r="BM44" s="566"/>
      <c r="BN44" s="564">
        <f>COUNTIF(BP12:BX42,"３ 時間以上")</f>
        <v>0</v>
      </c>
      <c r="BO44" s="565"/>
      <c r="BP44" s="566"/>
      <c r="BQ44" s="564">
        <f>COUNTIF(BP12:BX42,"４ 時間以上")</f>
        <v>0</v>
      </c>
      <c r="BR44" s="565"/>
      <c r="BS44" s="566"/>
      <c r="BT44" s="570">
        <f>SUM(BY12:CD42)</f>
        <v>0</v>
      </c>
      <c r="BU44" s="571"/>
      <c r="BV44" s="571"/>
      <c r="BW44" s="571"/>
      <c r="BX44" s="572" t="s">
        <v>174</v>
      </c>
      <c r="BY44" s="589"/>
      <c r="BZ44" s="651">
        <f>SUM(CE12:CG42)</f>
        <v>0</v>
      </c>
      <c r="CA44" s="652"/>
      <c r="CB44" s="652"/>
      <c r="CC44" s="652"/>
      <c r="CD44" s="572" t="s">
        <v>174</v>
      </c>
      <c r="CE44" s="589"/>
      <c r="CF44" s="570">
        <f>SUM(CH12:CJ42)</f>
        <v>0</v>
      </c>
      <c r="CG44" s="571"/>
      <c r="CH44" s="571"/>
      <c r="CI44" s="572" t="s">
        <v>31</v>
      </c>
      <c r="CJ44" s="573"/>
      <c r="CK44" s="379"/>
      <c r="CL44" s="341"/>
      <c r="CM44" s="341"/>
      <c r="CN44" s="341"/>
      <c r="CO44" s="641"/>
      <c r="CP44" s="644"/>
      <c r="CQ44" s="645"/>
      <c r="CR44" s="645"/>
      <c r="CS44" s="645"/>
      <c r="CT44" s="645"/>
      <c r="CU44" s="648"/>
      <c r="CV44" s="648"/>
      <c r="CW44" s="649"/>
      <c r="CX44" s="69"/>
      <c r="CY44" s="69"/>
      <c r="DB44" s="71"/>
    </row>
    <row r="45" spans="2:115" ht="3.75" customHeight="1" x14ac:dyDescent="0.15">
      <c r="B45" s="99"/>
      <c r="C45" s="100"/>
      <c r="D45" s="90"/>
      <c r="E45" s="90"/>
      <c r="F45" s="90"/>
      <c r="G45" s="90"/>
      <c r="H45" s="90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446"/>
      <c r="V45" s="127"/>
      <c r="W45" s="128"/>
      <c r="X45" s="132" t="s">
        <v>21</v>
      </c>
      <c r="Y45" s="112"/>
      <c r="Z45" s="126"/>
      <c r="AA45" s="127"/>
      <c r="AB45" s="128"/>
      <c r="AC45" s="132" t="s">
        <v>22</v>
      </c>
      <c r="AD45" s="105"/>
      <c r="AF45" s="100"/>
      <c r="AG45" s="13"/>
      <c r="AH45" s="100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47"/>
      <c r="CS45" s="47"/>
      <c r="CT45" s="47"/>
      <c r="CU45" s="47"/>
      <c r="CV45" s="47"/>
      <c r="CW45" s="35"/>
      <c r="CX45" s="39"/>
      <c r="CY45" s="39"/>
    </row>
    <row r="46" spans="2:115" ht="15.75" customHeight="1" thickBot="1" x14ac:dyDescent="0.2">
      <c r="B46" s="99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447"/>
      <c r="V46" s="448"/>
      <c r="W46" s="220"/>
      <c r="X46" s="449"/>
      <c r="Y46" s="111"/>
      <c r="Z46" s="219"/>
      <c r="AA46" s="448"/>
      <c r="AB46" s="220"/>
      <c r="AC46" s="449"/>
      <c r="AD46" s="450"/>
      <c r="AE46" s="73"/>
      <c r="AF46" s="100"/>
      <c r="AG46" s="13"/>
      <c r="AH46" s="100"/>
      <c r="AI46" s="72"/>
      <c r="AJ46" s="72" t="s">
        <v>119</v>
      </c>
      <c r="AK46" s="72"/>
      <c r="AL46" s="72"/>
      <c r="AM46" s="72"/>
      <c r="AN46" s="72"/>
      <c r="AO46" s="72"/>
      <c r="AP46" s="72"/>
      <c r="AQ46" s="72"/>
      <c r="AR46" s="35"/>
      <c r="AS46" s="561" t="str">
        <f>IF(DC43&gt;0,"加算の入力確認をしてください",IF(DA43&gt;0,"日付順になっていません",IF(DK43&gt;0,"同一日の算定があります","")))</f>
        <v/>
      </c>
      <c r="AT46" s="561"/>
      <c r="AU46" s="561"/>
      <c r="AV46" s="561"/>
      <c r="AW46" s="561"/>
      <c r="AX46" s="561"/>
      <c r="AY46" s="561"/>
      <c r="AZ46" s="561"/>
      <c r="BA46" s="561"/>
      <c r="BB46" s="561"/>
      <c r="BC46" s="561"/>
      <c r="BD46" s="561"/>
      <c r="BE46" s="561"/>
      <c r="BF46" s="561"/>
      <c r="BG46" s="561"/>
      <c r="BH46" s="561"/>
      <c r="BI46" s="561"/>
      <c r="BJ46" s="561"/>
      <c r="BK46" s="561"/>
      <c r="BL46" s="561"/>
      <c r="BM46" s="102"/>
      <c r="BN46" s="562" t="str">
        <f>DF7</f>
        <v/>
      </c>
      <c r="BO46" s="561"/>
      <c r="BP46" s="561"/>
      <c r="BQ46" s="561"/>
      <c r="BR46" s="561"/>
      <c r="BS46" s="561"/>
      <c r="BT46" s="561"/>
      <c r="BU46" s="561"/>
      <c r="BV46" s="561"/>
      <c r="BW46" s="561"/>
      <c r="BX46" s="561"/>
      <c r="BY46" s="561"/>
      <c r="BZ46" s="561"/>
      <c r="CA46" s="561"/>
      <c r="CB46" s="561"/>
      <c r="CC46" s="561"/>
      <c r="CD46" s="561"/>
      <c r="CE46" s="561"/>
      <c r="CF46" s="561"/>
      <c r="CG46" s="561"/>
      <c r="CH46" s="558"/>
      <c r="CI46" s="559"/>
      <c r="CJ46" s="560"/>
      <c r="CK46" s="268" t="s">
        <v>21</v>
      </c>
      <c r="CL46" s="268"/>
      <c r="CM46" s="268"/>
      <c r="CN46" s="268"/>
      <c r="CO46" s="268"/>
      <c r="CP46" s="268"/>
      <c r="CQ46" s="268"/>
      <c r="CR46" s="551"/>
      <c r="CS46" s="551"/>
      <c r="CT46" s="551"/>
      <c r="CU46" s="552" t="s">
        <v>22</v>
      </c>
      <c r="CV46" s="553"/>
      <c r="CW46" s="554"/>
      <c r="CX46" s="23"/>
      <c r="CY46" s="23"/>
      <c r="DF46" s="64"/>
      <c r="DG46" s="64"/>
    </row>
    <row r="47" spans="2:115" ht="6" customHeight="1" x14ac:dyDescent="0.15">
      <c r="B47" s="3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F47" s="5"/>
      <c r="AG47" s="32"/>
      <c r="AH47" s="100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</row>
  </sheetData>
  <sheetProtection algorithmName="SHA-512" hashValue="IYG+JDkSBxEoR7nUwcUNrMW2SlF3+RALEeyNiB2KO+/RA6vh/EL7hmMLRXSXmPdhnYh78/5Io8+cX4uSkFGy7Q==" saltValue="933M5nq2ZMkBOZsccyzZ/g==" spinCount="100000" sheet="1" selectLockedCells="1"/>
  <mergeCells count="633">
    <mergeCell ref="AI43:AO44"/>
    <mergeCell ref="CK43:CO44"/>
    <mergeCell ref="CP43:CT44"/>
    <mergeCell ref="CU43:CW44"/>
    <mergeCell ref="BA9:CJ9"/>
    <mergeCell ref="BF41:BJ41"/>
    <mergeCell ref="BF42:BJ42"/>
    <mergeCell ref="BF32:BJ32"/>
    <mergeCell ref="BF33:BJ33"/>
    <mergeCell ref="BF34:BJ34"/>
    <mergeCell ref="BF35:BJ35"/>
    <mergeCell ref="BF36:BJ36"/>
    <mergeCell ref="BF37:BJ37"/>
    <mergeCell ref="BF38:BJ38"/>
    <mergeCell ref="BF39:BJ39"/>
    <mergeCell ref="BF40:BJ40"/>
    <mergeCell ref="BT44:BW44"/>
    <mergeCell ref="BX44:BY44"/>
    <mergeCell ref="BT43:BY43"/>
    <mergeCell ref="BZ44:CC44"/>
    <mergeCell ref="CB22:CD22"/>
    <mergeCell ref="CK20:CN20"/>
    <mergeCell ref="AI21:AL21"/>
    <mergeCell ref="AM21:AP21"/>
    <mergeCell ref="AA36:AD36"/>
    <mergeCell ref="AI16:AL16"/>
    <mergeCell ref="AM16:AP16"/>
    <mergeCell ref="AQ16:AU16"/>
    <mergeCell ref="AV16:AZ16"/>
    <mergeCell ref="BK16:BO16"/>
    <mergeCell ref="E24:N24"/>
    <mergeCell ref="O24:R24"/>
    <mergeCell ref="E27:N27"/>
    <mergeCell ref="O25:R25"/>
    <mergeCell ref="AI34:AL34"/>
    <mergeCell ref="AM34:AP34"/>
    <mergeCell ref="AQ34:AU34"/>
    <mergeCell ref="AI35:AL35"/>
    <mergeCell ref="AM35:AP35"/>
    <mergeCell ref="AQ35:AU35"/>
    <mergeCell ref="AV35:AZ35"/>
    <mergeCell ref="BK35:BO35"/>
    <mergeCell ref="BK28:BO28"/>
    <mergeCell ref="AI18:AL18"/>
    <mergeCell ref="BF16:BJ16"/>
    <mergeCell ref="BF17:BJ17"/>
    <mergeCell ref="E23:N23"/>
    <mergeCell ref="O19:R20"/>
    <mergeCell ref="BA22:BE22"/>
    <mergeCell ref="AQ21:AU21"/>
    <mergeCell ref="AV21:AZ21"/>
    <mergeCell ref="BK21:BO21"/>
    <mergeCell ref="BP21:BX21"/>
    <mergeCell ref="BF20:BJ20"/>
    <mergeCell ref="BF21:BJ21"/>
    <mergeCell ref="BF22:BJ22"/>
    <mergeCell ref="CK22:CN22"/>
    <mergeCell ref="BY21:CA21"/>
    <mergeCell ref="CB21:CD21"/>
    <mergeCell ref="CK21:CN21"/>
    <mergeCell ref="BY22:CA22"/>
    <mergeCell ref="E21:N21"/>
    <mergeCell ref="E22:N22"/>
    <mergeCell ref="E19:N20"/>
    <mergeCell ref="S22:T22"/>
    <mergeCell ref="S19:T19"/>
    <mergeCell ref="S20:T20"/>
    <mergeCell ref="O22:R22"/>
    <mergeCell ref="O23:R23"/>
    <mergeCell ref="R6:T7"/>
    <mergeCell ref="O10:O11"/>
    <mergeCell ref="P10:P11"/>
    <mergeCell ref="G12:P13"/>
    <mergeCell ref="G14:P15"/>
    <mergeCell ref="G16:P17"/>
    <mergeCell ref="D12:F13"/>
    <mergeCell ref="R10:T11"/>
    <mergeCell ref="G10:G11"/>
    <mergeCell ref="H10:H11"/>
    <mergeCell ref="I10:I11"/>
    <mergeCell ref="J10:J11"/>
    <mergeCell ref="K10:K11"/>
    <mergeCell ref="L10:L11"/>
    <mergeCell ref="M10:M11"/>
    <mergeCell ref="N10:N11"/>
    <mergeCell ref="U6:V7"/>
    <mergeCell ref="W6:Y7"/>
    <mergeCell ref="Z6:AA7"/>
    <mergeCell ref="AB6:AD7"/>
    <mergeCell ref="U12:AD17"/>
    <mergeCell ref="AI17:AL17"/>
    <mergeCell ref="AM17:AP17"/>
    <mergeCell ref="AQ17:AU17"/>
    <mergeCell ref="AV17:AZ17"/>
    <mergeCell ref="AI7:AR7"/>
    <mergeCell ref="AS7:BA7"/>
    <mergeCell ref="AI15:AL15"/>
    <mergeCell ref="AM15:AP15"/>
    <mergeCell ref="AQ15:AU15"/>
    <mergeCell ref="AV15:AZ15"/>
    <mergeCell ref="AQ9:AZ9"/>
    <mergeCell ref="AQ13:AU13"/>
    <mergeCell ref="AV13:AZ13"/>
    <mergeCell ref="AI12:AL12"/>
    <mergeCell ref="AI13:AL13"/>
    <mergeCell ref="BA16:BE16"/>
    <mergeCell ref="BA17:BE17"/>
    <mergeCell ref="CE39:CG39"/>
    <mergeCell ref="BP38:BX38"/>
    <mergeCell ref="BY38:CA38"/>
    <mergeCell ref="CB38:CD38"/>
    <mergeCell ref="AV34:AZ34"/>
    <mergeCell ref="BK34:BO34"/>
    <mergeCell ref="AY44:BA44"/>
    <mergeCell ref="BB44:BD44"/>
    <mergeCell ref="AP43:AR43"/>
    <mergeCell ref="AS43:AU43"/>
    <mergeCell ref="AV43:AX43"/>
    <mergeCell ref="AY43:BA43"/>
    <mergeCell ref="BB43:BD43"/>
    <mergeCell ref="AP44:AR44"/>
    <mergeCell ref="CD44:CE44"/>
    <mergeCell ref="BE43:BG43"/>
    <mergeCell ref="BH43:BJ43"/>
    <mergeCell ref="BK43:BM43"/>
    <mergeCell ref="BN43:BP43"/>
    <mergeCell ref="BQ43:BS43"/>
    <mergeCell ref="BE44:BG44"/>
    <mergeCell ref="BH44:BJ44"/>
    <mergeCell ref="BK44:BM44"/>
    <mergeCell ref="BN44:BP44"/>
    <mergeCell ref="CK46:CQ46"/>
    <mergeCell ref="BK41:BO41"/>
    <mergeCell ref="BP41:BX41"/>
    <mergeCell ref="BY41:CA41"/>
    <mergeCell ref="CB41:CD41"/>
    <mergeCell ref="CR46:CT46"/>
    <mergeCell ref="CU46:CW46"/>
    <mergeCell ref="CK42:CN42"/>
    <mergeCell ref="CH46:CJ46"/>
    <mergeCell ref="BK42:BO42"/>
    <mergeCell ref="AS46:BL46"/>
    <mergeCell ref="BN46:CG46"/>
    <mergeCell ref="BP42:BX42"/>
    <mergeCell ref="BY42:CA42"/>
    <mergeCell ref="CB42:CD42"/>
    <mergeCell ref="AS44:AU44"/>
    <mergeCell ref="AV44:AX44"/>
    <mergeCell ref="BQ44:BS44"/>
    <mergeCell ref="BZ43:CE43"/>
    <mergeCell ref="CF44:CH44"/>
    <mergeCell ref="CI44:CJ44"/>
    <mergeCell ref="CF43:CJ43"/>
    <mergeCell ref="AI42:AL42"/>
    <mergeCell ref="AM42:AP42"/>
    <mergeCell ref="AQ42:AU42"/>
    <mergeCell ref="AV42:AZ42"/>
    <mergeCell ref="CK41:CN41"/>
    <mergeCell ref="AI41:AL41"/>
    <mergeCell ref="AM41:AP41"/>
    <mergeCell ref="AQ41:AU41"/>
    <mergeCell ref="AV41:AZ41"/>
    <mergeCell ref="BA41:BE41"/>
    <mergeCell ref="BA42:BE42"/>
    <mergeCell ref="AI40:AL40"/>
    <mergeCell ref="AM40:AP40"/>
    <mergeCell ref="AQ40:AU40"/>
    <mergeCell ref="AV40:AZ40"/>
    <mergeCell ref="BK40:BO40"/>
    <mergeCell ref="BP40:BX40"/>
    <mergeCell ref="BY40:CA40"/>
    <mergeCell ref="CB40:CD40"/>
    <mergeCell ref="CK40:CN40"/>
    <mergeCell ref="BA40:BE40"/>
    <mergeCell ref="AI39:AL39"/>
    <mergeCell ref="AM39:AP39"/>
    <mergeCell ref="AQ39:AU39"/>
    <mergeCell ref="AV39:AZ39"/>
    <mergeCell ref="BK39:BO39"/>
    <mergeCell ref="BP39:BX39"/>
    <mergeCell ref="BY39:CA39"/>
    <mergeCell ref="CB39:CD39"/>
    <mergeCell ref="BA38:BE38"/>
    <mergeCell ref="BA39:BE39"/>
    <mergeCell ref="AI36:AL36"/>
    <mergeCell ref="AM36:AP36"/>
    <mergeCell ref="AQ36:AU36"/>
    <mergeCell ref="CK38:CN38"/>
    <mergeCell ref="AI37:AL37"/>
    <mergeCell ref="AM37:AP37"/>
    <mergeCell ref="AQ37:AU37"/>
    <mergeCell ref="AV37:AZ37"/>
    <mergeCell ref="BK37:BO37"/>
    <mergeCell ref="BP37:BX37"/>
    <mergeCell ref="BY37:CA37"/>
    <mergeCell ref="CB37:CD37"/>
    <mergeCell ref="AV36:AZ36"/>
    <mergeCell ref="BK36:BO36"/>
    <mergeCell ref="BP36:BX36"/>
    <mergeCell ref="BY36:CA36"/>
    <mergeCell ref="CB36:CD36"/>
    <mergeCell ref="BA36:BE36"/>
    <mergeCell ref="BA37:BE37"/>
    <mergeCell ref="AI38:AL38"/>
    <mergeCell ref="AM38:AP38"/>
    <mergeCell ref="AQ38:AU38"/>
    <mergeCell ref="AV38:AZ38"/>
    <mergeCell ref="BK38:BO38"/>
    <mergeCell ref="BP34:BX34"/>
    <mergeCell ref="BY34:CA34"/>
    <mergeCell ref="CB34:CD34"/>
    <mergeCell ref="BP35:BX35"/>
    <mergeCell ref="BY35:CA35"/>
    <mergeCell ref="CB35:CD35"/>
    <mergeCell ref="CK32:CN32"/>
    <mergeCell ref="CK33:CN33"/>
    <mergeCell ref="BA34:BE34"/>
    <mergeCell ref="BA35:BE35"/>
    <mergeCell ref="CH34:CJ34"/>
    <mergeCell ref="CH35:CJ35"/>
    <mergeCell ref="CK34:CN34"/>
    <mergeCell ref="CK35:CN35"/>
    <mergeCell ref="CH32:CJ32"/>
    <mergeCell ref="CH33:CJ33"/>
    <mergeCell ref="AI33:AL33"/>
    <mergeCell ref="AM33:AP33"/>
    <mergeCell ref="AQ33:AU33"/>
    <mergeCell ref="AV33:AZ33"/>
    <mergeCell ref="BK33:BO33"/>
    <mergeCell ref="BP33:BX33"/>
    <mergeCell ref="BY33:CA33"/>
    <mergeCell ref="CB33:CD33"/>
    <mergeCell ref="BA33:BE33"/>
    <mergeCell ref="AI32:AL32"/>
    <mergeCell ref="AM32:AP32"/>
    <mergeCell ref="AQ32:AU32"/>
    <mergeCell ref="AV32:AZ32"/>
    <mergeCell ref="BK32:BO32"/>
    <mergeCell ref="BP32:BX32"/>
    <mergeCell ref="BY32:CA32"/>
    <mergeCell ref="CB32:CD32"/>
    <mergeCell ref="BA32:BE32"/>
    <mergeCell ref="CK31:CN31"/>
    <mergeCell ref="BA31:BE31"/>
    <mergeCell ref="BF31:BJ31"/>
    <mergeCell ref="AI30:AL30"/>
    <mergeCell ref="AM30:AP30"/>
    <mergeCell ref="AQ30:AU30"/>
    <mergeCell ref="AV30:AZ30"/>
    <mergeCell ref="BK30:BO30"/>
    <mergeCell ref="BP30:BX30"/>
    <mergeCell ref="BY30:CA30"/>
    <mergeCell ref="CB30:CD30"/>
    <mergeCell ref="BA30:BE30"/>
    <mergeCell ref="BF30:BJ30"/>
    <mergeCell ref="AI29:AL29"/>
    <mergeCell ref="AM29:AP29"/>
    <mergeCell ref="AQ29:AU29"/>
    <mergeCell ref="AV29:AZ29"/>
    <mergeCell ref="BK29:BO29"/>
    <mergeCell ref="BP29:BX29"/>
    <mergeCell ref="BY29:CA29"/>
    <mergeCell ref="CB29:CD29"/>
    <mergeCell ref="AI31:AL31"/>
    <mergeCell ref="AM31:AP31"/>
    <mergeCell ref="AQ31:AU31"/>
    <mergeCell ref="AV31:AZ31"/>
    <mergeCell ref="BK31:BO31"/>
    <mergeCell ref="BP31:BX31"/>
    <mergeCell ref="BY31:CA31"/>
    <mergeCell ref="CB31:CD31"/>
    <mergeCell ref="AQ28:AU28"/>
    <mergeCell ref="BP28:BX28"/>
    <mergeCell ref="BY28:CA28"/>
    <mergeCell ref="CB28:CD28"/>
    <mergeCell ref="AV28:AZ28"/>
    <mergeCell ref="BA28:BE28"/>
    <mergeCell ref="BA29:BE29"/>
    <mergeCell ref="BF28:BJ28"/>
    <mergeCell ref="BF29:BJ29"/>
    <mergeCell ref="CK29:CN29"/>
    <mergeCell ref="CE29:CG29"/>
    <mergeCell ref="AI26:AL26"/>
    <mergeCell ref="AM26:AP26"/>
    <mergeCell ref="AQ26:AU26"/>
    <mergeCell ref="AV26:AZ26"/>
    <mergeCell ref="BK26:BO26"/>
    <mergeCell ref="BP26:BX26"/>
    <mergeCell ref="BY26:CA26"/>
    <mergeCell ref="CB26:CD26"/>
    <mergeCell ref="AI27:AL27"/>
    <mergeCell ref="AM27:AP27"/>
    <mergeCell ref="AQ27:AU27"/>
    <mergeCell ref="AV27:AZ27"/>
    <mergeCell ref="BK27:BO27"/>
    <mergeCell ref="BP27:BX27"/>
    <mergeCell ref="BY27:CA27"/>
    <mergeCell ref="CB27:CD27"/>
    <mergeCell ref="BA26:BE26"/>
    <mergeCell ref="BA27:BE27"/>
    <mergeCell ref="BF26:BJ26"/>
    <mergeCell ref="BF27:BJ27"/>
    <mergeCell ref="AI28:AL28"/>
    <mergeCell ref="AM28:AP28"/>
    <mergeCell ref="CB23:CD23"/>
    <mergeCell ref="CK24:CN24"/>
    <mergeCell ref="AI25:AL25"/>
    <mergeCell ref="AM25:AP25"/>
    <mergeCell ref="AQ25:AU25"/>
    <mergeCell ref="AV25:AZ25"/>
    <mergeCell ref="BK25:BO25"/>
    <mergeCell ref="BP25:BX25"/>
    <mergeCell ref="BY25:CA25"/>
    <mergeCell ref="CB25:CD25"/>
    <mergeCell ref="CK25:CN25"/>
    <mergeCell ref="AI24:AL24"/>
    <mergeCell ref="AM24:AP24"/>
    <mergeCell ref="AQ24:AU24"/>
    <mergeCell ref="AV24:AZ24"/>
    <mergeCell ref="BK24:BO24"/>
    <mergeCell ref="BP24:BX24"/>
    <mergeCell ref="BY24:CA24"/>
    <mergeCell ref="CB24:CD24"/>
    <mergeCell ref="BA24:BE24"/>
    <mergeCell ref="BA25:BE25"/>
    <mergeCell ref="BF23:BJ23"/>
    <mergeCell ref="BF24:BJ24"/>
    <mergeCell ref="BF25:BJ25"/>
    <mergeCell ref="BA23:BE23"/>
    <mergeCell ref="AI23:AL23"/>
    <mergeCell ref="AM23:AP23"/>
    <mergeCell ref="AQ23:AU23"/>
    <mergeCell ref="AV23:AZ23"/>
    <mergeCell ref="BK23:BO23"/>
    <mergeCell ref="BP23:BX23"/>
    <mergeCell ref="BY23:CA23"/>
    <mergeCell ref="BK19:BO19"/>
    <mergeCell ref="BP19:BX19"/>
    <mergeCell ref="BY19:CA19"/>
    <mergeCell ref="BA21:BE21"/>
    <mergeCell ref="AI19:AL19"/>
    <mergeCell ref="AM19:AP19"/>
    <mergeCell ref="AQ19:AU19"/>
    <mergeCell ref="AI20:AL20"/>
    <mergeCell ref="AM20:AP20"/>
    <mergeCell ref="AQ20:AU20"/>
    <mergeCell ref="AI22:AL22"/>
    <mergeCell ref="AM22:AP22"/>
    <mergeCell ref="AQ22:AU22"/>
    <mergeCell ref="AV22:AZ22"/>
    <mergeCell ref="BK22:BO22"/>
    <mergeCell ref="BP22:BX22"/>
    <mergeCell ref="CB19:CD19"/>
    <mergeCell ref="BF18:BJ18"/>
    <mergeCell ref="BF19:BJ19"/>
    <mergeCell ref="AV20:AZ20"/>
    <mergeCell ref="BK20:BO20"/>
    <mergeCell ref="BP20:BX20"/>
    <mergeCell ref="BY20:CA20"/>
    <mergeCell ref="CB20:CD20"/>
    <mergeCell ref="AV18:AZ18"/>
    <mergeCell ref="BK18:BO18"/>
    <mergeCell ref="BP18:BX18"/>
    <mergeCell ref="BY18:CA18"/>
    <mergeCell ref="CB18:CD18"/>
    <mergeCell ref="BA18:BE18"/>
    <mergeCell ref="BA19:BE19"/>
    <mergeCell ref="BA20:BE20"/>
    <mergeCell ref="AV19:AZ19"/>
    <mergeCell ref="CK15:CN15"/>
    <mergeCell ref="AI14:AL14"/>
    <mergeCell ref="AM14:AP14"/>
    <mergeCell ref="AQ14:AU14"/>
    <mergeCell ref="AV14:AZ14"/>
    <mergeCell ref="BK14:BO14"/>
    <mergeCell ref="BP14:BX14"/>
    <mergeCell ref="BY14:CA14"/>
    <mergeCell ref="CB14:CD14"/>
    <mergeCell ref="CK14:CN14"/>
    <mergeCell ref="BF14:BJ14"/>
    <mergeCell ref="BF15:BJ15"/>
    <mergeCell ref="CE14:CG14"/>
    <mergeCell ref="CE15:CG15"/>
    <mergeCell ref="BK15:BO15"/>
    <mergeCell ref="BP15:BX15"/>
    <mergeCell ref="BA14:BE14"/>
    <mergeCell ref="BA15:BE15"/>
    <mergeCell ref="AO5:AR6"/>
    <mergeCell ref="AS5:AV6"/>
    <mergeCell ref="AW5:BC6"/>
    <mergeCell ref="AM12:AP12"/>
    <mergeCell ref="AQ12:AU12"/>
    <mergeCell ref="AM13:AP13"/>
    <mergeCell ref="BY12:CA12"/>
    <mergeCell ref="CB12:CD12"/>
    <mergeCell ref="BY15:CA15"/>
    <mergeCell ref="CB15:CD15"/>
    <mergeCell ref="AP2:AR2"/>
    <mergeCell ref="AU2:AW2"/>
    <mergeCell ref="AI3:AN4"/>
    <mergeCell ref="AO3:AO4"/>
    <mergeCell ref="AP3:AP4"/>
    <mergeCell ref="AQ3:AQ4"/>
    <mergeCell ref="AR3:AR4"/>
    <mergeCell ref="AS3:AS4"/>
    <mergeCell ref="AT3:AT4"/>
    <mergeCell ref="AU3:AU4"/>
    <mergeCell ref="AV3:AV4"/>
    <mergeCell ref="AW3:AW4"/>
    <mergeCell ref="AX3:AX4"/>
    <mergeCell ref="AI5:AN6"/>
    <mergeCell ref="AY3:BI3"/>
    <mergeCell ref="AY4:BI4"/>
    <mergeCell ref="D3:AD5"/>
    <mergeCell ref="D42:T43"/>
    <mergeCell ref="U43:Z43"/>
    <mergeCell ref="AA42:AD43"/>
    <mergeCell ref="E38:T38"/>
    <mergeCell ref="U40:Z40"/>
    <mergeCell ref="AA37:AD37"/>
    <mergeCell ref="AA38:AD38"/>
    <mergeCell ref="U39:V39"/>
    <mergeCell ref="S26:T26"/>
    <mergeCell ref="S27:T27"/>
    <mergeCell ref="S28:T28"/>
    <mergeCell ref="E26:N26"/>
    <mergeCell ref="U28:Z28"/>
    <mergeCell ref="AA22:AD22"/>
    <mergeCell ref="AA23:AD23"/>
    <mergeCell ref="AA24:AD24"/>
    <mergeCell ref="AA25:AD25"/>
    <mergeCell ref="AA28:AD28"/>
    <mergeCell ref="AA26:AD26"/>
    <mergeCell ref="AA27:AD27"/>
    <mergeCell ref="AA10:AA11"/>
    <mergeCell ref="AB10:AB11"/>
    <mergeCell ref="AD10:AD11"/>
    <mergeCell ref="O33:R33"/>
    <mergeCell ref="AA19:AD20"/>
    <mergeCell ref="O21:R21"/>
    <mergeCell ref="S21:T21"/>
    <mergeCell ref="U19:Z20"/>
    <mergeCell ref="S25:T25"/>
    <mergeCell ref="U25:Z25"/>
    <mergeCell ref="U26:Z26"/>
    <mergeCell ref="U27:Z27"/>
    <mergeCell ref="S23:T23"/>
    <mergeCell ref="S24:T24"/>
    <mergeCell ref="U22:Z22"/>
    <mergeCell ref="U23:Z23"/>
    <mergeCell ref="U24:Z24"/>
    <mergeCell ref="U29:Z29"/>
    <mergeCell ref="U30:Z30"/>
    <mergeCell ref="U21:Z21"/>
    <mergeCell ref="U45:W46"/>
    <mergeCell ref="X45:Y46"/>
    <mergeCell ref="Z45:AB46"/>
    <mergeCell ref="AC45:AD46"/>
    <mergeCell ref="AA39:AD40"/>
    <mergeCell ref="AA34:AD34"/>
    <mergeCell ref="U34:Z34"/>
    <mergeCell ref="S33:T33"/>
    <mergeCell ref="O28:R28"/>
    <mergeCell ref="AA31:AD31"/>
    <mergeCell ref="AA32:AD32"/>
    <mergeCell ref="U33:Z33"/>
    <mergeCell ref="AA33:AD33"/>
    <mergeCell ref="O31:R31"/>
    <mergeCell ref="O32:R32"/>
    <mergeCell ref="S31:T31"/>
    <mergeCell ref="S32:T32"/>
    <mergeCell ref="U31:Z31"/>
    <mergeCell ref="U32:Z32"/>
    <mergeCell ref="E39:T40"/>
    <mergeCell ref="U37:Z37"/>
    <mergeCell ref="U38:Z38"/>
    <mergeCell ref="E36:T36"/>
    <mergeCell ref="U36:Z36"/>
    <mergeCell ref="AM18:AP18"/>
    <mergeCell ref="AQ18:AU18"/>
    <mergeCell ref="D10:F11"/>
    <mergeCell ref="D14:F15"/>
    <mergeCell ref="D16:F17"/>
    <mergeCell ref="R12:T17"/>
    <mergeCell ref="AV12:AZ12"/>
    <mergeCell ref="BK12:BO12"/>
    <mergeCell ref="BP12:BX12"/>
    <mergeCell ref="BK17:BO17"/>
    <mergeCell ref="BP17:BX17"/>
    <mergeCell ref="BK13:BO13"/>
    <mergeCell ref="BP13:BX13"/>
    <mergeCell ref="BP10:BX11"/>
    <mergeCell ref="AQ10:AU11"/>
    <mergeCell ref="BF12:BJ12"/>
    <mergeCell ref="BY17:CA17"/>
    <mergeCell ref="CB17:CD17"/>
    <mergeCell ref="U10:U11"/>
    <mergeCell ref="W10:W11"/>
    <mergeCell ref="X10:X11"/>
    <mergeCell ref="Y10:Y11"/>
    <mergeCell ref="V10:V11"/>
    <mergeCell ref="AV10:AZ11"/>
    <mergeCell ref="BK10:BO11"/>
    <mergeCell ref="Z10:Z11"/>
    <mergeCell ref="AC10:AC11"/>
    <mergeCell ref="AI9:AL11"/>
    <mergeCell ref="AM9:AP11"/>
    <mergeCell ref="BY13:CA13"/>
    <mergeCell ref="BY10:CD10"/>
    <mergeCell ref="CK12:CN12"/>
    <mergeCell ref="CK13:CN13"/>
    <mergeCell ref="BA12:BE12"/>
    <mergeCell ref="BA13:BE13"/>
    <mergeCell ref="CE12:CG12"/>
    <mergeCell ref="CH12:CJ12"/>
    <mergeCell ref="CE13:CG13"/>
    <mergeCell ref="BF13:BJ13"/>
    <mergeCell ref="CB13:CD13"/>
    <mergeCell ref="BJ3:BW3"/>
    <mergeCell ref="BJ4:BW4"/>
    <mergeCell ref="BX3:CM3"/>
    <mergeCell ref="BD5:BW5"/>
    <mergeCell ref="BD6:BW6"/>
    <mergeCell ref="BE7:BW7"/>
    <mergeCell ref="BX4:CE5"/>
    <mergeCell ref="CF4:CW5"/>
    <mergeCell ref="BY11:CA11"/>
    <mergeCell ref="CB11:CD11"/>
    <mergeCell ref="BX6:CF7"/>
    <mergeCell ref="CG6:CW7"/>
    <mergeCell ref="CE10:CG11"/>
    <mergeCell ref="CH10:CJ11"/>
    <mergeCell ref="BA10:BE11"/>
    <mergeCell ref="CO9:CW11"/>
    <mergeCell ref="CK9:CN11"/>
    <mergeCell ref="BF10:BJ11"/>
    <mergeCell ref="BB7:BC7"/>
    <mergeCell ref="CE16:CG16"/>
    <mergeCell ref="CE17:CG17"/>
    <mergeCell ref="CE18:CG18"/>
    <mergeCell ref="CE19:CG19"/>
    <mergeCell ref="BY16:CA16"/>
    <mergeCell ref="CB16:CD16"/>
    <mergeCell ref="BP16:BX16"/>
    <mergeCell ref="D36:D40"/>
    <mergeCell ref="O29:R29"/>
    <mergeCell ref="O30:R30"/>
    <mergeCell ref="J29:N29"/>
    <mergeCell ref="J30:N30"/>
    <mergeCell ref="J31:N31"/>
    <mergeCell ref="J32:N32"/>
    <mergeCell ref="J33:N33"/>
    <mergeCell ref="S29:T29"/>
    <mergeCell ref="S30:T30"/>
    <mergeCell ref="E29:I29"/>
    <mergeCell ref="E30:I30"/>
    <mergeCell ref="E31:I31"/>
    <mergeCell ref="E32:I32"/>
    <mergeCell ref="E33:I33"/>
    <mergeCell ref="D19:D34"/>
    <mergeCell ref="AA21:AD21"/>
    <mergeCell ref="J37:N37"/>
    <mergeCell ref="O37:R37"/>
    <mergeCell ref="S37:T37"/>
    <mergeCell ref="E25:N25"/>
    <mergeCell ref="E34:T34"/>
    <mergeCell ref="E28:N28"/>
    <mergeCell ref="O26:R26"/>
    <mergeCell ref="O27:R27"/>
    <mergeCell ref="CE20:CG20"/>
    <mergeCell ref="CE21:CG21"/>
    <mergeCell ref="CE22:CG22"/>
    <mergeCell ref="CE23:CG23"/>
    <mergeCell ref="CE24:CG24"/>
    <mergeCell ref="CE25:CG25"/>
    <mergeCell ref="CE26:CG26"/>
    <mergeCell ref="CE27:CG27"/>
    <mergeCell ref="CE28:CG28"/>
    <mergeCell ref="CE30:CG30"/>
    <mergeCell ref="CE31:CG31"/>
    <mergeCell ref="CE32:CG32"/>
    <mergeCell ref="CE33:CG33"/>
    <mergeCell ref="CE34:CG34"/>
    <mergeCell ref="CE35:CG35"/>
    <mergeCell ref="CE36:CG36"/>
    <mergeCell ref="CE37:CG37"/>
    <mergeCell ref="CE38:CG38"/>
    <mergeCell ref="CE40:CG40"/>
    <mergeCell ref="CE41:CG41"/>
    <mergeCell ref="CE42:CG42"/>
    <mergeCell ref="CH13:CJ13"/>
    <mergeCell ref="CH14:CJ14"/>
    <mergeCell ref="CH15:CJ15"/>
    <mergeCell ref="CH16:CJ16"/>
    <mergeCell ref="CH17:CJ17"/>
    <mergeCell ref="CH18:CJ18"/>
    <mergeCell ref="CH19:CJ19"/>
    <mergeCell ref="CH20:CJ20"/>
    <mergeCell ref="CH21:CJ21"/>
    <mergeCell ref="CH22:CJ22"/>
    <mergeCell ref="CH23:CJ23"/>
    <mergeCell ref="CH24:CJ24"/>
    <mergeCell ref="CH25:CJ25"/>
    <mergeCell ref="CH26:CJ26"/>
    <mergeCell ref="CH27:CJ27"/>
    <mergeCell ref="CH28:CJ28"/>
    <mergeCell ref="CH29:CJ29"/>
    <mergeCell ref="CH30:CJ30"/>
    <mergeCell ref="CH31:CJ31"/>
    <mergeCell ref="CH37:CJ37"/>
    <mergeCell ref="CH38:CJ38"/>
    <mergeCell ref="CH39:CJ39"/>
    <mergeCell ref="CH40:CJ40"/>
    <mergeCell ref="CH41:CJ41"/>
    <mergeCell ref="CH42:CJ42"/>
    <mergeCell ref="DB6:DC6"/>
    <mergeCell ref="DB7:DC7"/>
    <mergeCell ref="DD6:DE6"/>
    <mergeCell ref="DD7:DE7"/>
    <mergeCell ref="CK19:CN19"/>
    <mergeCell ref="CK18:CN18"/>
    <mergeCell ref="CK16:CN16"/>
    <mergeCell ref="CX11:CY11"/>
    <mergeCell ref="CK23:CN23"/>
    <mergeCell ref="CK27:CN27"/>
    <mergeCell ref="CK26:CN26"/>
    <mergeCell ref="CK28:CN28"/>
    <mergeCell ref="CK30:CN30"/>
    <mergeCell ref="CK36:CN36"/>
    <mergeCell ref="CH36:CJ36"/>
    <mergeCell ref="CK37:CN37"/>
    <mergeCell ref="CK39:CN39"/>
    <mergeCell ref="CK17:CN17"/>
  </mergeCells>
  <phoneticPr fontId="2"/>
  <conditionalFormatting sqref="AM12:AP42">
    <cfRule type="cellIs" dxfId="0" priority="2" operator="equal">
      <formula>"NG"</formula>
    </cfRule>
  </conditionalFormatting>
  <dataValidations count="7">
    <dataValidation type="list" allowBlank="1" showInputMessage="1" showErrorMessage="1" sqref="AS7:AS8">
      <formula1>"0,9300,4600,37200"</formula1>
    </dataValidation>
    <dataValidation type="list" allowBlank="1" showInputMessage="1" showErrorMessage="1" sqref="AW5:BC6">
      <formula1>"軽度,中度,重度"</formula1>
    </dataValidation>
    <dataValidation type="whole" allowBlank="1" showInputMessage="1" showErrorMessage="1" error="日付を正しく入力してください。_x000a_スペースが入っている場合があります。" sqref="AI12:AL42">
      <formula1>1</formula1>
      <formula2>31</formula2>
    </dataValidation>
    <dataValidation type="time" allowBlank="1" showInputMessage="1" showErrorMessage="1" error="時間は00：00の書式で入力してください（例　10時30分→10：30）_x000a_" sqref="BF12:BF42 BK12:BK42 AQ12:AZ42 BL13:BO42">
      <formula1>0</formula1>
      <formula2>0.999305555555556</formula2>
    </dataValidation>
    <dataValidation type="list" allowBlank="1" showInputMessage="1" showErrorMessage="1" error="「1」のみ入力可能です。" sqref="BY12:CE42 CH12:CH42">
      <formula1>"1"</formula1>
    </dataValidation>
    <dataValidation type="list" allowBlank="1" showInputMessage="1" showErrorMessage="1" error="時間は00：00の書式で入力してください（例　10時30分→10：30）_x000a_" promptTitle="「同一日併給の単価」を算定するとき、入力が必要です。" prompt="_x000a_受給者証に「重度障害者(児)支援加算対象者」と記載がある場合は、ドロップダウンリストの「併給(重度)」を選択してください。_x000a__x000a_上記記載がない場合は、ドロップダウンリストの「併給」を選択してください。" sqref="BA12:BE12">
      <formula1>"併給,併給(重度)"</formula1>
    </dataValidation>
    <dataValidation type="list" allowBlank="1" showInputMessage="1" showErrorMessage="1" error="時間は00：00の書式で入力してください（例　10時30分→10：30）_x000a_" sqref="BA13:BE42">
      <formula1>"併給,併給(重度)"</formula1>
    </dataValidation>
  </dataValidations>
  <printOptions horizontalCentered="1" verticalCentered="1"/>
  <pageMargins left="0.47244094488188981" right="0.39370078740157483" top="0.39370078740157483" bottom="0.39370078740157483" header="0.51181102362204722" footer="0.51181102362204722"/>
  <pageSetup paperSize="9" scale="92" orientation="portrait" blackAndWhite="1" horizontalDpi="300" verticalDpi="300" r:id="rId1"/>
  <headerFooter alignWithMargins="0"/>
  <colBreaks count="1" manualBreakCount="1">
    <brk id="34" min="1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6"/>
  <sheetViews>
    <sheetView workbookViewId="0">
      <selection activeCell="E18" sqref="E18:F26"/>
    </sheetView>
  </sheetViews>
  <sheetFormatPr defaultRowHeight="13.5" x14ac:dyDescent="0.15"/>
  <cols>
    <col min="5" max="5" width="24.125" bestFit="1" customWidth="1"/>
  </cols>
  <sheetData>
    <row r="1" spans="1:6" x14ac:dyDescent="0.15">
      <c r="A1" t="s">
        <v>51</v>
      </c>
    </row>
    <row r="2" spans="1:6" x14ac:dyDescent="0.15">
      <c r="A2">
        <v>999</v>
      </c>
      <c r="B2" t="s">
        <v>144</v>
      </c>
    </row>
    <row r="3" spans="1:6" x14ac:dyDescent="0.15">
      <c r="A3">
        <v>0</v>
      </c>
      <c r="B3" s="2" t="s">
        <v>163</v>
      </c>
      <c r="C3">
        <v>0</v>
      </c>
      <c r="E3" t="s">
        <v>59</v>
      </c>
      <c r="F3" s="3">
        <v>7500</v>
      </c>
    </row>
    <row r="4" spans="1:6" x14ac:dyDescent="0.15">
      <c r="A4" s="1">
        <v>1</v>
      </c>
      <c r="B4" s="2" t="s">
        <v>163</v>
      </c>
      <c r="C4">
        <v>0</v>
      </c>
      <c r="E4" t="s">
        <v>60</v>
      </c>
      <c r="F4" s="3">
        <v>6000</v>
      </c>
    </row>
    <row r="5" spans="1:6" x14ac:dyDescent="0.15">
      <c r="A5" s="1">
        <v>2</v>
      </c>
      <c r="B5" s="2" t="s">
        <v>163</v>
      </c>
      <c r="C5">
        <v>0</v>
      </c>
      <c r="E5" t="s">
        <v>61</v>
      </c>
      <c r="F5" s="3">
        <v>4500</v>
      </c>
    </row>
    <row r="6" spans="1:6" x14ac:dyDescent="0.15">
      <c r="A6" s="1">
        <v>3</v>
      </c>
      <c r="B6" s="2" t="s">
        <v>163</v>
      </c>
      <c r="C6">
        <v>0</v>
      </c>
      <c r="E6" t="s">
        <v>62</v>
      </c>
      <c r="F6" s="3">
        <v>3000</v>
      </c>
    </row>
    <row r="7" spans="1:6" x14ac:dyDescent="0.15">
      <c r="A7" s="1">
        <v>4</v>
      </c>
      <c r="B7" s="2" t="s">
        <v>163</v>
      </c>
      <c r="C7">
        <v>0</v>
      </c>
      <c r="E7" t="s">
        <v>63</v>
      </c>
      <c r="F7" s="3">
        <v>1500</v>
      </c>
    </row>
    <row r="8" spans="1:6" x14ac:dyDescent="0.15">
      <c r="A8" s="1">
        <v>5</v>
      </c>
      <c r="B8" s="2" t="s">
        <v>163</v>
      </c>
      <c r="C8">
        <v>0</v>
      </c>
      <c r="E8" t="s">
        <v>64</v>
      </c>
      <c r="F8" s="3">
        <v>6250</v>
      </c>
    </row>
    <row r="9" spans="1:6" x14ac:dyDescent="0.15">
      <c r="A9" s="1">
        <v>6</v>
      </c>
      <c r="B9" s="2" t="s">
        <v>163</v>
      </c>
      <c r="C9">
        <v>0</v>
      </c>
      <c r="E9" t="s">
        <v>65</v>
      </c>
      <c r="F9" s="3">
        <v>5000</v>
      </c>
    </row>
    <row r="10" spans="1:6" x14ac:dyDescent="0.15">
      <c r="A10" s="1">
        <v>7</v>
      </c>
      <c r="B10" s="2" t="s">
        <v>163</v>
      </c>
      <c r="C10">
        <v>0</v>
      </c>
      <c r="E10" t="s">
        <v>66</v>
      </c>
      <c r="F10" s="3">
        <v>3750</v>
      </c>
    </row>
    <row r="11" spans="1:6" x14ac:dyDescent="0.15">
      <c r="A11" s="1">
        <v>8</v>
      </c>
      <c r="B11" s="2" t="s">
        <v>163</v>
      </c>
      <c r="C11">
        <v>0</v>
      </c>
      <c r="E11" t="s">
        <v>67</v>
      </c>
      <c r="F11" s="3">
        <v>2500</v>
      </c>
    </row>
    <row r="12" spans="1:6" x14ac:dyDescent="0.15">
      <c r="A12" s="1">
        <v>9</v>
      </c>
      <c r="B12" s="2" t="s">
        <v>163</v>
      </c>
      <c r="C12">
        <v>0</v>
      </c>
      <c r="E12" t="s">
        <v>68</v>
      </c>
      <c r="F12" s="3">
        <v>1250</v>
      </c>
    </row>
    <row r="13" spans="1:6" x14ac:dyDescent="0.15">
      <c r="A13" s="1">
        <v>10</v>
      </c>
      <c r="B13" s="2" t="s">
        <v>163</v>
      </c>
      <c r="C13">
        <v>0</v>
      </c>
      <c r="E13" t="s">
        <v>70</v>
      </c>
      <c r="F13" s="3">
        <v>5000</v>
      </c>
    </row>
    <row r="14" spans="1:6" x14ac:dyDescent="0.15">
      <c r="A14" s="1">
        <v>11</v>
      </c>
      <c r="B14" s="2" t="s">
        <v>163</v>
      </c>
      <c r="C14">
        <v>0</v>
      </c>
      <c r="E14" t="s">
        <v>69</v>
      </c>
      <c r="F14" s="3">
        <v>4000</v>
      </c>
    </row>
    <row r="15" spans="1:6" x14ac:dyDescent="0.15">
      <c r="A15" s="1">
        <v>12</v>
      </c>
      <c r="B15" s="2" t="s">
        <v>163</v>
      </c>
      <c r="C15">
        <v>0</v>
      </c>
      <c r="E15" t="s">
        <v>71</v>
      </c>
      <c r="F15" s="3">
        <v>3000</v>
      </c>
    </row>
    <row r="16" spans="1:6" x14ac:dyDescent="0.15">
      <c r="A16" s="1">
        <v>13</v>
      </c>
      <c r="B16" s="2" t="s">
        <v>163</v>
      </c>
      <c r="C16">
        <v>0</v>
      </c>
      <c r="E16" t="s">
        <v>72</v>
      </c>
      <c r="F16" s="3">
        <v>2000</v>
      </c>
    </row>
    <row r="17" spans="1:6" x14ac:dyDescent="0.15">
      <c r="A17" s="1">
        <v>14</v>
      </c>
      <c r="B17" s="2" t="s">
        <v>163</v>
      </c>
      <c r="C17">
        <v>0</v>
      </c>
      <c r="E17" t="s">
        <v>73</v>
      </c>
      <c r="F17" s="3">
        <v>1000</v>
      </c>
    </row>
    <row r="18" spans="1:6" x14ac:dyDescent="0.15">
      <c r="A18" s="1">
        <v>15</v>
      </c>
      <c r="B18" s="2" t="s">
        <v>163</v>
      </c>
      <c r="C18">
        <v>0</v>
      </c>
      <c r="E18" t="s">
        <v>74</v>
      </c>
      <c r="F18">
        <v>420</v>
      </c>
    </row>
    <row r="19" spans="1:6" x14ac:dyDescent="0.15">
      <c r="A19" s="1">
        <v>16</v>
      </c>
      <c r="B19" s="2" t="s">
        <v>163</v>
      </c>
      <c r="C19">
        <v>0</v>
      </c>
      <c r="E19" t="s">
        <v>75</v>
      </c>
      <c r="F19">
        <v>420</v>
      </c>
    </row>
    <row r="20" spans="1:6" x14ac:dyDescent="0.15">
      <c r="A20" s="1">
        <v>17</v>
      </c>
      <c r="B20" s="2" t="s">
        <v>163</v>
      </c>
      <c r="C20">
        <v>0</v>
      </c>
      <c r="E20" t="s">
        <v>76</v>
      </c>
      <c r="F20">
        <v>420</v>
      </c>
    </row>
    <row r="21" spans="1:6" x14ac:dyDescent="0.15">
      <c r="A21" s="1">
        <v>18</v>
      </c>
      <c r="B21" s="2" t="s">
        <v>163</v>
      </c>
      <c r="C21">
        <v>0</v>
      </c>
      <c r="E21" t="s">
        <v>77</v>
      </c>
      <c r="F21">
        <v>540</v>
      </c>
    </row>
    <row r="22" spans="1:6" x14ac:dyDescent="0.15">
      <c r="A22" s="1">
        <v>19</v>
      </c>
      <c r="B22" s="2" t="s">
        <v>163</v>
      </c>
      <c r="C22">
        <v>0</v>
      </c>
      <c r="E22" t="s">
        <v>78</v>
      </c>
      <c r="F22">
        <v>540</v>
      </c>
    </row>
    <row r="23" spans="1:6" x14ac:dyDescent="0.15">
      <c r="A23" s="1">
        <v>20</v>
      </c>
      <c r="B23" s="2" t="s">
        <v>163</v>
      </c>
      <c r="C23">
        <v>0</v>
      </c>
      <c r="E23" t="s">
        <v>79</v>
      </c>
      <c r="F23">
        <v>540</v>
      </c>
    </row>
    <row r="24" spans="1:6" x14ac:dyDescent="0.15">
      <c r="A24" s="1">
        <v>21</v>
      </c>
      <c r="B24" s="2" t="s">
        <v>163</v>
      </c>
      <c r="C24">
        <v>0</v>
      </c>
      <c r="E24" t="s">
        <v>81</v>
      </c>
      <c r="F24">
        <v>400</v>
      </c>
    </row>
    <row r="25" spans="1:6" x14ac:dyDescent="0.15">
      <c r="A25" s="1">
        <v>22</v>
      </c>
      <c r="B25" s="2" t="s">
        <v>163</v>
      </c>
      <c r="C25">
        <v>0</v>
      </c>
      <c r="E25" t="s">
        <v>82</v>
      </c>
      <c r="F25">
        <v>400</v>
      </c>
    </row>
    <row r="26" spans="1:6" x14ac:dyDescent="0.15">
      <c r="A26" s="1">
        <v>23</v>
      </c>
      <c r="B26" s="2" t="s">
        <v>163</v>
      </c>
      <c r="C26">
        <v>0</v>
      </c>
      <c r="E26" t="s">
        <v>83</v>
      </c>
      <c r="F26">
        <v>400</v>
      </c>
    </row>
    <row r="27" spans="1:6" x14ac:dyDescent="0.15">
      <c r="A27" s="1">
        <v>24</v>
      </c>
      <c r="B27" s="2" t="s">
        <v>163</v>
      </c>
      <c r="C27">
        <v>0</v>
      </c>
      <c r="E27" t="s">
        <v>89</v>
      </c>
      <c r="F27" t="s">
        <v>164</v>
      </c>
    </row>
    <row r="28" spans="1:6" x14ac:dyDescent="0.15">
      <c r="A28" s="1">
        <v>25</v>
      </c>
      <c r="B28" s="2" t="s">
        <v>163</v>
      </c>
      <c r="C28">
        <v>0</v>
      </c>
      <c r="E28" t="s">
        <v>90</v>
      </c>
      <c r="F28" t="s">
        <v>164</v>
      </c>
    </row>
    <row r="29" spans="1:6" x14ac:dyDescent="0.15">
      <c r="A29" s="1">
        <v>26</v>
      </c>
      <c r="B29" s="2" t="s">
        <v>163</v>
      </c>
      <c r="C29">
        <v>0</v>
      </c>
      <c r="E29" t="s">
        <v>91</v>
      </c>
      <c r="F29" t="s">
        <v>164</v>
      </c>
    </row>
    <row r="30" spans="1:6" x14ac:dyDescent="0.15">
      <c r="A30" s="1">
        <v>27</v>
      </c>
      <c r="B30" s="2" t="s">
        <v>163</v>
      </c>
      <c r="C30">
        <v>0</v>
      </c>
      <c r="E30" t="s">
        <v>92</v>
      </c>
      <c r="F30" t="s">
        <v>164</v>
      </c>
    </row>
    <row r="31" spans="1:6" x14ac:dyDescent="0.15">
      <c r="A31" s="1">
        <v>28</v>
      </c>
      <c r="B31" s="2" t="s">
        <v>163</v>
      </c>
      <c r="C31">
        <v>0</v>
      </c>
      <c r="E31" t="s">
        <v>93</v>
      </c>
      <c r="F31" t="s">
        <v>164</v>
      </c>
    </row>
    <row r="32" spans="1:6" x14ac:dyDescent="0.15">
      <c r="A32" s="1">
        <v>29</v>
      </c>
      <c r="B32" s="2" t="s">
        <v>163</v>
      </c>
      <c r="C32">
        <v>0</v>
      </c>
    </row>
    <row r="33" spans="1:3" x14ac:dyDescent="0.15">
      <c r="A33" s="1">
        <v>30</v>
      </c>
      <c r="B33" s="2" t="s">
        <v>57</v>
      </c>
      <c r="C33">
        <v>0.25</v>
      </c>
    </row>
    <row r="34" spans="1:3" x14ac:dyDescent="0.15">
      <c r="A34" s="1">
        <v>31</v>
      </c>
      <c r="B34" s="2" t="s">
        <v>57</v>
      </c>
      <c r="C34">
        <v>0.25</v>
      </c>
    </row>
    <row r="35" spans="1:3" x14ac:dyDescent="0.15">
      <c r="A35" s="1">
        <v>32</v>
      </c>
      <c r="B35" s="2" t="s">
        <v>57</v>
      </c>
      <c r="C35">
        <v>0.25</v>
      </c>
    </row>
    <row r="36" spans="1:3" x14ac:dyDescent="0.15">
      <c r="A36" s="1">
        <v>33</v>
      </c>
      <c r="B36" s="2" t="s">
        <v>57</v>
      </c>
      <c r="C36">
        <v>0.25</v>
      </c>
    </row>
    <row r="37" spans="1:3" x14ac:dyDescent="0.15">
      <c r="A37" s="1">
        <v>34</v>
      </c>
      <c r="B37" s="2" t="s">
        <v>57</v>
      </c>
      <c r="C37">
        <v>0.25</v>
      </c>
    </row>
    <row r="38" spans="1:3" x14ac:dyDescent="0.15">
      <c r="A38" s="1">
        <v>35</v>
      </c>
      <c r="B38" s="2" t="s">
        <v>57</v>
      </c>
      <c r="C38">
        <v>0.25</v>
      </c>
    </row>
    <row r="39" spans="1:3" x14ac:dyDescent="0.15">
      <c r="A39" s="1">
        <v>36</v>
      </c>
      <c r="B39" s="2" t="s">
        <v>57</v>
      </c>
      <c r="C39">
        <v>0.25</v>
      </c>
    </row>
    <row r="40" spans="1:3" x14ac:dyDescent="0.15">
      <c r="A40" s="1">
        <v>37</v>
      </c>
      <c r="B40" s="2" t="s">
        <v>57</v>
      </c>
      <c r="C40">
        <v>0.25</v>
      </c>
    </row>
    <row r="41" spans="1:3" x14ac:dyDescent="0.15">
      <c r="A41" s="1">
        <v>38</v>
      </c>
      <c r="B41" s="2" t="s">
        <v>57</v>
      </c>
      <c r="C41">
        <v>0.25</v>
      </c>
    </row>
    <row r="42" spans="1:3" x14ac:dyDescent="0.15">
      <c r="A42" s="1">
        <v>39</v>
      </c>
      <c r="B42" s="2" t="s">
        <v>57</v>
      </c>
      <c r="C42">
        <v>0.25</v>
      </c>
    </row>
    <row r="43" spans="1:3" x14ac:dyDescent="0.15">
      <c r="A43" s="1">
        <v>40</v>
      </c>
      <c r="B43" s="2" t="s">
        <v>57</v>
      </c>
      <c r="C43">
        <v>0.25</v>
      </c>
    </row>
    <row r="44" spans="1:3" x14ac:dyDescent="0.15">
      <c r="A44" s="1">
        <v>41</v>
      </c>
      <c r="B44" s="2" t="s">
        <v>57</v>
      </c>
      <c r="C44">
        <v>0.25</v>
      </c>
    </row>
    <row r="45" spans="1:3" x14ac:dyDescent="0.15">
      <c r="A45" s="1">
        <v>42</v>
      </c>
      <c r="B45" s="2" t="s">
        <v>57</v>
      </c>
      <c r="C45">
        <v>0.25</v>
      </c>
    </row>
    <row r="46" spans="1:3" x14ac:dyDescent="0.15">
      <c r="A46" s="1">
        <v>43</v>
      </c>
      <c r="B46" s="2" t="s">
        <v>57</v>
      </c>
      <c r="C46">
        <v>0.25</v>
      </c>
    </row>
    <row r="47" spans="1:3" x14ac:dyDescent="0.15">
      <c r="A47" s="1">
        <v>44</v>
      </c>
      <c r="B47" s="2" t="s">
        <v>57</v>
      </c>
      <c r="C47">
        <v>0.25</v>
      </c>
    </row>
    <row r="48" spans="1:3" x14ac:dyDescent="0.15">
      <c r="A48" s="1">
        <v>45</v>
      </c>
      <c r="B48" s="2" t="s">
        <v>57</v>
      </c>
      <c r="C48">
        <v>0.25</v>
      </c>
    </row>
    <row r="49" spans="1:3" x14ac:dyDescent="0.15">
      <c r="A49" s="1">
        <v>46</v>
      </c>
      <c r="B49" s="2" t="s">
        <v>57</v>
      </c>
      <c r="C49">
        <v>0.25</v>
      </c>
    </row>
    <row r="50" spans="1:3" x14ac:dyDescent="0.15">
      <c r="A50" s="1">
        <v>47</v>
      </c>
      <c r="B50" s="2" t="s">
        <v>57</v>
      </c>
      <c r="C50">
        <v>0.25</v>
      </c>
    </row>
    <row r="51" spans="1:3" x14ac:dyDescent="0.15">
      <c r="A51" s="1">
        <v>48</v>
      </c>
      <c r="B51" s="2" t="s">
        <v>57</v>
      </c>
      <c r="C51">
        <v>0.25</v>
      </c>
    </row>
    <row r="52" spans="1:3" x14ac:dyDescent="0.15">
      <c r="A52" s="1">
        <v>49</v>
      </c>
      <c r="B52" s="2" t="s">
        <v>57</v>
      </c>
      <c r="C52">
        <v>0.25</v>
      </c>
    </row>
    <row r="53" spans="1:3" x14ac:dyDescent="0.15">
      <c r="A53" s="1">
        <v>50</v>
      </c>
      <c r="B53" s="2" t="s">
        <v>57</v>
      </c>
      <c r="C53">
        <v>0.25</v>
      </c>
    </row>
    <row r="54" spans="1:3" x14ac:dyDescent="0.15">
      <c r="A54" s="1">
        <v>51</v>
      </c>
      <c r="B54" s="2" t="s">
        <v>57</v>
      </c>
      <c r="C54">
        <v>0.25</v>
      </c>
    </row>
    <row r="55" spans="1:3" x14ac:dyDescent="0.15">
      <c r="A55" s="1">
        <v>52</v>
      </c>
      <c r="B55" s="2" t="s">
        <v>57</v>
      </c>
      <c r="C55">
        <v>0.25</v>
      </c>
    </row>
    <row r="56" spans="1:3" x14ac:dyDescent="0.15">
      <c r="A56" s="1">
        <v>53</v>
      </c>
      <c r="B56" s="2" t="s">
        <v>57</v>
      </c>
      <c r="C56">
        <v>0.25</v>
      </c>
    </row>
    <row r="57" spans="1:3" x14ac:dyDescent="0.15">
      <c r="A57" s="1">
        <v>54</v>
      </c>
      <c r="B57" s="2" t="s">
        <v>57</v>
      </c>
      <c r="C57">
        <v>0.25</v>
      </c>
    </row>
    <row r="58" spans="1:3" x14ac:dyDescent="0.15">
      <c r="A58" s="1">
        <v>55</v>
      </c>
      <c r="B58" s="2" t="s">
        <v>57</v>
      </c>
      <c r="C58">
        <v>0.25</v>
      </c>
    </row>
    <row r="59" spans="1:3" x14ac:dyDescent="0.15">
      <c r="A59" s="1">
        <v>56</v>
      </c>
      <c r="B59" s="2" t="s">
        <v>57</v>
      </c>
      <c r="C59">
        <v>0.25</v>
      </c>
    </row>
    <row r="60" spans="1:3" x14ac:dyDescent="0.15">
      <c r="A60" s="1">
        <v>57</v>
      </c>
      <c r="B60" s="2" t="s">
        <v>57</v>
      </c>
      <c r="C60">
        <v>0.25</v>
      </c>
    </row>
    <row r="61" spans="1:3" x14ac:dyDescent="0.15">
      <c r="A61" s="1">
        <v>58</v>
      </c>
      <c r="B61" s="2" t="s">
        <v>57</v>
      </c>
      <c r="C61">
        <v>0.25</v>
      </c>
    </row>
    <row r="62" spans="1:3" x14ac:dyDescent="0.15">
      <c r="A62" s="1">
        <v>59</v>
      </c>
      <c r="B62" s="2" t="s">
        <v>57</v>
      </c>
      <c r="C62">
        <v>0.25</v>
      </c>
    </row>
    <row r="63" spans="1:3" x14ac:dyDescent="0.15">
      <c r="A63" s="1">
        <v>60</v>
      </c>
      <c r="B63" s="2" t="s">
        <v>57</v>
      </c>
      <c r="C63">
        <v>0.25</v>
      </c>
    </row>
    <row r="64" spans="1:3" x14ac:dyDescent="0.15">
      <c r="A64" s="1">
        <v>61</v>
      </c>
      <c r="B64" s="2" t="s">
        <v>57</v>
      </c>
      <c r="C64">
        <v>0.25</v>
      </c>
    </row>
    <row r="65" spans="1:3" x14ac:dyDescent="0.15">
      <c r="A65" s="1">
        <v>62</v>
      </c>
      <c r="B65" s="2" t="s">
        <v>57</v>
      </c>
      <c r="C65">
        <v>0.25</v>
      </c>
    </row>
    <row r="66" spans="1:3" x14ac:dyDescent="0.15">
      <c r="A66" s="1">
        <v>63</v>
      </c>
      <c r="B66" s="2" t="s">
        <v>57</v>
      </c>
      <c r="C66">
        <v>0.25</v>
      </c>
    </row>
    <row r="67" spans="1:3" x14ac:dyDescent="0.15">
      <c r="A67" s="1">
        <v>64</v>
      </c>
      <c r="B67" s="2" t="s">
        <v>57</v>
      </c>
      <c r="C67">
        <v>0.25</v>
      </c>
    </row>
    <row r="68" spans="1:3" x14ac:dyDescent="0.15">
      <c r="A68" s="1">
        <v>65</v>
      </c>
      <c r="B68" s="2" t="s">
        <v>57</v>
      </c>
      <c r="C68">
        <v>0.25</v>
      </c>
    </row>
    <row r="69" spans="1:3" x14ac:dyDescent="0.15">
      <c r="A69" s="1">
        <v>66</v>
      </c>
      <c r="B69" s="2" t="s">
        <v>57</v>
      </c>
      <c r="C69">
        <v>0.25</v>
      </c>
    </row>
    <row r="70" spans="1:3" x14ac:dyDescent="0.15">
      <c r="A70" s="1">
        <v>67</v>
      </c>
      <c r="B70" s="2" t="s">
        <v>57</v>
      </c>
      <c r="C70">
        <v>0.25</v>
      </c>
    </row>
    <row r="71" spans="1:3" x14ac:dyDescent="0.15">
      <c r="A71" s="1">
        <v>68</v>
      </c>
      <c r="B71" s="2" t="s">
        <v>57</v>
      </c>
      <c r="C71">
        <v>0.25</v>
      </c>
    </row>
    <row r="72" spans="1:3" x14ac:dyDescent="0.15">
      <c r="A72" s="1">
        <v>69</v>
      </c>
      <c r="B72" s="2" t="s">
        <v>57</v>
      </c>
      <c r="C72">
        <v>0.25</v>
      </c>
    </row>
    <row r="73" spans="1:3" x14ac:dyDescent="0.15">
      <c r="A73" s="1">
        <v>70</v>
      </c>
      <c r="B73" s="2" t="s">
        <v>57</v>
      </c>
      <c r="C73">
        <v>0.25</v>
      </c>
    </row>
    <row r="74" spans="1:3" x14ac:dyDescent="0.15">
      <c r="A74" s="1">
        <v>71</v>
      </c>
      <c r="B74" s="2" t="s">
        <v>57</v>
      </c>
      <c r="C74">
        <v>0.25</v>
      </c>
    </row>
    <row r="75" spans="1:3" x14ac:dyDescent="0.15">
      <c r="A75" s="1">
        <v>72</v>
      </c>
      <c r="B75" s="2" t="s">
        <v>57</v>
      </c>
      <c r="C75">
        <v>0.25</v>
      </c>
    </row>
    <row r="76" spans="1:3" x14ac:dyDescent="0.15">
      <c r="A76" s="1">
        <v>73</v>
      </c>
      <c r="B76" s="2" t="s">
        <v>57</v>
      </c>
      <c r="C76">
        <v>0.25</v>
      </c>
    </row>
    <row r="77" spans="1:3" x14ac:dyDescent="0.15">
      <c r="A77" s="1">
        <v>74</v>
      </c>
      <c r="B77" s="2" t="s">
        <v>57</v>
      </c>
      <c r="C77">
        <v>0.25</v>
      </c>
    </row>
    <row r="78" spans="1:3" x14ac:dyDescent="0.15">
      <c r="A78" s="1">
        <v>75</v>
      </c>
      <c r="B78" s="2" t="s">
        <v>57</v>
      </c>
      <c r="C78">
        <v>0.25</v>
      </c>
    </row>
    <row r="79" spans="1:3" x14ac:dyDescent="0.15">
      <c r="A79" s="1">
        <v>76</v>
      </c>
      <c r="B79" s="2" t="s">
        <v>57</v>
      </c>
      <c r="C79">
        <v>0.25</v>
      </c>
    </row>
    <row r="80" spans="1:3" x14ac:dyDescent="0.15">
      <c r="A80" s="1">
        <v>77</v>
      </c>
      <c r="B80" s="2" t="s">
        <v>57</v>
      </c>
      <c r="C80">
        <v>0.25</v>
      </c>
    </row>
    <row r="81" spans="1:3" x14ac:dyDescent="0.15">
      <c r="A81" s="1">
        <v>78</v>
      </c>
      <c r="B81" s="2" t="s">
        <v>57</v>
      </c>
      <c r="C81">
        <v>0.25</v>
      </c>
    </row>
    <row r="82" spans="1:3" x14ac:dyDescent="0.15">
      <c r="A82" s="1">
        <v>79</v>
      </c>
      <c r="B82" s="2" t="s">
        <v>57</v>
      </c>
      <c r="C82">
        <v>0.25</v>
      </c>
    </row>
    <row r="83" spans="1:3" x14ac:dyDescent="0.15">
      <c r="A83" s="1">
        <v>80</v>
      </c>
      <c r="B83" s="2" t="s">
        <v>57</v>
      </c>
      <c r="C83">
        <v>0.25</v>
      </c>
    </row>
    <row r="84" spans="1:3" x14ac:dyDescent="0.15">
      <c r="A84" s="1">
        <v>81</v>
      </c>
      <c r="B84" s="2" t="s">
        <v>57</v>
      </c>
      <c r="C84">
        <v>0.25</v>
      </c>
    </row>
    <row r="85" spans="1:3" x14ac:dyDescent="0.15">
      <c r="A85" s="1">
        <v>82</v>
      </c>
      <c r="B85" s="2" t="s">
        <v>57</v>
      </c>
      <c r="C85">
        <v>0.25</v>
      </c>
    </row>
    <row r="86" spans="1:3" x14ac:dyDescent="0.15">
      <c r="A86" s="1">
        <v>83</v>
      </c>
      <c r="B86" s="2" t="s">
        <v>57</v>
      </c>
      <c r="C86">
        <v>0.25</v>
      </c>
    </row>
    <row r="87" spans="1:3" x14ac:dyDescent="0.15">
      <c r="A87" s="1">
        <v>84</v>
      </c>
      <c r="B87" s="2" t="s">
        <v>57</v>
      </c>
      <c r="C87">
        <v>0.25</v>
      </c>
    </row>
    <row r="88" spans="1:3" x14ac:dyDescent="0.15">
      <c r="A88" s="1">
        <v>85</v>
      </c>
      <c r="B88" s="2" t="s">
        <v>57</v>
      </c>
      <c r="C88">
        <v>0.25</v>
      </c>
    </row>
    <row r="89" spans="1:3" x14ac:dyDescent="0.15">
      <c r="A89" s="1">
        <v>86</v>
      </c>
      <c r="B89" s="2" t="s">
        <v>57</v>
      </c>
      <c r="C89">
        <v>0.25</v>
      </c>
    </row>
    <row r="90" spans="1:3" x14ac:dyDescent="0.15">
      <c r="A90" s="1">
        <v>87</v>
      </c>
      <c r="B90" s="2" t="s">
        <v>57</v>
      </c>
      <c r="C90">
        <v>0.25</v>
      </c>
    </row>
    <row r="91" spans="1:3" x14ac:dyDescent="0.15">
      <c r="A91" s="1">
        <v>88</v>
      </c>
      <c r="B91" s="2" t="s">
        <v>57</v>
      </c>
      <c r="C91">
        <v>0.25</v>
      </c>
    </row>
    <row r="92" spans="1:3" x14ac:dyDescent="0.15">
      <c r="A92" s="1">
        <v>89</v>
      </c>
      <c r="B92" s="2" t="s">
        <v>57</v>
      </c>
      <c r="C92">
        <v>0.25</v>
      </c>
    </row>
    <row r="93" spans="1:3" x14ac:dyDescent="0.15">
      <c r="A93" s="1">
        <v>90</v>
      </c>
      <c r="B93" s="2" t="s">
        <v>57</v>
      </c>
      <c r="C93">
        <v>0.25</v>
      </c>
    </row>
    <row r="94" spans="1:3" x14ac:dyDescent="0.15">
      <c r="A94" s="1">
        <v>91</v>
      </c>
      <c r="B94" s="2" t="s">
        <v>57</v>
      </c>
      <c r="C94">
        <v>0.25</v>
      </c>
    </row>
    <row r="95" spans="1:3" x14ac:dyDescent="0.15">
      <c r="A95" s="1">
        <v>92</v>
      </c>
      <c r="B95" s="2" t="s">
        <v>57</v>
      </c>
      <c r="C95">
        <v>0.25</v>
      </c>
    </row>
    <row r="96" spans="1:3" x14ac:dyDescent="0.15">
      <c r="A96" s="1">
        <v>93</v>
      </c>
      <c r="B96" s="2" t="s">
        <v>57</v>
      </c>
      <c r="C96">
        <v>0.25</v>
      </c>
    </row>
    <row r="97" spans="1:3" x14ac:dyDescent="0.15">
      <c r="A97" s="1">
        <v>94</v>
      </c>
      <c r="B97" s="2" t="s">
        <v>57</v>
      </c>
      <c r="C97">
        <v>0.25</v>
      </c>
    </row>
    <row r="98" spans="1:3" x14ac:dyDescent="0.15">
      <c r="A98" s="1">
        <v>95</v>
      </c>
      <c r="B98" s="2" t="s">
        <v>57</v>
      </c>
      <c r="C98">
        <v>0.25</v>
      </c>
    </row>
    <row r="99" spans="1:3" x14ac:dyDescent="0.15">
      <c r="A99" s="1">
        <v>96</v>
      </c>
      <c r="B99" s="2" t="s">
        <v>57</v>
      </c>
      <c r="C99">
        <v>0.25</v>
      </c>
    </row>
    <row r="100" spans="1:3" x14ac:dyDescent="0.15">
      <c r="A100" s="1">
        <v>97</v>
      </c>
      <c r="B100" s="2" t="s">
        <v>57</v>
      </c>
      <c r="C100">
        <v>0.25</v>
      </c>
    </row>
    <row r="101" spans="1:3" x14ac:dyDescent="0.15">
      <c r="A101" s="1">
        <v>98</v>
      </c>
      <c r="B101" s="2" t="s">
        <v>57</v>
      </c>
      <c r="C101">
        <v>0.25</v>
      </c>
    </row>
    <row r="102" spans="1:3" x14ac:dyDescent="0.15">
      <c r="A102" s="1">
        <v>99</v>
      </c>
      <c r="B102" s="2" t="s">
        <v>57</v>
      </c>
      <c r="C102">
        <v>0.25</v>
      </c>
    </row>
    <row r="103" spans="1:3" x14ac:dyDescent="0.15">
      <c r="A103" s="1">
        <v>100</v>
      </c>
      <c r="B103" s="2" t="s">
        <v>57</v>
      </c>
      <c r="C103">
        <v>0.25</v>
      </c>
    </row>
    <row r="104" spans="1:3" x14ac:dyDescent="0.15">
      <c r="A104" s="1">
        <v>101</v>
      </c>
      <c r="B104" s="2" t="s">
        <v>57</v>
      </c>
      <c r="C104">
        <v>0.25</v>
      </c>
    </row>
    <row r="105" spans="1:3" x14ac:dyDescent="0.15">
      <c r="A105" s="1">
        <v>102</v>
      </c>
      <c r="B105" s="2" t="s">
        <v>57</v>
      </c>
      <c r="C105">
        <v>0.25</v>
      </c>
    </row>
    <row r="106" spans="1:3" x14ac:dyDescent="0.15">
      <c r="A106" s="1">
        <v>103</v>
      </c>
      <c r="B106" s="2" t="s">
        <v>57</v>
      </c>
      <c r="C106">
        <v>0.25</v>
      </c>
    </row>
    <row r="107" spans="1:3" x14ac:dyDescent="0.15">
      <c r="A107" s="1">
        <v>104</v>
      </c>
      <c r="B107" s="2" t="s">
        <v>57</v>
      </c>
      <c r="C107">
        <v>0.25</v>
      </c>
    </row>
    <row r="108" spans="1:3" x14ac:dyDescent="0.15">
      <c r="A108" s="1">
        <v>105</v>
      </c>
      <c r="B108" s="2" t="s">
        <v>57</v>
      </c>
      <c r="C108">
        <v>0.25</v>
      </c>
    </row>
    <row r="109" spans="1:3" x14ac:dyDescent="0.15">
      <c r="A109" s="1">
        <v>106</v>
      </c>
      <c r="B109" s="2" t="s">
        <v>57</v>
      </c>
      <c r="C109">
        <v>0.25</v>
      </c>
    </row>
    <row r="110" spans="1:3" x14ac:dyDescent="0.15">
      <c r="A110" s="1">
        <v>107</v>
      </c>
      <c r="B110" s="2" t="s">
        <v>57</v>
      </c>
      <c r="C110">
        <v>0.25</v>
      </c>
    </row>
    <row r="111" spans="1:3" x14ac:dyDescent="0.15">
      <c r="A111" s="1">
        <v>108</v>
      </c>
      <c r="B111" s="2" t="s">
        <v>57</v>
      </c>
      <c r="C111">
        <v>0.25</v>
      </c>
    </row>
    <row r="112" spans="1:3" x14ac:dyDescent="0.15">
      <c r="A112" s="1">
        <v>109</v>
      </c>
      <c r="B112" s="2" t="s">
        <v>57</v>
      </c>
      <c r="C112">
        <v>0.25</v>
      </c>
    </row>
    <row r="113" spans="1:3" x14ac:dyDescent="0.15">
      <c r="A113" s="1">
        <v>110</v>
      </c>
      <c r="B113" s="2" t="s">
        <v>57</v>
      </c>
      <c r="C113">
        <v>0.25</v>
      </c>
    </row>
    <row r="114" spans="1:3" x14ac:dyDescent="0.15">
      <c r="A114" s="1">
        <v>111</v>
      </c>
      <c r="B114" s="2" t="s">
        <v>57</v>
      </c>
      <c r="C114">
        <v>0.25</v>
      </c>
    </row>
    <row r="115" spans="1:3" x14ac:dyDescent="0.15">
      <c r="A115" s="1">
        <v>112</v>
      </c>
      <c r="B115" s="2" t="s">
        <v>57</v>
      </c>
      <c r="C115">
        <v>0.25</v>
      </c>
    </row>
    <row r="116" spans="1:3" x14ac:dyDescent="0.15">
      <c r="A116" s="1">
        <v>113</v>
      </c>
      <c r="B116" s="2" t="s">
        <v>57</v>
      </c>
      <c r="C116">
        <v>0.25</v>
      </c>
    </row>
    <row r="117" spans="1:3" x14ac:dyDescent="0.15">
      <c r="A117" s="1">
        <v>114</v>
      </c>
      <c r="B117" s="2" t="s">
        <v>57</v>
      </c>
      <c r="C117">
        <v>0.25</v>
      </c>
    </row>
    <row r="118" spans="1:3" x14ac:dyDescent="0.15">
      <c r="A118" s="1">
        <v>115</v>
      </c>
      <c r="B118" s="2" t="s">
        <v>57</v>
      </c>
      <c r="C118">
        <v>0.25</v>
      </c>
    </row>
    <row r="119" spans="1:3" x14ac:dyDescent="0.15">
      <c r="A119" s="1">
        <v>116</v>
      </c>
      <c r="B119" s="2" t="s">
        <v>57</v>
      </c>
      <c r="C119">
        <v>0.25</v>
      </c>
    </row>
    <row r="120" spans="1:3" x14ac:dyDescent="0.15">
      <c r="A120" s="1">
        <v>117</v>
      </c>
      <c r="B120" s="2" t="s">
        <v>57</v>
      </c>
      <c r="C120">
        <v>0.25</v>
      </c>
    </row>
    <row r="121" spans="1:3" x14ac:dyDescent="0.15">
      <c r="A121" s="1">
        <v>118</v>
      </c>
      <c r="B121" s="2" t="s">
        <v>57</v>
      </c>
      <c r="C121">
        <v>0.25</v>
      </c>
    </row>
    <row r="122" spans="1:3" x14ac:dyDescent="0.15">
      <c r="A122" s="1">
        <v>119</v>
      </c>
      <c r="B122" s="2" t="s">
        <v>57</v>
      </c>
      <c r="C122">
        <v>0.25</v>
      </c>
    </row>
    <row r="123" spans="1:3" x14ac:dyDescent="0.15">
      <c r="A123" s="1">
        <v>120</v>
      </c>
      <c r="B123" s="2" t="s">
        <v>52</v>
      </c>
      <c r="C123">
        <v>0.5</v>
      </c>
    </row>
    <row r="124" spans="1:3" x14ac:dyDescent="0.15">
      <c r="A124" s="1">
        <v>121</v>
      </c>
      <c r="B124" s="2" t="s">
        <v>52</v>
      </c>
      <c r="C124">
        <v>0.5</v>
      </c>
    </row>
    <row r="125" spans="1:3" x14ac:dyDescent="0.15">
      <c r="A125" s="1">
        <v>122</v>
      </c>
      <c r="B125" s="2" t="s">
        <v>52</v>
      </c>
      <c r="C125">
        <v>0.5</v>
      </c>
    </row>
    <row r="126" spans="1:3" x14ac:dyDescent="0.15">
      <c r="A126" s="1">
        <v>123</v>
      </c>
      <c r="B126" s="2" t="s">
        <v>52</v>
      </c>
      <c r="C126">
        <v>0.5</v>
      </c>
    </row>
    <row r="127" spans="1:3" x14ac:dyDescent="0.15">
      <c r="A127" s="1">
        <v>124</v>
      </c>
      <c r="B127" s="2" t="s">
        <v>52</v>
      </c>
      <c r="C127">
        <v>0.5</v>
      </c>
    </row>
    <row r="128" spans="1:3" x14ac:dyDescent="0.15">
      <c r="A128" s="1">
        <v>125</v>
      </c>
      <c r="B128" s="2" t="s">
        <v>52</v>
      </c>
      <c r="C128">
        <v>0.5</v>
      </c>
    </row>
    <row r="129" spans="1:3" x14ac:dyDescent="0.15">
      <c r="A129" s="1">
        <v>126</v>
      </c>
      <c r="B129" s="2" t="s">
        <v>52</v>
      </c>
      <c r="C129">
        <v>0.5</v>
      </c>
    </row>
    <row r="130" spans="1:3" x14ac:dyDescent="0.15">
      <c r="A130" s="1">
        <v>127</v>
      </c>
      <c r="B130" s="2" t="s">
        <v>52</v>
      </c>
      <c r="C130">
        <v>0.5</v>
      </c>
    </row>
    <row r="131" spans="1:3" x14ac:dyDescent="0.15">
      <c r="A131" s="1">
        <v>128</v>
      </c>
      <c r="B131" s="2" t="s">
        <v>52</v>
      </c>
      <c r="C131">
        <v>0.5</v>
      </c>
    </row>
    <row r="132" spans="1:3" x14ac:dyDescent="0.15">
      <c r="A132" s="1">
        <v>129</v>
      </c>
      <c r="B132" s="2" t="s">
        <v>52</v>
      </c>
      <c r="C132">
        <v>0.5</v>
      </c>
    </row>
    <row r="133" spans="1:3" x14ac:dyDescent="0.15">
      <c r="A133" s="1">
        <v>130</v>
      </c>
      <c r="B133" s="2" t="s">
        <v>52</v>
      </c>
      <c r="C133">
        <v>0.5</v>
      </c>
    </row>
    <row r="134" spans="1:3" x14ac:dyDescent="0.15">
      <c r="A134" s="1">
        <v>131</v>
      </c>
      <c r="B134" s="2" t="s">
        <v>52</v>
      </c>
      <c r="C134">
        <v>0.5</v>
      </c>
    </row>
    <row r="135" spans="1:3" x14ac:dyDescent="0.15">
      <c r="A135" s="1">
        <v>132</v>
      </c>
      <c r="B135" s="2" t="s">
        <v>52</v>
      </c>
      <c r="C135">
        <v>0.5</v>
      </c>
    </row>
    <row r="136" spans="1:3" x14ac:dyDescent="0.15">
      <c r="A136" s="1">
        <v>133</v>
      </c>
      <c r="B136" s="2" t="s">
        <v>52</v>
      </c>
      <c r="C136">
        <v>0.5</v>
      </c>
    </row>
    <row r="137" spans="1:3" x14ac:dyDescent="0.15">
      <c r="A137" s="1">
        <v>134</v>
      </c>
      <c r="B137" s="2" t="s">
        <v>52</v>
      </c>
      <c r="C137">
        <v>0.5</v>
      </c>
    </row>
    <row r="138" spans="1:3" x14ac:dyDescent="0.15">
      <c r="A138" s="1">
        <v>135</v>
      </c>
      <c r="B138" s="2" t="s">
        <v>52</v>
      </c>
      <c r="C138">
        <v>0.5</v>
      </c>
    </row>
    <row r="139" spans="1:3" x14ac:dyDescent="0.15">
      <c r="A139" s="1">
        <v>136</v>
      </c>
      <c r="B139" s="2" t="s">
        <v>52</v>
      </c>
      <c r="C139">
        <v>0.5</v>
      </c>
    </row>
    <row r="140" spans="1:3" x14ac:dyDescent="0.15">
      <c r="A140" s="1">
        <v>137</v>
      </c>
      <c r="B140" s="2" t="s">
        <v>52</v>
      </c>
      <c r="C140">
        <v>0.5</v>
      </c>
    </row>
    <row r="141" spans="1:3" x14ac:dyDescent="0.15">
      <c r="A141" s="1">
        <v>138</v>
      </c>
      <c r="B141" s="2" t="s">
        <v>52</v>
      </c>
      <c r="C141">
        <v>0.5</v>
      </c>
    </row>
    <row r="142" spans="1:3" x14ac:dyDescent="0.15">
      <c r="A142" s="1">
        <v>139</v>
      </c>
      <c r="B142" s="2" t="s">
        <v>52</v>
      </c>
      <c r="C142">
        <v>0.5</v>
      </c>
    </row>
    <row r="143" spans="1:3" x14ac:dyDescent="0.15">
      <c r="A143" s="1">
        <v>140</v>
      </c>
      <c r="B143" s="2" t="s">
        <v>52</v>
      </c>
      <c r="C143">
        <v>0.5</v>
      </c>
    </row>
    <row r="144" spans="1:3" x14ac:dyDescent="0.15">
      <c r="A144" s="1">
        <v>141</v>
      </c>
      <c r="B144" s="2" t="s">
        <v>52</v>
      </c>
      <c r="C144">
        <v>0.5</v>
      </c>
    </row>
    <row r="145" spans="1:3" x14ac:dyDescent="0.15">
      <c r="A145" s="1">
        <v>142</v>
      </c>
      <c r="B145" s="2" t="s">
        <v>52</v>
      </c>
      <c r="C145">
        <v>0.5</v>
      </c>
    </row>
    <row r="146" spans="1:3" x14ac:dyDescent="0.15">
      <c r="A146" s="1">
        <v>143</v>
      </c>
      <c r="B146" s="2" t="s">
        <v>52</v>
      </c>
      <c r="C146">
        <v>0.5</v>
      </c>
    </row>
    <row r="147" spans="1:3" x14ac:dyDescent="0.15">
      <c r="A147" s="1">
        <v>144</v>
      </c>
      <c r="B147" s="2" t="s">
        <v>52</v>
      </c>
      <c r="C147">
        <v>0.5</v>
      </c>
    </row>
    <row r="148" spans="1:3" x14ac:dyDescent="0.15">
      <c r="A148" s="1">
        <v>145</v>
      </c>
      <c r="B148" s="2" t="s">
        <v>52</v>
      </c>
      <c r="C148">
        <v>0.5</v>
      </c>
    </row>
    <row r="149" spans="1:3" x14ac:dyDescent="0.15">
      <c r="A149" s="1">
        <v>146</v>
      </c>
      <c r="B149" s="2" t="s">
        <v>52</v>
      </c>
      <c r="C149">
        <v>0.5</v>
      </c>
    </row>
    <row r="150" spans="1:3" x14ac:dyDescent="0.15">
      <c r="A150" s="1">
        <v>147</v>
      </c>
      <c r="B150" s="2" t="s">
        <v>52</v>
      </c>
      <c r="C150">
        <v>0.5</v>
      </c>
    </row>
    <row r="151" spans="1:3" x14ac:dyDescent="0.15">
      <c r="A151" s="1">
        <v>148</v>
      </c>
      <c r="B151" s="2" t="s">
        <v>52</v>
      </c>
      <c r="C151">
        <v>0.5</v>
      </c>
    </row>
    <row r="152" spans="1:3" x14ac:dyDescent="0.15">
      <c r="A152" s="1">
        <v>149</v>
      </c>
      <c r="B152" s="2" t="s">
        <v>52</v>
      </c>
      <c r="C152">
        <v>0.5</v>
      </c>
    </row>
    <row r="153" spans="1:3" x14ac:dyDescent="0.15">
      <c r="A153" s="1">
        <v>150</v>
      </c>
      <c r="B153" s="2" t="s">
        <v>52</v>
      </c>
      <c r="C153">
        <v>0.5</v>
      </c>
    </row>
    <row r="154" spans="1:3" x14ac:dyDescent="0.15">
      <c r="A154" s="1">
        <v>151</v>
      </c>
      <c r="B154" s="2" t="s">
        <v>52</v>
      </c>
      <c r="C154">
        <v>0.5</v>
      </c>
    </row>
    <row r="155" spans="1:3" x14ac:dyDescent="0.15">
      <c r="A155" s="1">
        <v>152</v>
      </c>
      <c r="B155" s="2" t="s">
        <v>52</v>
      </c>
      <c r="C155">
        <v>0.5</v>
      </c>
    </row>
    <row r="156" spans="1:3" x14ac:dyDescent="0.15">
      <c r="A156" s="1">
        <v>153</v>
      </c>
      <c r="B156" s="2" t="s">
        <v>52</v>
      </c>
      <c r="C156">
        <v>0.5</v>
      </c>
    </row>
    <row r="157" spans="1:3" x14ac:dyDescent="0.15">
      <c r="A157" s="1">
        <v>154</v>
      </c>
      <c r="B157" s="2" t="s">
        <v>52</v>
      </c>
      <c r="C157">
        <v>0.5</v>
      </c>
    </row>
    <row r="158" spans="1:3" x14ac:dyDescent="0.15">
      <c r="A158" s="1">
        <v>155</v>
      </c>
      <c r="B158" s="2" t="s">
        <v>52</v>
      </c>
      <c r="C158">
        <v>0.5</v>
      </c>
    </row>
    <row r="159" spans="1:3" x14ac:dyDescent="0.15">
      <c r="A159" s="1">
        <v>156</v>
      </c>
      <c r="B159" s="2" t="s">
        <v>52</v>
      </c>
      <c r="C159">
        <v>0.5</v>
      </c>
    </row>
    <row r="160" spans="1:3" x14ac:dyDescent="0.15">
      <c r="A160" s="1">
        <v>157</v>
      </c>
      <c r="B160" s="2" t="s">
        <v>52</v>
      </c>
      <c r="C160">
        <v>0.5</v>
      </c>
    </row>
    <row r="161" spans="1:3" x14ac:dyDescent="0.15">
      <c r="A161" s="1">
        <v>158</v>
      </c>
      <c r="B161" s="2" t="s">
        <v>52</v>
      </c>
      <c r="C161">
        <v>0.5</v>
      </c>
    </row>
    <row r="162" spans="1:3" x14ac:dyDescent="0.15">
      <c r="A162" s="1">
        <v>159</v>
      </c>
      <c r="B162" s="2" t="s">
        <v>52</v>
      </c>
      <c r="C162">
        <v>0.5</v>
      </c>
    </row>
    <row r="163" spans="1:3" x14ac:dyDescent="0.15">
      <c r="A163" s="1">
        <v>160</v>
      </c>
      <c r="B163" s="2" t="s">
        <v>52</v>
      </c>
      <c r="C163">
        <v>0.5</v>
      </c>
    </row>
    <row r="164" spans="1:3" x14ac:dyDescent="0.15">
      <c r="A164" s="1">
        <v>161</v>
      </c>
      <c r="B164" s="2" t="s">
        <v>52</v>
      </c>
      <c r="C164">
        <v>0.5</v>
      </c>
    </row>
    <row r="165" spans="1:3" x14ac:dyDescent="0.15">
      <c r="A165" s="1">
        <v>162</v>
      </c>
      <c r="B165" s="2" t="s">
        <v>52</v>
      </c>
      <c r="C165">
        <v>0.5</v>
      </c>
    </row>
    <row r="166" spans="1:3" x14ac:dyDescent="0.15">
      <c r="A166" s="1">
        <v>163</v>
      </c>
      <c r="B166" s="2" t="s">
        <v>52</v>
      </c>
      <c r="C166">
        <v>0.5</v>
      </c>
    </row>
    <row r="167" spans="1:3" x14ac:dyDescent="0.15">
      <c r="A167" s="1">
        <v>164</v>
      </c>
      <c r="B167" s="2" t="s">
        <v>52</v>
      </c>
      <c r="C167">
        <v>0.5</v>
      </c>
    </row>
    <row r="168" spans="1:3" x14ac:dyDescent="0.15">
      <c r="A168" s="1">
        <v>165</v>
      </c>
      <c r="B168" s="2" t="s">
        <v>52</v>
      </c>
      <c r="C168">
        <v>0.5</v>
      </c>
    </row>
    <row r="169" spans="1:3" x14ac:dyDescent="0.15">
      <c r="A169" s="1">
        <v>166</v>
      </c>
      <c r="B169" s="2" t="s">
        <v>52</v>
      </c>
      <c r="C169">
        <v>0.5</v>
      </c>
    </row>
    <row r="170" spans="1:3" x14ac:dyDescent="0.15">
      <c r="A170" s="1">
        <v>167</v>
      </c>
      <c r="B170" s="2" t="s">
        <v>52</v>
      </c>
      <c r="C170">
        <v>0.5</v>
      </c>
    </row>
    <row r="171" spans="1:3" x14ac:dyDescent="0.15">
      <c r="A171" s="1">
        <v>168</v>
      </c>
      <c r="B171" s="2" t="s">
        <v>52</v>
      </c>
      <c r="C171">
        <v>0.5</v>
      </c>
    </row>
    <row r="172" spans="1:3" x14ac:dyDescent="0.15">
      <c r="A172" s="1">
        <v>169</v>
      </c>
      <c r="B172" s="2" t="s">
        <v>52</v>
      </c>
      <c r="C172">
        <v>0.5</v>
      </c>
    </row>
    <row r="173" spans="1:3" x14ac:dyDescent="0.15">
      <c r="A173" s="1">
        <v>170</v>
      </c>
      <c r="B173" s="2" t="s">
        <v>52</v>
      </c>
      <c r="C173">
        <v>0.5</v>
      </c>
    </row>
    <row r="174" spans="1:3" x14ac:dyDescent="0.15">
      <c r="A174" s="1">
        <v>171</v>
      </c>
      <c r="B174" s="2" t="s">
        <v>52</v>
      </c>
      <c r="C174">
        <v>0.5</v>
      </c>
    </row>
    <row r="175" spans="1:3" x14ac:dyDescent="0.15">
      <c r="A175" s="1">
        <v>172</v>
      </c>
      <c r="B175" s="2" t="s">
        <v>52</v>
      </c>
      <c r="C175">
        <v>0.5</v>
      </c>
    </row>
    <row r="176" spans="1:3" x14ac:dyDescent="0.15">
      <c r="A176" s="1">
        <v>173</v>
      </c>
      <c r="B176" s="2" t="s">
        <v>52</v>
      </c>
      <c r="C176">
        <v>0.5</v>
      </c>
    </row>
    <row r="177" spans="1:3" x14ac:dyDescent="0.15">
      <c r="A177" s="1">
        <v>174</v>
      </c>
      <c r="B177" s="2" t="s">
        <v>52</v>
      </c>
      <c r="C177">
        <v>0.5</v>
      </c>
    </row>
    <row r="178" spans="1:3" x14ac:dyDescent="0.15">
      <c r="A178" s="1">
        <v>175</v>
      </c>
      <c r="B178" s="2" t="s">
        <v>52</v>
      </c>
      <c r="C178">
        <v>0.5</v>
      </c>
    </row>
    <row r="179" spans="1:3" x14ac:dyDescent="0.15">
      <c r="A179" s="1">
        <v>176</v>
      </c>
      <c r="B179" s="2" t="s">
        <v>52</v>
      </c>
      <c r="C179">
        <v>0.5</v>
      </c>
    </row>
    <row r="180" spans="1:3" x14ac:dyDescent="0.15">
      <c r="A180" s="1">
        <v>177</v>
      </c>
      <c r="B180" s="2" t="s">
        <v>52</v>
      </c>
      <c r="C180">
        <v>0.5</v>
      </c>
    </row>
    <row r="181" spans="1:3" x14ac:dyDescent="0.15">
      <c r="A181" s="1">
        <v>178</v>
      </c>
      <c r="B181" s="2" t="s">
        <v>52</v>
      </c>
      <c r="C181">
        <v>0.5</v>
      </c>
    </row>
    <row r="182" spans="1:3" x14ac:dyDescent="0.15">
      <c r="A182" s="1">
        <v>179</v>
      </c>
      <c r="B182" s="2" t="s">
        <v>52</v>
      </c>
      <c r="C182">
        <v>0.5</v>
      </c>
    </row>
    <row r="183" spans="1:3" x14ac:dyDescent="0.15">
      <c r="A183" s="1">
        <v>180</v>
      </c>
      <c r="B183" s="2" t="s">
        <v>52</v>
      </c>
      <c r="C183">
        <v>0.5</v>
      </c>
    </row>
    <row r="184" spans="1:3" x14ac:dyDescent="0.15">
      <c r="A184" s="1">
        <v>181</v>
      </c>
      <c r="B184" s="2" t="s">
        <v>52</v>
      </c>
      <c r="C184">
        <v>0.5</v>
      </c>
    </row>
    <row r="185" spans="1:3" x14ac:dyDescent="0.15">
      <c r="A185" s="1">
        <v>182</v>
      </c>
      <c r="B185" s="2" t="s">
        <v>52</v>
      </c>
      <c r="C185">
        <v>0.5</v>
      </c>
    </row>
    <row r="186" spans="1:3" x14ac:dyDescent="0.15">
      <c r="A186" s="1">
        <v>183</v>
      </c>
      <c r="B186" s="2" t="s">
        <v>52</v>
      </c>
      <c r="C186">
        <v>0.5</v>
      </c>
    </row>
    <row r="187" spans="1:3" x14ac:dyDescent="0.15">
      <c r="A187" s="1">
        <v>184</v>
      </c>
      <c r="B187" s="2" t="s">
        <v>52</v>
      </c>
      <c r="C187">
        <v>0.5</v>
      </c>
    </row>
    <row r="188" spans="1:3" x14ac:dyDescent="0.15">
      <c r="A188" s="1">
        <v>185</v>
      </c>
      <c r="B188" s="2" t="s">
        <v>52</v>
      </c>
      <c r="C188">
        <v>0.5</v>
      </c>
    </row>
    <row r="189" spans="1:3" x14ac:dyDescent="0.15">
      <c r="A189" s="1">
        <v>186</v>
      </c>
      <c r="B189" s="2" t="s">
        <v>52</v>
      </c>
      <c r="C189">
        <v>0.5</v>
      </c>
    </row>
    <row r="190" spans="1:3" x14ac:dyDescent="0.15">
      <c r="A190" s="1">
        <v>187</v>
      </c>
      <c r="B190" s="2" t="s">
        <v>52</v>
      </c>
      <c r="C190">
        <v>0.5</v>
      </c>
    </row>
    <row r="191" spans="1:3" x14ac:dyDescent="0.15">
      <c r="A191" s="1">
        <v>188</v>
      </c>
      <c r="B191" s="2" t="s">
        <v>52</v>
      </c>
      <c r="C191">
        <v>0.5</v>
      </c>
    </row>
    <row r="192" spans="1:3" x14ac:dyDescent="0.15">
      <c r="A192" s="1">
        <v>189</v>
      </c>
      <c r="B192" s="2" t="s">
        <v>52</v>
      </c>
      <c r="C192">
        <v>0.5</v>
      </c>
    </row>
    <row r="193" spans="1:3" x14ac:dyDescent="0.15">
      <c r="A193" s="1">
        <v>190</v>
      </c>
      <c r="B193" s="2" t="s">
        <v>52</v>
      </c>
      <c r="C193">
        <v>0.5</v>
      </c>
    </row>
    <row r="194" spans="1:3" x14ac:dyDescent="0.15">
      <c r="A194" s="1">
        <v>191</v>
      </c>
      <c r="B194" s="2" t="s">
        <v>52</v>
      </c>
      <c r="C194">
        <v>0.5</v>
      </c>
    </row>
    <row r="195" spans="1:3" x14ac:dyDescent="0.15">
      <c r="A195" s="1">
        <v>192</v>
      </c>
      <c r="B195" s="2" t="s">
        <v>52</v>
      </c>
      <c r="C195">
        <v>0.5</v>
      </c>
    </row>
    <row r="196" spans="1:3" x14ac:dyDescent="0.15">
      <c r="A196" s="1">
        <v>193</v>
      </c>
      <c r="B196" s="2" t="s">
        <v>52</v>
      </c>
      <c r="C196">
        <v>0.5</v>
      </c>
    </row>
    <row r="197" spans="1:3" x14ac:dyDescent="0.15">
      <c r="A197" s="1">
        <v>194</v>
      </c>
      <c r="B197" s="2" t="s">
        <v>52</v>
      </c>
      <c r="C197">
        <v>0.5</v>
      </c>
    </row>
    <row r="198" spans="1:3" x14ac:dyDescent="0.15">
      <c r="A198" s="1">
        <v>195</v>
      </c>
      <c r="B198" s="2" t="s">
        <v>52</v>
      </c>
      <c r="C198">
        <v>0.5</v>
      </c>
    </row>
    <row r="199" spans="1:3" x14ac:dyDescent="0.15">
      <c r="A199" s="1">
        <v>196</v>
      </c>
      <c r="B199" s="2" t="s">
        <v>52</v>
      </c>
      <c r="C199">
        <v>0.5</v>
      </c>
    </row>
    <row r="200" spans="1:3" x14ac:dyDescent="0.15">
      <c r="A200" s="1">
        <v>197</v>
      </c>
      <c r="B200" s="2" t="s">
        <v>52</v>
      </c>
      <c r="C200">
        <v>0.5</v>
      </c>
    </row>
    <row r="201" spans="1:3" x14ac:dyDescent="0.15">
      <c r="A201" s="1">
        <v>198</v>
      </c>
      <c r="B201" s="2" t="s">
        <v>52</v>
      </c>
      <c r="C201">
        <v>0.5</v>
      </c>
    </row>
    <row r="202" spans="1:3" x14ac:dyDescent="0.15">
      <c r="A202" s="1">
        <v>199</v>
      </c>
      <c r="B202" s="2" t="s">
        <v>52</v>
      </c>
      <c r="C202">
        <v>0.5</v>
      </c>
    </row>
    <row r="203" spans="1:3" x14ac:dyDescent="0.15">
      <c r="A203" s="1">
        <v>200</v>
      </c>
      <c r="B203" s="2" t="s">
        <v>52</v>
      </c>
      <c r="C203">
        <v>0.5</v>
      </c>
    </row>
    <row r="204" spans="1:3" x14ac:dyDescent="0.15">
      <c r="A204" s="1">
        <v>201</v>
      </c>
      <c r="B204" s="2" t="s">
        <v>52</v>
      </c>
      <c r="C204">
        <v>0.5</v>
      </c>
    </row>
    <row r="205" spans="1:3" x14ac:dyDescent="0.15">
      <c r="A205" s="1">
        <v>202</v>
      </c>
      <c r="B205" s="2" t="s">
        <v>52</v>
      </c>
      <c r="C205">
        <v>0.5</v>
      </c>
    </row>
    <row r="206" spans="1:3" x14ac:dyDescent="0.15">
      <c r="A206" s="1">
        <v>203</v>
      </c>
      <c r="B206" s="2" t="s">
        <v>52</v>
      </c>
      <c r="C206">
        <v>0.5</v>
      </c>
    </row>
    <row r="207" spans="1:3" x14ac:dyDescent="0.15">
      <c r="A207" s="1">
        <v>204</v>
      </c>
      <c r="B207" s="2" t="s">
        <v>52</v>
      </c>
      <c r="C207">
        <v>0.5</v>
      </c>
    </row>
    <row r="208" spans="1:3" x14ac:dyDescent="0.15">
      <c r="A208" s="1">
        <v>205</v>
      </c>
      <c r="B208" s="2" t="s">
        <v>52</v>
      </c>
      <c r="C208">
        <v>0.5</v>
      </c>
    </row>
    <row r="209" spans="1:3" x14ac:dyDescent="0.15">
      <c r="A209" s="1">
        <v>206</v>
      </c>
      <c r="B209" s="2" t="s">
        <v>52</v>
      </c>
      <c r="C209">
        <v>0.5</v>
      </c>
    </row>
    <row r="210" spans="1:3" x14ac:dyDescent="0.15">
      <c r="A210" s="1">
        <v>207</v>
      </c>
      <c r="B210" s="2" t="s">
        <v>52</v>
      </c>
      <c r="C210">
        <v>0.5</v>
      </c>
    </row>
    <row r="211" spans="1:3" x14ac:dyDescent="0.15">
      <c r="A211" s="1">
        <v>208</v>
      </c>
      <c r="B211" s="2" t="s">
        <v>52</v>
      </c>
      <c r="C211">
        <v>0.5</v>
      </c>
    </row>
    <row r="212" spans="1:3" x14ac:dyDescent="0.15">
      <c r="A212" s="1">
        <v>209</v>
      </c>
      <c r="B212" s="2" t="s">
        <v>52</v>
      </c>
      <c r="C212">
        <v>0.5</v>
      </c>
    </row>
    <row r="213" spans="1:3" x14ac:dyDescent="0.15">
      <c r="A213" s="1">
        <v>210</v>
      </c>
      <c r="B213" s="2" t="s">
        <v>52</v>
      </c>
      <c r="C213">
        <v>0.5</v>
      </c>
    </row>
    <row r="214" spans="1:3" x14ac:dyDescent="0.15">
      <c r="A214" s="1">
        <v>211</v>
      </c>
      <c r="B214" s="2" t="s">
        <v>52</v>
      </c>
      <c r="C214">
        <v>0.5</v>
      </c>
    </row>
    <row r="215" spans="1:3" x14ac:dyDescent="0.15">
      <c r="A215" s="1">
        <v>212</v>
      </c>
      <c r="B215" s="2" t="s">
        <v>52</v>
      </c>
      <c r="C215">
        <v>0.5</v>
      </c>
    </row>
    <row r="216" spans="1:3" x14ac:dyDescent="0.15">
      <c r="A216" s="1">
        <v>213</v>
      </c>
      <c r="B216" s="2" t="s">
        <v>52</v>
      </c>
      <c r="C216">
        <v>0.5</v>
      </c>
    </row>
    <row r="217" spans="1:3" x14ac:dyDescent="0.15">
      <c r="A217" s="1">
        <v>214</v>
      </c>
      <c r="B217" s="2" t="s">
        <v>52</v>
      </c>
      <c r="C217">
        <v>0.5</v>
      </c>
    </row>
    <row r="218" spans="1:3" x14ac:dyDescent="0.15">
      <c r="A218" s="1">
        <v>215</v>
      </c>
      <c r="B218" s="2" t="s">
        <v>52</v>
      </c>
      <c r="C218">
        <v>0.5</v>
      </c>
    </row>
    <row r="219" spans="1:3" x14ac:dyDescent="0.15">
      <c r="A219" s="1">
        <v>216</v>
      </c>
      <c r="B219" s="2" t="s">
        <v>52</v>
      </c>
      <c r="C219">
        <v>0.5</v>
      </c>
    </row>
    <row r="220" spans="1:3" x14ac:dyDescent="0.15">
      <c r="A220" s="1">
        <v>217</v>
      </c>
      <c r="B220" s="2" t="s">
        <v>52</v>
      </c>
      <c r="C220">
        <v>0.5</v>
      </c>
    </row>
    <row r="221" spans="1:3" x14ac:dyDescent="0.15">
      <c r="A221" s="1">
        <v>218</v>
      </c>
      <c r="B221" s="2" t="s">
        <v>52</v>
      </c>
      <c r="C221">
        <v>0.5</v>
      </c>
    </row>
    <row r="222" spans="1:3" x14ac:dyDescent="0.15">
      <c r="A222" s="1">
        <v>219</v>
      </c>
      <c r="B222" s="2" t="s">
        <v>52</v>
      </c>
      <c r="C222">
        <v>0.5</v>
      </c>
    </row>
    <row r="223" spans="1:3" x14ac:dyDescent="0.15">
      <c r="A223" s="1">
        <v>220</v>
      </c>
      <c r="B223" s="2" t="s">
        <v>52</v>
      </c>
      <c r="C223">
        <v>0.5</v>
      </c>
    </row>
    <row r="224" spans="1:3" x14ac:dyDescent="0.15">
      <c r="A224" s="1">
        <v>221</v>
      </c>
      <c r="B224" s="2" t="s">
        <v>52</v>
      </c>
      <c r="C224">
        <v>0.5</v>
      </c>
    </row>
    <row r="225" spans="1:3" x14ac:dyDescent="0.15">
      <c r="A225" s="1">
        <v>222</v>
      </c>
      <c r="B225" s="2" t="s">
        <v>52</v>
      </c>
      <c r="C225">
        <v>0.5</v>
      </c>
    </row>
    <row r="226" spans="1:3" x14ac:dyDescent="0.15">
      <c r="A226" s="1">
        <v>223</v>
      </c>
      <c r="B226" s="2" t="s">
        <v>52</v>
      </c>
      <c r="C226">
        <v>0.5</v>
      </c>
    </row>
    <row r="227" spans="1:3" x14ac:dyDescent="0.15">
      <c r="A227" s="1">
        <v>224</v>
      </c>
      <c r="B227" s="2" t="s">
        <v>52</v>
      </c>
      <c r="C227">
        <v>0.5</v>
      </c>
    </row>
    <row r="228" spans="1:3" x14ac:dyDescent="0.15">
      <c r="A228" s="1">
        <v>225</v>
      </c>
      <c r="B228" s="2" t="s">
        <v>52</v>
      </c>
      <c r="C228">
        <v>0.5</v>
      </c>
    </row>
    <row r="229" spans="1:3" x14ac:dyDescent="0.15">
      <c r="A229" s="1">
        <v>226</v>
      </c>
      <c r="B229" s="2" t="s">
        <v>52</v>
      </c>
      <c r="C229">
        <v>0.5</v>
      </c>
    </row>
    <row r="230" spans="1:3" x14ac:dyDescent="0.15">
      <c r="A230" s="1">
        <v>227</v>
      </c>
      <c r="B230" s="2" t="s">
        <v>52</v>
      </c>
      <c r="C230">
        <v>0.5</v>
      </c>
    </row>
    <row r="231" spans="1:3" x14ac:dyDescent="0.15">
      <c r="A231" s="1">
        <v>228</v>
      </c>
      <c r="B231" s="2" t="s">
        <v>52</v>
      </c>
      <c r="C231">
        <v>0.5</v>
      </c>
    </row>
    <row r="232" spans="1:3" x14ac:dyDescent="0.15">
      <c r="A232" s="1">
        <v>229</v>
      </c>
      <c r="B232" s="2" t="s">
        <v>52</v>
      </c>
      <c r="C232">
        <v>0.5</v>
      </c>
    </row>
    <row r="233" spans="1:3" x14ac:dyDescent="0.15">
      <c r="A233" s="1">
        <v>230</v>
      </c>
      <c r="B233" s="2" t="s">
        <v>52</v>
      </c>
      <c r="C233">
        <v>0.5</v>
      </c>
    </row>
    <row r="234" spans="1:3" x14ac:dyDescent="0.15">
      <c r="A234" s="1">
        <v>231</v>
      </c>
      <c r="B234" s="2" t="s">
        <v>52</v>
      </c>
      <c r="C234">
        <v>0.5</v>
      </c>
    </row>
    <row r="235" spans="1:3" x14ac:dyDescent="0.15">
      <c r="A235" s="1">
        <v>232</v>
      </c>
      <c r="B235" s="2" t="s">
        <v>52</v>
      </c>
      <c r="C235">
        <v>0.5</v>
      </c>
    </row>
    <row r="236" spans="1:3" x14ac:dyDescent="0.15">
      <c r="A236" s="1">
        <v>233</v>
      </c>
      <c r="B236" s="2" t="s">
        <v>52</v>
      </c>
      <c r="C236">
        <v>0.5</v>
      </c>
    </row>
    <row r="237" spans="1:3" x14ac:dyDescent="0.15">
      <c r="A237" s="1">
        <v>234</v>
      </c>
      <c r="B237" s="2" t="s">
        <v>52</v>
      </c>
      <c r="C237">
        <v>0.5</v>
      </c>
    </row>
    <row r="238" spans="1:3" x14ac:dyDescent="0.15">
      <c r="A238" s="1">
        <v>235</v>
      </c>
      <c r="B238" s="2" t="s">
        <v>52</v>
      </c>
      <c r="C238">
        <v>0.5</v>
      </c>
    </row>
    <row r="239" spans="1:3" x14ac:dyDescent="0.15">
      <c r="A239" s="1">
        <v>236</v>
      </c>
      <c r="B239" s="2" t="s">
        <v>52</v>
      </c>
      <c r="C239">
        <v>0.5</v>
      </c>
    </row>
    <row r="240" spans="1:3" x14ac:dyDescent="0.15">
      <c r="A240" s="1">
        <v>237</v>
      </c>
      <c r="B240" s="2" t="s">
        <v>52</v>
      </c>
      <c r="C240">
        <v>0.5</v>
      </c>
    </row>
    <row r="241" spans="1:3" x14ac:dyDescent="0.15">
      <c r="A241" s="1">
        <v>238</v>
      </c>
      <c r="B241" s="2" t="s">
        <v>52</v>
      </c>
      <c r="C241">
        <v>0.5</v>
      </c>
    </row>
    <row r="242" spans="1:3" x14ac:dyDescent="0.15">
      <c r="A242" s="1">
        <v>239</v>
      </c>
      <c r="B242" s="2" t="s">
        <v>52</v>
      </c>
      <c r="C242">
        <v>0.5</v>
      </c>
    </row>
    <row r="243" spans="1:3" x14ac:dyDescent="0.15">
      <c r="A243" s="1">
        <v>240</v>
      </c>
      <c r="B243" s="2" t="s">
        <v>53</v>
      </c>
      <c r="C243">
        <v>0.75</v>
      </c>
    </row>
    <row r="244" spans="1:3" x14ac:dyDescent="0.15">
      <c r="A244" s="1">
        <v>241</v>
      </c>
      <c r="B244" s="2" t="s">
        <v>53</v>
      </c>
      <c r="C244">
        <v>0.75</v>
      </c>
    </row>
    <row r="245" spans="1:3" x14ac:dyDescent="0.15">
      <c r="A245" s="1">
        <v>242</v>
      </c>
      <c r="B245" s="2" t="s">
        <v>53</v>
      </c>
      <c r="C245">
        <v>0.75</v>
      </c>
    </row>
    <row r="246" spans="1:3" x14ac:dyDescent="0.15">
      <c r="A246" s="1">
        <v>243</v>
      </c>
      <c r="B246" s="2" t="s">
        <v>53</v>
      </c>
      <c r="C246">
        <v>0.75</v>
      </c>
    </row>
    <row r="247" spans="1:3" x14ac:dyDescent="0.15">
      <c r="A247" s="1">
        <v>244</v>
      </c>
      <c r="B247" s="2" t="s">
        <v>53</v>
      </c>
      <c r="C247">
        <v>0.75</v>
      </c>
    </row>
    <row r="248" spans="1:3" x14ac:dyDescent="0.15">
      <c r="A248" s="1">
        <v>245</v>
      </c>
      <c r="B248" s="2" t="s">
        <v>53</v>
      </c>
      <c r="C248">
        <v>0.75</v>
      </c>
    </row>
    <row r="249" spans="1:3" x14ac:dyDescent="0.15">
      <c r="A249" s="1">
        <v>246</v>
      </c>
      <c r="B249" s="2" t="s">
        <v>53</v>
      </c>
      <c r="C249">
        <v>0.75</v>
      </c>
    </row>
    <row r="250" spans="1:3" x14ac:dyDescent="0.15">
      <c r="A250" s="1">
        <v>247</v>
      </c>
      <c r="B250" s="2" t="s">
        <v>53</v>
      </c>
      <c r="C250">
        <v>0.75</v>
      </c>
    </row>
    <row r="251" spans="1:3" x14ac:dyDescent="0.15">
      <c r="A251" s="1">
        <v>248</v>
      </c>
      <c r="B251" s="2" t="s">
        <v>53</v>
      </c>
      <c r="C251">
        <v>0.75</v>
      </c>
    </row>
    <row r="252" spans="1:3" x14ac:dyDescent="0.15">
      <c r="A252" s="1">
        <v>249</v>
      </c>
      <c r="B252" s="2" t="s">
        <v>53</v>
      </c>
      <c r="C252">
        <v>0.75</v>
      </c>
    </row>
    <row r="253" spans="1:3" x14ac:dyDescent="0.15">
      <c r="A253" s="1">
        <v>250</v>
      </c>
      <c r="B253" s="2" t="s">
        <v>53</v>
      </c>
      <c r="C253">
        <v>0.75</v>
      </c>
    </row>
    <row r="254" spans="1:3" x14ac:dyDescent="0.15">
      <c r="A254" s="1">
        <v>251</v>
      </c>
      <c r="B254" s="2" t="s">
        <v>53</v>
      </c>
      <c r="C254">
        <v>0.75</v>
      </c>
    </row>
    <row r="255" spans="1:3" x14ac:dyDescent="0.15">
      <c r="A255" s="1">
        <v>252</v>
      </c>
      <c r="B255" s="2" t="s">
        <v>53</v>
      </c>
      <c r="C255">
        <v>0.75</v>
      </c>
    </row>
    <row r="256" spans="1:3" x14ac:dyDescent="0.15">
      <c r="A256" s="1">
        <v>253</v>
      </c>
      <c r="B256" s="2" t="s">
        <v>53</v>
      </c>
      <c r="C256">
        <v>0.75</v>
      </c>
    </row>
    <row r="257" spans="1:3" x14ac:dyDescent="0.15">
      <c r="A257" s="1">
        <v>254</v>
      </c>
      <c r="B257" s="2" t="s">
        <v>53</v>
      </c>
      <c r="C257">
        <v>0.75</v>
      </c>
    </row>
    <row r="258" spans="1:3" x14ac:dyDescent="0.15">
      <c r="A258" s="1">
        <v>255</v>
      </c>
      <c r="B258" s="2" t="s">
        <v>53</v>
      </c>
      <c r="C258">
        <v>0.75</v>
      </c>
    </row>
    <row r="259" spans="1:3" x14ac:dyDescent="0.15">
      <c r="A259" s="1">
        <v>256</v>
      </c>
      <c r="B259" s="2" t="s">
        <v>53</v>
      </c>
      <c r="C259">
        <v>0.75</v>
      </c>
    </row>
    <row r="260" spans="1:3" x14ac:dyDescent="0.15">
      <c r="A260" s="1">
        <v>257</v>
      </c>
      <c r="B260" s="2" t="s">
        <v>53</v>
      </c>
      <c r="C260">
        <v>0.75</v>
      </c>
    </row>
    <row r="261" spans="1:3" x14ac:dyDescent="0.15">
      <c r="A261" s="1">
        <v>258</v>
      </c>
      <c r="B261" s="2" t="s">
        <v>53</v>
      </c>
      <c r="C261">
        <v>0.75</v>
      </c>
    </row>
    <row r="262" spans="1:3" x14ac:dyDescent="0.15">
      <c r="A262" s="1">
        <v>259</v>
      </c>
      <c r="B262" s="2" t="s">
        <v>53</v>
      </c>
      <c r="C262">
        <v>0.75</v>
      </c>
    </row>
    <row r="263" spans="1:3" x14ac:dyDescent="0.15">
      <c r="A263" s="1">
        <v>260</v>
      </c>
      <c r="B263" s="2" t="s">
        <v>53</v>
      </c>
      <c r="C263">
        <v>0.75</v>
      </c>
    </row>
    <row r="264" spans="1:3" x14ac:dyDescent="0.15">
      <c r="A264" s="1">
        <v>261</v>
      </c>
      <c r="B264" s="2" t="s">
        <v>53</v>
      </c>
      <c r="C264">
        <v>0.75</v>
      </c>
    </row>
    <row r="265" spans="1:3" x14ac:dyDescent="0.15">
      <c r="A265" s="1">
        <v>262</v>
      </c>
      <c r="B265" s="2" t="s">
        <v>53</v>
      </c>
      <c r="C265">
        <v>0.75</v>
      </c>
    </row>
    <row r="266" spans="1:3" x14ac:dyDescent="0.15">
      <c r="A266" s="1">
        <v>263</v>
      </c>
      <c r="B266" s="2" t="s">
        <v>53</v>
      </c>
      <c r="C266">
        <v>0.75</v>
      </c>
    </row>
    <row r="267" spans="1:3" x14ac:dyDescent="0.15">
      <c r="A267" s="1">
        <v>264</v>
      </c>
      <c r="B267" s="2" t="s">
        <v>53</v>
      </c>
      <c r="C267">
        <v>0.75</v>
      </c>
    </row>
    <row r="268" spans="1:3" x14ac:dyDescent="0.15">
      <c r="A268" s="1">
        <v>265</v>
      </c>
      <c r="B268" s="2" t="s">
        <v>53</v>
      </c>
      <c r="C268">
        <v>0.75</v>
      </c>
    </row>
    <row r="269" spans="1:3" x14ac:dyDescent="0.15">
      <c r="A269" s="1">
        <v>266</v>
      </c>
      <c r="B269" s="2" t="s">
        <v>53</v>
      </c>
      <c r="C269">
        <v>0.75</v>
      </c>
    </row>
    <row r="270" spans="1:3" x14ac:dyDescent="0.15">
      <c r="A270" s="1">
        <v>267</v>
      </c>
      <c r="B270" s="2" t="s">
        <v>53</v>
      </c>
      <c r="C270">
        <v>0.75</v>
      </c>
    </row>
    <row r="271" spans="1:3" x14ac:dyDescent="0.15">
      <c r="A271" s="1">
        <v>268</v>
      </c>
      <c r="B271" s="2" t="s">
        <v>53</v>
      </c>
      <c r="C271">
        <v>0.75</v>
      </c>
    </row>
    <row r="272" spans="1:3" x14ac:dyDescent="0.15">
      <c r="A272" s="1">
        <v>269</v>
      </c>
      <c r="B272" s="2" t="s">
        <v>53</v>
      </c>
      <c r="C272">
        <v>0.75</v>
      </c>
    </row>
    <row r="273" spans="1:3" x14ac:dyDescent="0.15">
      <c r="A273" s="1">
        <v>270</v>
      </c>
      <c r="B273" s="2" t="s">
        <v>53</v>
      </c>
      <c r="C273">
        <v>0.75</v>
      </c>
    </row>
    <row r="274" spans="1:3" x14ac:dyDescent="0.15">
      <c r="A274" s="1">
        <v>271</v>
      </c>
      <c r="B274" s="2" t="s">
        <v>53</v>
      </c>
      <c r="C274">
        <v>0.75</v>
      </c>
    </row>
    <row r="275" spans="1:3" x14ac:dyDescent="0.15">
      <c r="A275" s="1">
        <v>272</v>
      </c>
      <c r="B275" s="2" t="s">
        <v>53</v>
      </c>
      <c r="C275">
        <v>0.75</v>
      </c>
    </row>
    <row r="276" spans="1:3" x14ac:dyDescent="0.15">
      <c r="A276" s="1">
        <v>273</v>
      </c>
      <c r="B276" s="2" t="s">
        <v>53</v>
      </c>
      <c r="C276">
        <v>0.75</v>
      </c>
    </row>
    <row r="277" spans="1:3" x14ac:dyDescent="0.15">
      <c r="A277" s="1">
        <v>274</v>
      </c>
      <c r="B277" s="2" t="s">
        <v>53</v>
      </c>
      <c r="C277">
        <v>0.75</v>
      </c>
    </row>
    <row r="278" spans="1:3" x14ac:dyDescent="0.15">
      <c r="A278" s="1">
        <v>275</v>
      </c>
      <c r="B278" s="2" t="s">
        <v>53</v>
      </c>
      <c r="C278">
        <v>0.75</v>
      </c>
    </row>
    <row r="279" spans="1:3" x14ac:dyDescent="0.15">
      <c r="A279" s="1">
        <v>276</v>
      </c>
      <c r="B279" s="2" t="s">
        <v>53</v>
      </c>
      <c r="C279">
        <v>0.75</v>
      </c>
    </row>
    <row r="280" spans="1:3" x14ac:dyDescent="0.15">
      <c r="A280" s="1">
        <v>277</v>
      </c>
      <c r="B280" s="2" t="s">
        <v>53</v>
      </c>
      <c r="C280">
        <v>0.75</v>
      </c>
    </row>
    <row r="281" spans="1:3" x14ac:dyDescent="0.15">
      <c r="A281" s="1">
        <v>278</v>
      </c>
      <c r="B281" s="2" t="s">
        <v>53</v>
      </c>
      <c r="C281">
        <v>0.75</v>
      </c>
    </row>
    <row r="282" spans="1:3" x14ac:dyDescent="0.15">
      <c r="A282" s="1">
        <v>279</v>
      </c>
      <c r="B282" s="2" t="s">
        <v>53</v>
      </c>
      <c r="C282">
        <v>0.75</v>
      </c>
    </row>
    <row r="283" spans="1:3" x14ac:dyDescent="0.15">
      <c r="A283" s="1">
        <v>280</v>
      </c>
      <c r="B283" s="2" t="s">
        <v>53</v>
      </c>
      <c r="C283">
        <v>0.75</v>
      </c>
    </row>
    <row r="284" spans="1:3" x14ac:dyDescent="0.15">
      <c r="A284" s="1">
        <v>281</v>
      </c>
      <c r="B284" s="2" t="s">
        <v>53</v>
      </c>
      <c r="C284">
        <v>0.75</v>
      </c>
    </row>
    <row r="285" spans="1:3" x14ac:dyDescent="0.15">
      <c r="A285" s="1">
        <v>282</v>
      </c>
      <c r="B285" s="2" t="s">
        <v>53</v>
      </c>
      <c r="C285">
        <v>0.75</v>
      </c>
    </row>
    <row r="286" spans="1:3" x14ac:dyDescent="0.15">
      <c r="A286" s="1">
        <v>283</v>
      </c>
      <c r="B286" s="2" t="s">
        <v>53</v>
      </c>
      <c r="C286">
        <v>0.75</v>
      </c>
    </row>
    <row r="287" spans="1:3" x14ac:dyDescent="0.15">
      <c r="A287" s="1">
        <v>284</v>
      </c>
      <c r="B287" s="2" t="s">
        <v>53</v>
      </c>
      <c r="C287">
        <v>0.75</v>
      </c>
    </row>
    <row r="288" spans="1:3" x14ac:dyDescent="0.15">
      <c r="A288" s="1">
        <v>285</v>
      </c>
      <c r="B288" s="2" t="s">
        <v>53</v>
      </c>
      <c r="C288">
        <v>0.75</v>
      </c>
    </row>
    <row r="289" spans="1:3" x14ac:dyDescent="0.15">
      <c r="A289" s="1">
        <v>286</v>
      </c>
      <c r="B289" s="2" t="s">
        <v>53</v>
      </c>
      <c r="C289">
        <v>0.75</v>
      </c>
    </row>
    <row r="290" spans="1:3" x14ac:dyDescent="0.15">
      <c r="A290" s="1">
        <v>287</v>
      </c>
      <c r="B290" s="2" t="s">
        <v>53</v>
      </c>
      <c r="C290">
        <v>0.75</v>
      </c>
    </row>
    <row r="291" spans="1:3" x14ac:dyDescent="0.15">
      <c r="A291" s="1">
        <v>288</v>
      </c>
      <c r="B291" s="2" t="s">
        <v>53</v>
      </c>
      <c r="C291">
        <v>0.75</v>
      </c>
    </row>
    <row r="292" spans="1:3" x14ac:dyDescent="0.15">
      <c r="A292" s="1">
        <v>289</v>
      </c>
      <c r="B292" s="2" t="s">
        <v>53</v>
      </c>
      <c r="C292">
        <v>0.75</v>
      </c>
    </row>
    <row r="293" spans="1:3" x14ac:dyDescent="0.15">
      <c r="A293" s="1">
        <v>290</v>
      </c>
      <c r="B293" s="2" t="s">
        <v>53</v>
      </c>
      <c r="C293">
        <v>0.75</v>
      </c>
    </row>
    <row r="294" spans="1:3" x14ac:dyDescent="0.15">
      <c r="A294" s="1">
        <v>291</v>
      </c>
      <c r="B294" s="2" t="s">
        <v>53</v>
      </c>
      <c r="C294">
        <v>0.75</v>
      </c>
    </row>
    <row r="295" spans="1:3" x14ac:dyDescent="0.15">
      <c r="A295" s="1">
        <v>292</v>
      </c>
      <c r="B295" s="2" t="s">
        <v>53</v>
      </c>
      <c r="C295">
        <v>0.75</v>
      </c>
    </row>
    <row r="296" spans="1:3" x14ac:dyDescent="0.15">
      <c r="A296" s="1">
        <v>293</v>
      </c>
      <c r="B296" s="2" t="s">
        <v>53</v>
      </c>
      <c r="C296">
        <v>0.75</v>
      </c>
    </row>
    <row r="297" spans="1:3" x14ac:dyDescent="0.15">
      <c r="A297" s="1">
        <v>294</v>
      </c>
      <c r="B297" s="2" t="s">
        <v>53</v>
      </c>
      <c r="C297">
        <v>0.75</v>
      </c>
    </row>
    <row r="298" spans="1:3" x14ac:dyDescent="0.15">
      <c r="A298" s="1">
        <v>295</v>
      </c>
      <c r="B298" s="2" t="s">
        <v>53</v>
      </c>
      <c r="C298">
        <v>0.75</v>
      </c>
    </row>
    <row r="299" spans="1:3" x14ac:dyDescent="0.15">
      <c r="A299" s="1">
        <v>296</v>
      </c>
      <c r="B299" s="2" t="s">
        <v>53</v>
      </c>
      <c r="C299">
        <v>0.75</v>
      </c>
    </row>
    <row r="300" spans="1:3" x14ac:dyDescent="0.15">
      <c r="A300" s="1">
        <v>297</v>
      </c>
      <c r="B300" s="2" t="s">
        <v>53</v>
      </c>
      <c r="C300">
        <v>0.75</v>
      </c>
    </row>
    <row r="301" spans="1:3" x14ac:dyDescent="0.15">
      <c r="A301" s="1">
        <v>298</v>
      </c>
      <c r="B301" s="2" t="s">
        <v>53</v>
      </c>
      <c r="C301">
        <v>0.75</v>
      </c>
    </row>
    <row r="302" spans="1:3" x14ac:dyDescent="0.15">
      <c r="A302" s="1">
        <v>299</v>
      </c>
      <c r="B302" s="2" t="s">
        <v>53</v>
      </c>
      <c r="C302">
        <v>0.75</v>
      </c>
    </row>
    <row r="303" spans="1:3" x14ac:dyDescent="0.15">
      <c r="A303" s="1">
        <v>300</v>
      </c>
      <c r="B303" s="2" t="s">
        <v>53</v>
      </c>
      <c r="C303">
        <v>0.75</v>
      </c>
    </row>
    <row r="304" spans="1:3" x14ac:dyDescent="0.15">
      <c r="A304" s="1">
        <v>301</v>
      </c>
      <c r="B304" s="2" t="s">
        <v>53</v>
      </c>
      <c r="C304">
        <v>0.75</v>
      </c>
    </row>
    <row r="305" spans="1:3" x14ac:dyDescent="0.15">
      <c r="A305" s="1">
        <v>302</v>
      </c>
      <c r="B305" s="2" t="s">
        <v>53</v>
      </c>
      <c r="C305">
        <v>0.75</v>
      </c>
    </row>
    <row r="306" spans="1:3" x14ac:dyDescent="0.15">
      <c r="A306" s="1">
        <v>303</v>
      </c>
      <c r="B306" s="2" t="s">
        <v>53</v>
      </c>
      <c r="C306">
        <v>0.75</v>
      </c>
    </row>
    <row r="307" spans="1:3" x14ac:dyDescent="0.15">
      <c r="A307" s="1">
        <v>304</v>
      </c>
      <c r="B307" s="2" t="s">
        <v>53</v>
      </c>
      <c r="C307">
        <v>0.75</v>
      </c>
    </row>
    <row r="308" spans="1:3" x14ac:dyDescent="0.15">
      <c r="A308" s="1">
        <v>305</v>
      </c>
      <c r="B308" s="2" t="s">
        <v>53</v>
      </c>
      <c r="C308">
        <v>0.75</v>
      </c>
    </row>
    <row r="309" spans="1:3" x14ac:dyDescent="0.15">
      <c r="A309" s="1">
        <v>306</v>
      </c>
      <c r="B309" s="2" t="s">
        <v>53</v>
      </c>
      <c r="C309">
        <v>0.75</v>
      </c>
    </row>
    <row r="310" spans="1:3" x14ac:dyDescent="0.15">
      <c r="A310" s="1">
        <v>307</v>
      </c>
      <c r="B310" s="2" t="s">
        <v>53</v>
      </c>
      <c r="C310">
        <v>0.75</v>
      </c>
    </row>
    <row r="311" spans="1:3" x14ac:dyDescent="0.15">
      <c r="A311" s="1">
        <v>308</v>
      </c>
      <c r="B311" s="2" t="s">
        <v>53</v>
      </c>
      <c r="C311">
        <v>0.75</v>
      </c>
    </row>
    <row r="312" spans="1:3" x14ac:dyDescent="0.15">
      <c r="A312" s="1">
        <v>309</v>
      </c>
      <c r="B312" s="2" t="s">
        <v>53</v>
      </c>
      <c r="C312">
        <v>0.75</v>
      </c>
    </row>
    <row r="313" spans="1:3" x14ac:dyDescent="0.15">
      <c r="A313" s="1">
        <v>310</v>
      </c>
      <c r="B313" s="2" t="s">
        <v>53</v>
      </c>
      <c r="C313">
        <v>0.75</v>
      </c>
    </row>
    <row r="314" spans="1:3" x14ac:dyDescent="0.15">
      <c r="A314" s="1">
        <v>311</v>
      </c>
      <c r="B314" s="2" t="s">
        <v>53</v>
      </c>
      <c r="C314">
        <v>0.75</v>
      </c>
    </row>
    <row r="315" spans="1:3" x14ac:dyDescent="0.15">
      <c r="A315" s="1">
        <v>312</v>
      </c>
      <c r="B315" s="2" t="s">
        <v>53</v>
      </c>
      <c r="C315">
        <v>0.75</v>
      </c>
    </row>
    <row r="316" spans="1:3" x14ac:dyDescent="0.15">
      <c r="A316" s="1">
        <v>313</v>
      </c>
      <c r="B316" s="2" t="s">
        <v>53</v>
      </c>
      <c r="C316">
        <v>0.75</v>
      </c>
    </row>
    <row r="317" spans="1:3" x14ac:dyDescent="0.15">
      <c r="A317" s="1">
        <v>314</v>
      </c>
      <c r="B317" s="2" t="s">
        <v>53</v>
      </c>
      <c r="C317">
        <v>0.75</v>
      </c>
    </row>
    <row r="318" spans="1:3" x14ac:dyDescent="0.15">
      <c r="A318" s="1">
        <v>315</v>
      </c>
      <c r="B318" s="2" t="s">
        <v>53</v>
      </c>
      <c r="C318">
        <v>0.75</v>
      </c>
    </row>
    <row r="319" spans="1:3" x14ac:dyDescent="0.15">
      <c r="A319" s="1">
        <v>316</v>
      </c>
      <c r="B319" s="2" t="s">
        <v>53</v>
      </c>
      <c r="C319">
        <v>0.75</v>
      </c>
    </row>
    <row r="320" spans="1:3" x14ac:dyDescent="0.15">
      <c r="A320" s="1">
        <v>317</v>
      </c>
      <c r="B320" s="2" t="s">
        <v>53</v>
      </c>
      <c r="C320">
        <v>0.75</v>
      </c>
    </row>
    <row r="321" spans="1:3" x14ac:dyDescent="0.15">
      <c r="A321" s="1">
        <v>318</v>
      </c>
      <c r="B321" s="2" t="s">
        <v>53</v>
      </c>
      <c r="C321">
        <v>0.75</v>
      </c>
    </row>
    <row r="322" spans="1:3" x14ac:dyDescent="0.15">
      <c r="A322" s="1">
        <v>319</v>
      </c>
      <c r="B322" s="2" t="s">
        <v>53</v>
      </c>
      <c r="C322">
        <v>0.75</v>
      </c>
    </row>
    <row r="323" spans="1:3" x14ac:dyDescent="0.15">
      <c r="A323" s="1">
        <v>320</v>
      </c>
      <c r="B323" s="2" t="s">
        <v>53</v>
      </c>
      <c r="C323">
        <v>0.75</v>
      </c>
    </row>
    <row r="324" spans="1:3" x14ac:dyDescent="0.15">
      <c r="A324" s="1">
        <v>321</v>
      </c>
      <c r="B324" s="2" t="s">
        <v>53</v>
      </c>
      <c r="C324">
        <v>0.75</v>
      </c>
    </row>
    <row r="325" spans="1:3" x14ac:dyDescent="0.15">
      <c r="A325" s="1">
        <v>322</v>
      </c>
      <c r="B325" s="2" t="s">
        <v>53</v>
      </c>
      <c r="C325">
        <v>0.75</v>
      </c>
    </row>
    <row r="326" spans="1:3" x14ac:dyDescent="0.15">
      <c r="A326" s="1">
        <v>323</v>
      </c>
      <c r="B326" s="2" t="s">
        <v>53</v>
      </c>
      <c r="C326">
        <v>0.75</v>
      </c>
    </row>
    <row r="327" spans="1:3" x14ac:dyDescent="0.15">
      <c r="A327" s="1">
        <v>324</v>
      </c>
      <c r="B327" s="2" t="s">
        <v>53</v>
      </c>
      <c r="C327">
        <v>0.75</v>
      </c>
    </row>
    <row r="328" spans="1:3" x14ac:dyDescent="0.15">
      <c r="A328" s="1">
        <v>325</v>
      </c>
      <c r="B328" s="2" t="s">
        <v>53</v>
      </c>
      <c r="C328">
        <v>0.75</v>
      </c>
    </row>
    <row r="329" spans="1:3" x14ac:dyDescent="0.15">
      <c r="A329" s="1">
        <v>326</v>
      </c>
      <c r="B329" s="2" t="s">
        <v>53</v>
      </c>
      <c r="C329">
        <v>0.75</v>
      </c>
    </row>
    <row r="330" spans="1:3" x14ac:dyDescent="0.15">
      <c r="A330" s="1">
        <v>327</v>
      </c>
      <c r="B330" s="2" t="s">
        <v>53</v>
      </c>
      <c r="C330">
        <v>0.75</v>
      </c>
    </row>
    <row r="331" spans="1:3" x14ac:dyDescent="0.15">
      <c r="A331" s="1">
        <v>328</v>
      </c>
      <c r="B331" s="2" t="s">
        <v>53</v>
      </c>
      <c r="C331">
        <v>0.75</v>
      </c>
    </row>
    <row r="332" spans="1:3" x14ac:dyDescent="0.15">
      <c r="A332" s="1">
        <v>329</v>
      </c>
      <c r="B332" s="2" t="s">
        <v>53</v>
      </c>
      <c r="C332">
        <v>0.75</v>
      </c>
    </row>
    <row r="333" spans="1:3" x14ac:dyDescent="0.15">
      <c r="A333" s="1">
        <v>330</v>
      </c>
      <c r="B333" s="2" t="s">
        <v>53</v>
      </c>
      <c r="C333">
        <v>0.75</v>
      </c>
    </row>
    <row r="334" spans="1:3" x14ac:dyDescent="0.15">
      <c r="A334" s="1">
        <v>331</v>
      </c>
      <c r="B334" s="2" t="s">
        <v>53</v>
      </c>
      <c r="C334">
        <v>0.75</v>
      </c>
    </row>
    <row r="335" spans="1:3" x14ac:dyDescent="0.15">
      <c r="A335" s="1">
        <v>332</v>
      </c>
      <c r="B335" s="2" t="s">
        <v>53</v>
      </c>
      <c r="C335">
        <v>0.75</v>
      </c>
    </row>
    <row r="336" spans="1:3" x14ac:dyDescent="0.15">
      <c r="A336" s="1">
        <v>333</v>
      </c>
      <c r="B336" s="2" t="s">
        <v>53</v>
      </c>
      <c r="C336">
        <v>0.75</v>
      </c>
    </row>
    <row r="337" spans="1:3" x14ac:dyDescent="0.15">
      <c r="A337" s="1">
        <v>334</v>
      </c>
      <c r="B337" s="2" t="s">
        <v>53</v>
      </c>
      <c r="C337">
        <v>0.75</v>
      </c>
    </row>
    <row r="338" spans="1:3" x14ac:dyDescent="0.15">
      <c r="A338" s="1">
        <v>335</v>
      </c>
      <c r="B338" s="2" t="s">
        <v>53</v>
      </c>
      <c r="C338">
        <v>0.75</v>
      </c>
    </row>
    <row r="339" spans="1:3" x14ac:dyDescent="0.15">
      <c r="A339" s="1">
        <v>336</v>
      </c>
      <c r="B339" s="2" t="s">
        <v>53</v>
      </c>
      <c r="C339">
        <v>0.75</v>
      </c>
    </row>
    <row r="340" spans="1:3" x14ac:dyDescent="0.15">
      <c r="A340" s="1">
        <v>337</v>
      </c>
      <c r="B340" s="2" t="s">
        <v>53</v>
      </c>
      <c r="C340">
        <v>0.75</v>
      </c>
    </row>
    <row r="341" spans="1:3" x14ac:dyDescent="0.15">
      <c r="A341" s="1">
        <v>338</v>
      </c>
      <c r="B341" s="2" t="s">
        <v>53</v>
      </c>
      <c r="C341">
        <v>0.75</v>
      </c>
    </row>
    <row r="342" spans="1:3" x14ac:dyDescent="0.15">
      <c r="A342" s="1">
        <v>339</v>
      </c>
      <c r="B342" s="2" t="s">
        <v>53</v>
      </c>
      <c r="C342">
        <v>0.75</v>
      </c>
    </row>
    <row r="343" spans="1:3" x14ac:dyDescent="0.15">
      <c r="A343" s="1">
        <v>340</v>
      </c>
      <c r="B343" s="2" t="s">
        <v>53</v>
      </c>
      <c r="C343">
        <v>0.75</v>
      </c>
    </row>
    <row r="344" spans="1:3" x14ac:dyDescent="0.15">
      <c r="A344" s="1">
        <v>341</v>
      </c>
      <c r="B344" s="2" t="s">
        <v>53</v>
      </c>
      <c r="C344">
        <v>0.75</v>
      </c>
    </row>
    <row r="345" spans="1:3" x14ac:dyDescent="0.15">
      <c r="A345" s="1">
        <v>342</v>
      </c>
      <c r="B345" s="2" t="s">
        <v>53</v>
      </c>
      <c r="C345">
        <v>0.75</v>
      </c>
    </row>
    <row r="346" spans="1:3" x14ac:dyDescent="0.15">
      <c r="A346" s="1">
        <v>343</v>
      </c>
      <c r="B346" s="2" t="s">
        <v>53</v>
      </c>
      <c r="C346">
        <v>0.75</v>
      </c>
    </row>
    <row r="347" spans="1:3" x14ac:dyDescent="0.15">
      <c r="A347" s="1">
        <v>344</v>
      </c>
      <c r="B347" s="2" t="s">
        <v>53</v>
      </c>
      <c r="C347">
        <v>0.75</v>
      </c>
    </row>
    <row r="348" spans="1:3" x14ac:dyDescent="0.15">
      <c r="A348" s="1">
        <v>345</v>
      </c>
      <c r="B348" s="2" t="s">
        <v>53</v>
      </c>
      <c r="C348">
        <v>0.75</v>
      </c>
    </row>
    <row r="349" spans="1:3" x14ac:dyDescent="0.15">
      <c r="A349" s="1">
        <v>346</v>
      </c>
      <c r="B349" s="2" t="s">
        <v>53</v>
      </c>
      <c r="C349">
        <v>0.75</v>
      </c>
    </row>
    <row r="350" spans="1:3" x14ac:dyDescent="0.15">
      <c r="A350" s="1">
        <v>347</v>
      </c>
      <c r="B350" s="2" t="s">
        <v>53</v>
      </c>
      <c r="C350">
        <v>0.75</v>
      </c>
    </row>
    <row r="351" spans="1:3" x14ac:dyDescent="0.15">
      <c r="A351" s="1">
        <v>348</v>
      </c>
      <c r="B351" s="2" t="s">
        <v>53</v>
      </c>
      <c r="C351">
        <v>0.75</v>
      </c>
    </row>
    <row r="352" spans="1:3" x14ac:dyDescent="0.15">
      <c r="A352" s="1">
        <v>349</v>
      </c>
      <c r="B352" s="2" t="s">
        <v>53</v>
      </c>
      <c r="C352">
        <v>0.75</v>
      </c>
    </row>
    <row r="353" spans="1:3" x14ac:dyDescent="0.15">
      <c r="A353" s="1">
        <v>350</v>
      </c>
      <c r="B353" s="2" t="s">
        <v>53</v>
      </c>
      <c r="C353">
        <v>0.75</v>
      </c>
    </row>
    <row r="354" spans="1:3" x14ac:dyDescent="0.15">
      <c r="A354" s="1">
        <v>351</v>
      </c>
      <c r="B354" s="2" t="s">
        <v>53</v>
      </c>
      <c r="C354">
        <v>0.75</v>
      </c>
    </row>
    <row r="355" spans="1:3" x14ac:dyDescent="0.15">
      <c r="A355" s="1">
        <v>352</v>
      </c>
      <c r="B355" s="2" t="s">
        <v>53</v>
      </c>
      <c r="C355">
        <v>0.75</v>
      </c>
    </row>
    <row r="356" spans="1:3" x14ac:dyDescent="0.15">
      <c r="A356" s="1">
        <v>353</v>
      </c>
      <c r="B356" s="2" t="s">
        <v>53</v>
      </c>
      <c r="C356">
        <v>0.75</v>
      </c>
    </row>
    <row r="357" spans="1:3" x14ac:dyDescent="0.15">
      <c r="A357" s="1">
        <v>354</v>
      </c>
      <c r="B357" s="2" t="s">
        <v>53</v>
      </c>
      <c r="C357">
        <v>0.75</v>
      </c>
    </row>
    <row r="358" spans="1:3" x14ac:dyDescent="0.15">
      <c r="A358" s="1">
        <v>355</v>
      </c>
      <c r="B358" s="2" t="s">
        <v>53</v>
      </c>
      <c r="C358">
        <v>0.75</v>
      </c>
    </row>
    <row r="359" spans="1:3" x14ac:dyDescent="0.15">
      <c r="A359" s="1">
        <v>356</v>
      </c>
      <c r="B359" s="2" t="s">
        <v>53</v>
      </c>
      <c r="C359">
        <v>0.75</v>
      </c>
    </row>
    <row r="360" spans="1:3" x14ac:dyDescent="0.15">
      <c r="A360" s="1">
        <v>357</v>
      </c>
      <c r="B360" s="2" t="s">
        <v>53</v>
      </c>
      <c r="C360">
        <v>0.75</v>
      </c>
    </row>
    <row r="361" spans="1:3" x14ac:dyDescent="0.15">
      <c r="A361" s="1">
        <v>358</v>
      </c>
      <c r="B361" s="2" t="s">
        <v>53</v>
      </c>
      <c r="C361">
        <v>0.75</v>
      </c>
    </row>
    <row r="362" spans="1:3" x14ac:dyDescent="0.15">
      <c r="A362" s="1">
        <v>359</v>
      </c>
      <c r="B362" s="2" t="s">
        <v>53</v>
      </c>
      <c r="C362">
        <v>0.75</v>
      </c>
    </row>
    <row r="363" spans="1:3" x14ac:dyDescent="0.15">
      <c r="A363" s="1">
        <v>360</v>
      </c>
      <c r="B363" t="s">
        <v>161</v>
      </c>
      <c r="C363">
        <v>1</v>
      </c>
    </row>
    <row r="364" spans="1:3" x14ac:dyDescent="0.15">
      <c r="A364" s="1">
        <v>361</v>
      </c>
      <c r="B364" t="s">
        <v>161</v>
      </c>
      <c r="C364">
        <v>1</v>
      </c>
    </row>
    <row r="365" spans="1:3" x14ac:dyDescent="0.15">
      <c r="A365" s="1">
        <v>362</v>
      </c>
      <c r="B365" t="s">
        <v>161</v>
      </c>
      <c r="C365">
        <v>1</v>
      </c>
    </row>
    <row r="366" spans="1:3" x14ac:dyDescent="0.15">
      <c r="A366" s="1">
        <v>363</v>
      </c>
      <c r="B366" t="s">
        <v>161</v>
      </c>
      <c r="C366">
        <v>1</v>
      </c>
    </row>
    <row r="367" spans="1:3" x14ac:dyDescent="0.15">
      <c r="A367" s="1">
        <v>364</v>
      </c>
      <c r="B367" t="s">
        <v>161</v>
      </c>
      <c r="C367">
        <v>1</v>
      </c>
    </row>
    <row r="368" spans="1:3" x14ac:dyDescent="0.15">
      <c r="A368" s="1">
        <v>365</v>
      </c>
      <c r="B368" t="s">
        <v>161</v>
      </c>
      <c r="C368">
        <v>1</v>
      </c>
    </row>
    <row r="369" spans="1:3" x14ac:dyDescent="0.15">
      <c r="A369" s="1">
        <v>366</v>
      </c>
      <c r="B369" t="s">
        <v>161</v>
      </c>
      <c r="C369">
        <v>1</v>
      </c>
    </row>
    <row r="370" spans="1:3" x14ac:dyDescent="0.15">
      <c r="A370" s="1">
        <v>367</v>
      </c>
      <c r="B370" t="s">
        <v>161</v>
      </c>
      <c r="C370">
        <v>1</v>
      </c>
    </row>
    <row r="371" spans="1:3" x14ac:dyDescent="0.15">
      <c r="A371" s="1">
        <v>368</v>
      </c>
      <c r="B371" t="s">
        <v>161</v>
      </c>
      <c r="C371">
        <v>1</v>
      </c>
    </row>
    <row r="372" spans="1:3" x14ac:dyDescent="0.15">
      <c r="A372" s="1">
        <v>369</v>
      </c>
      <c r="B372" t="s">
        <v>161</v>
      </c>
      <c r="C372">
        <v>1</v>
      </c>
    </row>
    <row r="373" spans="1:3" x14ac:dyDescent="0.15">
      <c r="A373" s="1">
        <v>370</v>
      </c>
      <c r="B373" t="s">
        <v>161</v>
      </c>
      <c r="C373">
        <v>1</v>
      </c>
    </row>
    <row r="374" spans="1:3" x14ac:dyDescent="0.15">
      <c r="A374" s="1">
        <v>371</v>
      </c>
      <c r="B374" t="s">
        <v>161</v>
      </c>
      <c r="C374">
        <v>1</v>
      </c>
    </row>
    <row r="375" spans="1:3" x14ac:dyDescent="0.15">
      <c r="A375" s="1">
        <v>372</v>
      </c>
      <c r="B375" t="s">
        <v>161</v>
      </c>
      <c r="C375">
        <v>1</v>
      </c>
    </row>
    <row r="376" spans="1:3" x14ac:dyDescent="0.15">
      <c r="A376" s="1">
        <v>373</v>
      </c>
      <c r="B376" t="s">
        <v>161</v>
      </c>
      <c r="C376">
        <v>1</v>
      </c>
    </row>
    <row r="377" spans="1:3" x14ac:dyDescent="0.15">
      <c r="A377" s="1">
        <v>374</v>
      </c>
      <c r="B377" t="s">
        <v>161</v>
      </c>
      <c r="C377">
        <v>1</v>
      </c>
    </row>
    <row r="378" spans="1:3" x14ac:dyDescent="0.15">
      <c r="A378" s="1">
        <v>375</v>
      </c>
      <c r="B378" t="s">
        <v>161</v>
      </c>
      <c r="C378">
        <v>1</v>
      </c>
    </row>
    <row r="379" spans="1:3" x14ac:dyDescent="0.15">
      <c r="A379" s="1">
        <v>376</v>
      </c>
      <c r="B379" t="s">
        <v>161</v>
      </c>
      <c r="C379">
        <v>1</v>
      </c>
    </row>
    <row r="380" spans="1:3" x14ac:dyDescent="0.15">
      <c r="A380" s="1">
        <v>377</v>
      </c>
      <c r="B380" t="s">
        <v>161</v>
      </c>
      <c r="C380">
        <v>1</v>
      </c>
    </row>
    <row r="381" spans="1:3" x14ac:dyDescent="0.15">
      <c r="A381" s="1">
        <v>378</v>
      </c>
      <c r="B381" t="s">
        <v>161</v>
      </c>
      <c r="C381">
        <v>1</v>
      </c>
    </row>
    <row r="382" spans="1:3" x14ac:dyDescent="0.15">
      <c r="A382" s="1">
        <v>379</v>
      </c>
      <c r="B382" t="s">
        <v>161</v>
      </c>
      <c r="C382">
        <v>1</v>
      </c>
    </row>
    <row r="383" spans="1:3" x14ac:dyDescent="0.15">
      <c r="A383" s="1">
        <v>380</v>
      </c>
      <c r="B383" t="s">
        <v>161</v>
      </c>
      <c r="C383">
        <v>1</v>
      </c>
    </row>
    <row r="384" spans="1:3" x14ac:dyDescent="0.15">
      <c r="A384" s="1">
        <v>381</v>
      </c>
      <c r="B384" t="s">
        <v>161</v>
      </c>
      <c r="C384">
        <v>1</v>
      </c>
    </row>
    <row r="385" spans="1:3" x14ac:dyDescent="0.15">
      <c r="A385" s="1">
        <v>382</v>
      </c>
      <c r="B385" t="s">
        <v>161</v>
      </c>
      <c r="C385">
        <v>1</v>
      </c>
    </row>
    <row r="386" spans="1:3" x14ac:dyDescent="0.15">
      <c r="A386" s="1">
        <v>383</v>
      </c>
      <c r="B386" t="s">
        <v>161</v>
      </c>
      <c r="C386">
        <v>1</v>
      </c>
    </row>
    <row r="387" spans="1:3" x14ac:dyDescent="0.15">
      <c r="A387" s="1">
        <v>384</v>
      </c>
      <c r="B387" t="s">
        <v>161</v>
      </c>
      <c r="C387">
        <v>1</v>
      </c>
    </row>
    <row r="388" spans="1:3" x14ac:dyDescent="0.15">
      <c r="A388" s="1">
        <v>385</v>
      </c>
      <c r="B388" t="s">
        <v>161</v>
      </c>
      <c r="C388">
        <v>1</v>
      </c>
    </row>
    <row r="389" spans="1:3" x14ac:dyDescent="0.15">
      <c r="A389" s="1">
        <v>386</v>
      </c>
      <c r="B389" t="s">
        <v>161</v>
      </c>
      <c r="C389">
        <v>1</v>
      </c>
    </row>
    <row r="390" spans="1:3" x14ac:dyDescent="0.15">
      <c r="A390" s="1">
        <v>387</v>
      </c>
      <c r="B390" t="s">
        <v>161</v>
      </c>
      <c r="C390">
        <v>1</v>
      </c>
    </row>
    <row r="391" spans="1:3" x14ac:dyDescent="0.15">
      <c r="A391" s="1">
        <v>388</v>
      </c>
      <c r="B391" t="s">
        <v>161</v>
      </c>
      <c r="C391">
        <v>1</v>
      </c>
    </row>
    <row r="392" spans="1:3" x14ac:dyDescent="0.15">
      <c r="A392" s="1">
        <v>389</v>
      </c>
      <c r="B392" t="s">
        <v>161</v>
      </c>
      <c r="C392">
        <v>1</v>
      </c>
    </row>
    <row r="393" spans="1:3" x14ac:dyDescent="0.15">
      <c r="A393" s="1">
        <v>390</v>
      </c>
      <c r="B393" t="s">
        <v>161</v>
      </c>
      <c r="C393">
        <v>1</v>
      </c>
    </row>
    <row r="394" spans="1:3" x14ac:dyDescent="0.15">
      <c r="A394" s="1">
        <v>391</v>
      </c>
      <c r="B394" t="s">
        <v>161</v>
      </c>
      <c r="C394">
        <v>1</v>
      </c>
    </row>
    <row r="395" spans="1:3" x14ac:dyDescent="0.15">
      <c r="A395" s="1">
        <v>392</v>
      </c>
      <c r="B395" t="s">
        <v>161</v>
      </c>
      <c r="C395">
        <v>1</v>
      </c>
    </row>
    <row r="396" spans="1:3" x14ac:dyDescent="0.15">
      <c r="A396" s="1">
        <v>393</v>
      </c>
      <c r="B396" t="s">
        <v>161</v>
      </c>
      <c r="C396">
        <v>1</v>
      </c>
    </row>
    <row r="397" spans="1:3" x14ac:dyDescent="0.15">
      <c r="A397" s="1">
        <v>394</v>
      </c>
      <c r="B397" t="s">
        <v>161</v>
      </c>
      <c r="C397">
        <v>1</v>
      </c>
    </row>
    <row r="398" spans="1:3" x14ac:dyDescent="0.15">
      <c r="A398" s="1">
        <v>395</v>
      </c>
      <c r="B398" t="s">
        <v>161</v>
      </c>
      <c r="C398">
        <v>1</v>
      </c>
    </row>
    <row r="399" spans="1:3" x14ac:dyDescent="0.15">
      <c r="A399" s="1">
        <v>396</v>
      </c>
      <c r="B399" t="s">
        <v>161</v>
      </c>
      <c r="C399">
        <v>1</v>
      </c>
    </row>
    <row r="400" spans="1:3" x14ac:dyDescent="0.15">
      <c r="A400" s="1">
        <v>397</v>
      </c>
      <c r="B400" t="s">
        <v>161</v>
      </c>
      <c r="C400">
        <v>1</v>
      </c>
    </row>
    <row r="401" spans="1:3" x14ac:dyDescent="0.15">
      <c r="A401" s="1">
        <v>398</v>
      </c>
      <c r="B401" t="s">
        <v>161</v>
      </c>
      <c r="C401">
        <v>1</v>
      </c>
    </row>
    <row r="402" spans="1:3" x14ac:dyDescent="0.15">
      <c r="A402" s="1">
        <v>399</v>
      </c>
      <c r="B402" t="s">
        <v>161</v>
      </c>
      <c r="C402">
        <v>1</v>
      </c>
    </row>
    <row r="403" spans="1:3" x14ac:dyDescent="0.15">
      <c r="A403" s="1">
        <v>400</v>
      </c>
      <c r="B403" t="s">
        <v>161</v>
      </c>
      <c r="C403">
        <v>1</v>
      </c>
    </row>
    <row r="404" spans="1:3" x14ac:dyDescent="0.15">
      <c r="A404" s="1">
        <v>401</v>
      </c>
      <c r="B404" t="s">
        <v>161</v>
      </c>
      <c r="C404">
        <v>1</v>
      </c>
    </row>
    <row r="405" spans="1:3" x14ac:dyDescent="0.15">
      <c r="A405" s="1">
        <v>402</v>
      </c>
      <c r="B405" t="s">
        <v>161</v>
      </c>
      <c r="C405">
        <v>1</v>
      </c>
    </row>
    <row r="406" spans="1:3" x14ac:dyDescent="0.15">
      <c r="A406" s="1">
        <v>403</v>
      </c>
      <c r="B406" t="s">
        <v>161</v>
      </c>
      <c r="C406">
        <v>1</v>
      </c>
    </row>
    <row r="407" spans="1:3" x14ac:dyDescent="0.15">
      <c r="A407" s="1">
        <v>404</v>
      </c>
      <c r="B407" t="s">
        <v>161</v>
      </c>
      <c r="C407">
        <v>1</v>
      </c>
    </row>
    <row r="408" spans="1:3" x14ac:dyDescent="0.15">
      <c r="A408" s="1">
        <v>405</v>
      </c>
      <c r="B408" t="s">
        <v>161</v>
      </c>
      <c r="C408">
        <v>1</v>
      </c>
    </row>
    <row r="409" spans="1:3" x14ac:dyDescent="0.15">
      <c r="A409" s="1">
        <v>406</v>
      </c>
      <c r="B409" t="s">
        <v>161</v>
      </c>
      <c r="C409">
        <v>1</v>
      </c>
    </row>
    <row r="410" spans="1:3" x14ac:dyDescent="0.15">
      <c r="A410" s="1">
        <v>407</v>
      </c>
      <c r="B410" t="s">
        <v>161</v>
      </c>
      <c r="C410">
        <v>1</v>
      </c>
    </row>
    <row r="411" spans="1:3" x14ac:dyDescent="0.15">
      <c r="A411" s="1">
        <v>408</v>
      </c>
      <c r="B411" t="s">
        <v>161</v>
      </c>
      <c r="C411">
        <v>1</v>
      </c>
    </row>
    <row r="412" spans="1:3" x14ac:dyDescent="0.15">
      <c r="A412" s="1">
        <v>409</v>
      </c>
      <c r="B412" t="s">
        <v>161</v>
      </c>
      <c r="C412">
        <v>1</v>
      </c>
    </row>
    <row r="413" spans="1:3" x14ac:dyDescent="0.15">
      <c r="A413" s="1">
        <v>410</v>
      </c>
      <c r="B413" t="s">
        <v>161</v>
      </c>
      <c r="C413">
        <v>1</v>
      </c>
    </row>
    <row r="414" spans="1:3" x14ac:dyDescent="0.15">
      <c r="A414" s="1">
        <v>411</v>
      </c>
      <c r="B414" t="s">
        <v>161</v>
      </c>
      <c r="C414">
        <v>1</v>
      </c>
    </row>
    <row r="415" spans="1:3" x14ac:dyDescent="0.15">
      <c r="A415" s="1">
        <v>412</v>
      </c>
      <c r="B415" t="s">
        <v>161</v>
      </c>
      <c r="C415">
        <v>1</v>
      </c>
    </row>
    <row r="416" spans="1:3" x14ac:dyDescent="0.15">
      <c r="A416" s="1">
        <v>413</v>
      </c>
      <c r="B416" t="s">
        <v>161</v>
      </c>
      <c r="C416">
        <v>1</v>
      </c>
    </row>
    <row r="417" spans="1:3" x14ac:dyDescent="0.15">
      <c r="A417" s="1">
        <v>414</v>
      </c>
      <c r="B417" t="s">
        <v>161</v>
      </c>
      <c r="C417">
        <v>1</v>
      </c>
    </row>
    <row r="418" spans="1:3" x14ac:dyDescent="0.15">
      <c r="A418" s="1">
        <v>415</v>
      </c>
      <c r="B418" t="s">
        <v>161</v>
      </c>
      <c r="C418">
        <v>1</v>
      </c>
    </row>
    <row r="419" spans="1:3" x14ac:dyDescent="0.15">
      <c r="A419" s="1">
        <v>416</v>
      </c>
      <c r="B419" t="s">
        <v>161</v>
      </c>
      <c r="C419">
        <v>1</v>
      </c>
    </row>
    <row r="420" spans="1:3" x14ac:dyDescent="0.15">
      <c r="A420" s="1">
        <v>417</v>
      </c>
      <c r="B420" t="s">
        <v>161</v>
      </c>
      <c r="C420">
        <v>1</v>
      </c>
    </row>
    <row r="421" spans="1:3" x14ac:dyDescent="0.15">
      <c r="A421" s="1">
        <v>418</v>
      </c>
      <c r="B421" t="s">
        <v>161</v>
      </c>
      <c r="C421">
        <v>1</v>
      </c>
    </row>
    <row r="422" spans="1:3" x14ac:dyDescent="0.15">
      <c r="A422" s="1">
        <v>419</v>
      </c>
      <c r="B422" t="s">
        <v>161</v>
      </c>
      <c r="C422">
        <v>1</v>
      </c>
    </row>
    <row r="423" spans="1:3" x14ac:dyDescent="0.15">
      <c r="A423" s="1">
        <v>420</v>
      </c>
      <c r="B423" t="s">
        <v>161</v>
      </c>
      <c r="C423">
        <v>1</v>
      </c>
    </row>
    <row r="424" spans="1:3" x14ac:dyDescent="0.15">
      <c r="A424" s="1">
        <v>421</v>
      </c>
      <c r="B424" t="s">
        <v>161</v>
      </c>
      <c r="C424">
        <v>1</v>
      </c>
    </row>
    <row r="425" spans="1:3" x14ac:dyDescent="0.15">
      <c r="A425" s="1">
        <v>422</v>
      </c>
      <c r="B425" t="s">
        <v>161</v>
      </c>
      <c r="C425">
        <v>1</v>
      </c>
    </row>
    <row r="426" spans="1:3" x14ac:dyDescent="0.15">
      <c r="A426" s="1">
        <v>423</v>
      </c>
      <c r="B426" t="s">
        <v>161</v>
      </c>
      <c r="C426">
        <v>1</v>
      </c>
    </row>
    <row r="427" spans="1:3" x14ac:dyDescent="0.15">
      <c r="A427" s="1">
        <v>424</v>
      </c>
      <c r="B427" t="s">
        <v>161</v>
      </c>
      <c r="C427">
        <v>1</v>
      </c>
    </row>
    <row r="428" spans="1:3" x14ac:dyDescent="0.15">
      <c r="A428" s="1">
        <v>425</v>
      </c>
      <c r="B428" t="s">
        <v>161</v>
      </c>
      <c r="C428">
        <v>1</v>
      </c>
    </row>
    <row r="429" spans="1:3" x14ac:dyDescent="0.15">
      <c r="A429" s="1">
        <v>426</v>
      </c>
      <c r="B429" t="s">
        <v>161</v>
      </c>
      <c r="C429">
        <v>1</v>
      </c>
    </row>
    <row r="430" spans="1:3" x14ac:dyDescent="0.15">
      <c r="A430" s="1">
        <v>427</v>
      </c>
      <c r="B430" t="s">
        <v>161</v>
      </c>
      <c r="C430">
        <v>1</v>
      </c>
    </row>
    <row r="431" spans="1:3" x14ac:dyDescent="0.15">
      <c r="A431" s="1">
        <v>428</v>
      </c>
      <c r="B431" t="s">
        <v>161</v>
      </c>
      <c r="C431">
        <v>1</v>
      </c>
    </row>
    <row r="432" spans="1:3" x14ac:dyDescent="0.15">
      <c r="A432" s="1">
        <v>429</v>
      </c>
      <c r="B432" t="s">
        <v>161</v>
      </c>
      <c r="C432">
        <v>1</v>
      </c>
    </row>
    <row r="433" spans="1:3" x14ac:dyDescent="0.15">
      <c r="A433" s="1">
        <v>430</v>
      </c>
      <c r="B433" t="s">
        <v>161</v>
      </c>
      <c r="C433">
        <v>1</v>
      </c>
    </row>
    <row r="434" spans="1:3" x14ac:dyDescent="0.15">
      <c r="A434" s="1">
        <v>431</v>
      </c>
      <c r="B434" t="s">
        <v>161</v>
      </c>
      <c r="C434">
        <v>1</v>
      </c>
    </row>
    <row r="435" spans="1:3" x14ac:dyDescent="0.15">
      <c r="A435" s="1">
        <v>432</v>
      </c>
      <c r="B435" t="s">
        <v>161</v>
      </c>
      <c r="C435">
        <v>1</v>
      </c>
    </row>
    <row r="436" spans="1:3" x14ac:dyDescent="0.15">
      <c r="A436" s="1">
        <v>433</v>
      </c>
      <c r="B436" t="s">
        <v>161</v>
      </c>
      <c r="C436">
        <v>1</v>
      </c>
    </row>
    <row r="437" spans="1:3" x14ac:dyDescent="0.15">
      <c r="A437" s="1">
        <v>434</v>
      </c>
      <c r="B437" t="s">
        <v>161</v>
      </c>
      <c r="C437">
        <v>1</v>
      </c>
    </row>
    <row r="438" spans="1:3" x14ac:dyDescent="0.15">
      <c r="A438" s="1">
        <v>435</v>
      </c>
      <c r="B438" t="s">
        <v>161</v>
      </c>
      <c r="C438">
        <v>1</v>
      </c>
    </row>
    <row r="439" spans="1:3" x14ac:dyDescent="0.15">
      <c r="A439" s="1">
        <v>436</v>
      </c>
      <c r="B439" t="s">
        <v>161</v>
      </c>
      <c r="C439">
        <v>1</v>
      </c>
    </row>
    <row r="440" spans="1:3" x14ac:dyDescent="0.15">
      <c r="A440" s="1">
        <v>437</v>
      </c>
      <c r="B440" t="s">
        <v>161</v>
      </c>
      <c r="C440">
        <v>1</v>
      </c>
    </row>
    <row r="441" spans="1:3" x14ac:dyDescent="0.15">
      <c r="A441" s="1">
        <v>438</v>
      </c>
      <c r="B441" t="s">
        <v>161</v>
      </c>
      <c r="C441">
        <v>1</v>
      </c>
    </row>
    <row r="442" spans="1:3" x14ac:dyDescent="0.15">
      <c r="A442" s="1">
        <v>439</v>
      </c>
      <c r="B442" t="s">
        <v>161</v>
      </c>
      <c r="C442">
        <v>1</v>
      </c>
    </row>
    <row r="443" spans="1:3" x14ac:dyDescent="0.15">
      <c r="A443" s="1">
        <v>440</v>
      </c>
      <c r="B443" t="s">
        <v>161</v>
      </c>
      <c r="C443">
        <v>1</v>
      </c>
    </row>
    <row r="444" spans="1:3" x14ac:dyDescent="0.15">
      <c r="A444" s="1">
        <v>441</v>
      </c>
      <c r="B444" t="s">
        <v>161</v>
      </c>
      <c r="C444">
        <v>1</v>
      </c>
    </row>
    <row r="445" spans="1:3" x14ac:dyDescent="0.15">
      <c r="A445" s="1">
        <v>442</v>
      </c>
      <c r="B445" t="s">
        <v>161</v>
      </c>
      <c r="C445">
        <v>1</v>
      </c>
    </row>
    <row r="446" spans="1:3" x14ac:dyDescent="0.15">
      <c r="A446" s="1">
        <v>443</v>
      </c>
      <c r="B446" t="s">
        <v>161</v>
      </c>
      <c r="C446">
        <v>1</v>
      </c>
    </row>
    <row r="447" spans="1:3" x14ac:dyDescent="0.15">
      <c r="A447" s="1">
        <v>444</v>
      </c>
      <c r="B447" t="s">
        <v>161</v>
      </c>
      <c r="C447">
        <v>1</v>
      </c>
    </row>
    <row r="448" spans="1:3" x14ac:dyDescent="0.15">
      <c r="A448" s="1">
        <v>445</v>
      </c>
      <c r="B448" t="s">
        <v>161</v>
      </c>
      <c r="C448">
        <v>1</v>
      </c>
    </row>
    <row r="449" spans="1:3" x14ac:dyDescent="0.15">
      <c r="A449" s="1">
        <v>446</v>
      </c>
      <c r="B449" t="s">
        <v>161</v>
      </c>
      <c r="C449">
        <v>1</v>
      </c>
    </row>
    <row r="450" spans="1:3" x14ac:dyDescent="0.15">
      <c r="A450" s="1">
        <v>447</v>
      </c>
      <c r="B450" t="s">
        <v>161</v>
      </c>
      <c r="C450">
        <v>1</v>
      </c>
    </row>
    <row r="451" spans="1:3" x14ac:dyDescent="0.15">
      <c r="A451" s="1">
        <v>448</v>
      </c>
      <c r="B451" t="s">
        <v>161</v>
      </c>
      <c r="C451">
        <v>1</v>
      </c>
    </row>
    <row r="452" spans="1:3" x14ac:dyDescent="0.15">
      <c r="A452" s="1">
        <v>449</v>
      </c>
      <c r="B452" t="s">
        <v>161</v>
      </c>
      <c r="C452">
        <v>1</v>
      </c>
    </row>
    <row r="453" spans="1:3" x14ac:dyDescent="0.15">
      <c r="A453" s="1">
        <v>450</v>
      </c>
      <c r="B453" t="s">
        <v>161</v>
      </c>
      <c r="C453">
        <v>1</v>
      </c>
    </row>
    <row r="454" spans="1:3" x14ac:dyDescent="0.15">
      <c r="A454" s="1">
        <v>451</v>
      </c>
      <c r="B454" t="s">
        <v>161</v>
      </c>
      <c r="C454">
        <v>1</v>
      </c>
    </row>
    <row r="455" spans="1:3" x14ac:dyDescent="0.15">
      <c r="A455" s="1">
        <v>452</v>
      </c>
      <c r="B455" t="s">
        <v>161</v>
      </c>
      <c r="C455">
        <v>1</v>
      </c>
    </row>
    <row r="456" spans="1:3" x14ac:dyDescent="0.15">
      <c r="A456" s="1">
        <v>453</v>
      </c>
      <c r="B456" t="s">
        <v>161</v>
      </c>
      <c r="C456">
        <v>1</v>
      </c>
    </row>
    <row r="457" spans="1:3" x14ac:dyDescent="0.15">
      <c r="A457" s="1">
        <v>454</v>
      </c>
      <c r="B457" t="s">
        <v>161</v>
      </c>
      <c r="C457">
        <v>1</v>
      </c>
    </row>
    <row r="458" spans="1:3" x14ac:dyDescent="0.15">
      <c r="A458" s="1">
        <v>455</v>
      </c>
      <c r="B458" t="s">
        <v>161</v>
      </c>
      <c r="C458">
        <v>1</v>
      </c>
    </row>
    <row r="459" spans="1:3" x14ac:dyDescent="0.15">
      <c r="A459" s="1">
        <v>456</v>
      </c>
      <c r="B459" t="s">
        <v>161</v>
      </c>
      <c r="C459">
        <v>1</v>
      </c>
    </row>
    <row r="460" spans="1:3" x14ac:dyDescent="0.15">
      <c r="A460" s="1">
        <v>457</v>
      </c>
      <c r="B460" t="s">
        <v>161</v>
      </c>
      <c r="C460">
        <v>1</v>
      </c>
    </row>
    <row r="461" spans="1:3" x14ac:dyDescent="0.15">
      <c r="A461" s="1">
        <v>458</v>
      </c>
      <c r="B461" t="s">
        <v>161</v>
      </c>
      <c r="C461">
        <v>1</v>
      </c>
    </row>
    <row r="462" spans="1:3" x14ac:dyDescent="0.15">
      <c r="A462" s="1">
        <v>459</v>
      </c>
      <c r="B462" t="s">
        <v>161</v>
      </c>
      <c r="C462">
        <v>1</v>
      </c>
    </row>
    <row r="463" spans="1:3" x14ac:dyDescent="0.15">
      <c r="A463" s="1">
        <v>460</v>
      </c>
      <c r="B463" t="s">
        <v>161</v>
      </c>
      <c r="C463">
        <v>1</v>
      </c>
    </row>
    <row r="464" spans="1:3" x14ac:dyDescent="0.15">
      <c r="A464" s="1">
        <v>461</v>
      </c>
      <c r="B464" t="s">
        <v>161</v>
      </c>
      <c r="C464">
        <v>1</v>
      </c>
    </row>
    <row r="465" spans="1:3" x14ac:dyDescent="0.15">
      <c r="A465" s="1">
        <v>462</v>
      </c>
      <c r="B465" t="s">
        <v>161</v>
      </c>
      <c r="C465">
        <v>1</v>
      </c>
    </row>
    <row r="466" spans="1:3" x14ac:dyDescent="0.15">
      <c r="A466" s="1">
        <v>463</v>
      </c>
      <c r="B466" t="s">
        <v>161</v>
      </c>
      <c r="C466">
        <v>1</v>
      </c>
    </row>
    <row r="467" spans="1:3" x14ac:dyDescent="0.15">
      <c r="A467" s="1">
        <v>464</v>
      </c>
      <c r="B467" t="s">
        <v>161</v>
      </c>
      <c r="C467">
        <v>1</v>
      </c>
    </row>
    <row r="468" spans="1:3" x14ac:dyDescent="0.15">
      <c r="A468" s="1">
        <v>465</v>
      </c>
      <c r="B468" t="s">
        <v>161</v>
      </c>
      <c r="C468">
        <v>1</v>
      </c>
    </row>
    <row r="469" spans="1:3" x14ac:dyDescent="0.15">
      <c r="A469" s="1">
        <v>466</v>
      </c>
      <c r="B469" t="s">
        <v>161</v>
      </c>
      <c r="C469">
        <v>1</v>
      </c>
    </row>
    <row r="470" spans="1:3" x14ac:dyDescent="0.15">
      <c r="A470" s="1">
        <v>467</v>
      </c>
      <c r="B470" t="s">
        <v>161</v>
      </c>
      <c r="C470">
        <v>1</v>
      </c>
    </row>
    <row r="471" spans="1:3" x14ac:dyDescent="0.15">
      <c r="A471" s="1">
        <v>468</v>
      </c>
      <c r="B471" t="s">
        <v>161</v>
      </c>
      <c r="C471">
        <v>1</v>
      </c>
    </row>
    <row r="472" spans="1:3" x14ac:dyDescent="0.15">
      <c r="A472" s="1">
        <v>469</v>
      </c>
      <c r="B472" t="s">
        <v>161</v>
      </c>
      <c r="C472">
        <v>1</v>
      </c>
    </row>
    <row r="473" spans="1:3" x14ac:dyDescent="0.15">
      <c r="A473" s="1">
        <v>470</v>
      </c>
      <c r="B473" t="s">
        <v>161</v>
      </c>
      <c r="C473">
        <v>1</v>
      </c>
    </row>
    <row r="474" spans="1:3" x14ac:dyDescent="0.15">
      <c r="A474" s="1">
        <v>471</v>
      </c>
      <c r="B474" t="s">
        <v>161</v>
      </c>
      <c r="C474">
        <v>1</v>
      </c>
    </row>
    <row r="475" spans="1:3" x14ac:dyDescent="0.15">
      <c r="A475" s="1">
        <v>472</v>
      </c>
      <c r="B475" t="s">
        <v>161</v>
      </c>
      <c r="C475">
        <v>1</v>
      </c>
    </row>
    <row r="476" spans="1:3" x14ac:dyDescent="0.15">
      <c r="A476" s="1">
        <v>473</v>
      </c>
      <c r="B476" t="s">
        <v>161</v>
      </c>
      <c r="C476">
        <v>1</v>
      </c>
    </row>
    <row r="477" spans="1:3" x14ac:dyDescent="0.15">
      <c r="A477" s="1">
        <v>474</v>
      </c>
      <c r="B477" t="s">
        <v>161</v>
      </c>
      <c r="C477">
        <v>1</v>
      </c>
    </row>
    <row r="478" spans="1:3" x14ac:dyDescent="0.15">
      <c r="A478" s="1">
        <v>475</v>
      </c>
      <c r="B478" t="s">
        <v>161</v>
      </c>
      <c r="C478">
        <v>1</v>
      </c>
    </row>
    <row r="479" spans="1:3" x14ac:dyDescent="0.15">
      <c r="A479" s="1">
        <v>476</v>
      </c>
      <c r="B479" t="s">
        <v>161</v>
      </c>
      <c r="C479">
        <v>1</v>
      </c>
    </row>
    <row r="480" spans="1:3" x14ac:dyDescent="0.15">
      <c r="A480" s="1">
        <v>477</v>
      </c>
      <c r="B480" t="s">
        <v>161</v>
      </c>
      <c r="C480">
        <v>1</v>
      </c>
    </row>
    <row r="481" spans="1:3" x14ac:dyDescent="0.15">
      <c r="A481" s="1">
        <v>478</v>
      </c>
      <c r="B481" t="s">
        <v>161</v>
      </c>
      <c r="C481">
        <v>1</v>
      </c>
    </row>
    <row r="482" spans="1:3" x14ac:dyDescent="0.15">
      <c r="A482" s="1">
        <v>479</v>
      </c>
      <c r="B482" t="s">
        <v>161</v>
      </c>
      <c r="C482">
        <v>1</v>
      </c>
    </row>
    <row r="483" spans="1:3" x14ac:dyDescent="0.15">
      <c r="A483" s="1">
        <v>480</v>
      </c>
      <c r="B483" t="s">
        <v>162</v>
      </c>
      <c r="C483">
        <v>1.25</v>
      </c>
    </row>
    <row r="484" spans="1:3" x14ac:dyDescent="0.15">
      <c r="A484" s="1">
        <v>481</v>
      </c>
      <c r="B484" t="s">
        <v>162</v>
      </c>
      <c r="C484">
        <v>1.25</v>
      </c>
    </row>
    <row r="485" spans="1:3" x14ac:dyDescent="0.15">
      <c r="A485" s="1">
        <v>482</v>
      </c>
      <c r="B485" t="s">
        <v>162</v>
      </c>
      <c r="C485">
        <v>1.25</v>
      </c>
    </row>
    <row r="486" spans="1:3" x14ac:dyDescent="0.15">
      <c r="A486" s="1">
        <v>483</v>
      </c>
      <c r="B486" t="s">
        <v>162</v>
      </c>
      <c r="C486">
        <v>1.25</v>
      </c>
    </row>
    <row r="487" spans="1:3" x14ac:dyDescent="0.15">
      <c r="A487" s="1">
        <v>484</v>
      </c>
      <c r="B487" t="s">
        <v>162</v>
      </c>
      <c r="C487">
        <v>1.25</v>
      </c>
    </row>
    <row r="488" spans="1:3" x14ac:dyDescent="0.15">
      <c r="A488" s="1">
        <v>485</v>
      </c>
      <c r="B488" t="s">
        <v>162</v>
      </c>
      <c r="C488">
        <v>1.25</v>
      </c>
    </row>
    <row r="489" spans="1:3" x14ac:dyDescent="0.15">
      <c r="A489" s="1">
        <v>486</v>
      </c>
      <c r="B489" t="s">
        <v>162</v>
      </c>
      <c r="C489">
        <v>1.25</v>
      </c>
    </row>
    <row r="490" spans="1:3" x14ac:dyDescent="0.15">
      <c r="A490" s="1">
        <v>487</v>
      </c>
      <c r="B490" t="s">
        <v>162</v>
      </c>
      <c r="C490">
        <v>1.25</v>
      </c>
    </row>
    <row r="491" spans="1:3" x14ac:dyDescent="0.15">
      <c r="A491" s="1">
        <v>488</v>
      </c>
      <c r="B491" t="s">
        <v>162</v>
      </c>
      <c r="C491">
        <v>1.25</v>
      </c>
    </row>
    <row r="492" spans="1:3" x14ac:dyDescent="0.15">
      <c r="A492" s="1">
        <v>489</v>
      </c>
      <c r="B492" t="s">
        <v>162</v>
      </c>
      <c r="C492">
        <v>1.25</v>
      </c>
    </row>
    <row r="493" spans="1:3" x14ac:dyDescent="0.15">
      <c r="A493" s="1">
        <v>490</v>
      </c>
      <c r="B493" t="s">
        <v>162</v>
      </c>
      <c r="C493">
        <v>1.25</v>
      </c>
    </row>
    <row r="494" spans="1:3" x14ac:dyDescent="0.15">
      <c r="A494" s="1">
        <v>491</v>
      </c>
      <c r="B494" t="s">
        <v>162</v>
      </c>
      <c r="C494">
        <v>1.25</v>
      </c>
    </row>
    <row r="495" spans="1:3" x14ac:dyDescent="0.15">
      <c r="A495" s="1">
        <v>492</v>
      </c>
      <c r="B495" t="s">
        <v>162</v>
      </c>
      <c r="C495">
        <v>1.25</v>
      </c>
    </row>
    <row r="496" spans="1:3" x14ac:dyDescent="0.15">
      <c r="A496" s="1">
        <v>493</v>
      </c>
      <c r="B496" t="s">
        <v>162</v>
      </c>
      <c r="C496">
        <v>1.25</v>
      </c>
    </row>
    <row r="497" spans="1:3" x14ac:dyDescent="0.15">
      <c r="A497" s="1">
        <v>494</v>
      </c>
      <c r="B497" t="s">
        <v>162</v>
      </c>
      <c r="C497">
        <v>1.25</v>
      </c>
    </row>
    <row r="498" spans="1:3" x14ac:dyDescent="0.15">
      <c r="A498" s="1">
        <v>495</v>
      </c>
      <c r="B498" t="s">
        <v>162</v>
      </c>
      <c r="C498">
        <v>1.25</v>
      </c>
    </row>
    <row r="499" spans="1:3" x14ac:dyDescent="0.15">
      <c r="A499" s="1">
        <v>496</v>
      </c>
      <c r="B499" t="s">
        <v>162</v>
      </c>
      <c r="C499">
        <v>1.25</v>
      </c>
    </row>
    <row r="500" spans="1:3" x14ac:dyDescent="0.15">
      <c r="A500" s="1">
        <v>497</v>
      </c>
      <c r="B500" t="s">
        <v>162</v>
      </c>
      <c r="C500">
        <v>1.25</v>
      </c>
    </row>
    <row r="501" spans="1:3" x14ac:dyDescent="0.15">
      <c r="A501" s="1">
        <v>498</v>
      </c>
      <c r="B501" t="s">
        <v>162</v>
      </c>
      <c r="C501">
        <v>1.25</v>
      </c>
    </row>
    <row r="502" spans="1:3" x14ac:dyDescent="0.15">
      <c r="A502" s="1">
        <v>499</v>
      </c>
      <c r="B502" t="s">
        <v>162</v>
      </c>
      <c r="C502">
        <v>1.25</v>
      </c>
    </row>
    <row r="503" spans="1:3" x14ac:dyDescent="0.15">
      <c r="A503" s="1">
        <v>500</v>
      </c>
      <c r="B503" t="s">
        <v>162</v>
      </c>
      <c r="C503">
        <v>1.25</v>
      </c>
    </row>
    <row r="504" spans="1:3" x14ac:dyDescent="0.15">
      <c r="A504" s="1">
        <v>501</v>
      </c>
      <c r="B504" t="s">
        <v>162</v>
      </c>
      <c r="C504">
        <v>1.25</v>
      </c>
    </row>
    <row r="505" spans="1:3" x14ac:dyDescent="0.15">
      <c r="A505" s="1">
        <v>502</v>
      </c>
      <c r="B505" t="s">
        <v>162</v>
      </c>
      <c r="C505">
        <v>1.25</v>
      </c>
    </row>
    <row r="506" spans="1:3" x14ac:dyDescent="0.15">
      <c r="A506" s="1">
        <v>503</v>
      </c>
      <c r="B506" t="s">
        <v>162</v>
      </c>
      <c r="C506">
        <v>1.25</v>
      </c>
    </row>
    <row r="507" spans="1:3" x14ac:dyDescent="0.15">
      <c r="A507" s="1">
        <v>504</v>
      </c>
      <c r="B507" t="s">
        <v>162</v>
      </c>
      <c r="C507">
        <v>1.25</v>
      </c>
    </row>
    <row r="508" spans="1:3" x14ac:dyDescent="0.15">
      <c r="A508" s="1">
        <v>505</v>
      </c>
      <c r="B508" t="s">
        <v>162</v>
      </c>
      <c r="C508">
        <v>1.25</v>
      </c>
    </row>
    <row r="509" spans="1:3" x14ac:dyDescent="0.15">
      <c r="A509" s="1">
        <v>506</v>
      </c>
      <c r="B509" t="s">
        <v>162</v>
      </c>
      <c r="C509">
        <v>1.25</v>
      </c>
    </row>
    <row r="510" spans="1:3" x14ac:dyDescent="0.15">
      <c r="A510" s="1">
        <v>507</v>
      </c>
      <c r="B510" t="s">
        <v>162</v>
      </c>
      <c r="C510">
        <v>1.25</v>
      </c>
    </row>
    <row r="511" spans="1:3" x14ac:dyDescent="0.15">
      <c r="A511" s="1">
        <v>508</v>
      </c>
      <c r="B511" t="s">
        <v>162</v>
      </c>
      <c r="C511">
        <v>1.25</v>
      </c>
    </row>
    <row r="512" spans="1:3" x14ac:dyDescent="0.15">
      <c r="A512" s="1">
        <v>509</v>
      </c>
      <c r="B512" t="s">
        <v>162</v>
      </c>
      <c r="C512">
        <v>1.25</v>
      </c>
    </row>
    <row r="513" spans="1:3" x14ac:dyDescent="0.15">
      <c r="A513" s="1">
        <v>510</v>
      </c>
      <c r="B513" t="s">
        <v>162</v>
      </c>
      <c r="C513">
        <v>1.25</v>
      </c>
    </row>
    <row r="514" spans="1:3" x14ac:dyDescent="0.15">
      <c r="A514" s="1">
        <v>511</v>
      </c>
      <c r="B514" t="s">
        <v>162</v>
      </c>
      <c r="C514">
        <v>1.25</v>
      </c>
    </row>
    <row r="515" spans="1:3" x14ac:dyDescent="0.15">
      <c r="A515" s="1">
        <v>512</v>
      </c>
      <c r="B515" t="s">
        <v>162</v>
      </c>
      <c r="C515">
        <v>1.25</v>
      </c>
    </row>
    <row r="516" spans="1:3" x14ac:dyDescent="0.15">
      <c r="A516" s="1">
        <v>513</v>
      </c>
      <c r="B516" t="s">
        <v>162</v>
      </c>
      <c r="C516">
        <v>1.25</v>
      </c>
    </row>
    <row r="517" spans="1:3" x14ac:dyDescent="0.15">
      <c r="A517" s="1">
        <v>514</v>
      </c>
      <c r="B517" t="s">
        <v>162</v>
      </c>
      <c r="C517">
        <v>1.25</v>
      </c>
    </row>
    <row r="518" spans="1:3" x14ac:dyDescent="0.15">
      <c r="A518" s="1">
        <v>515</v>
      </c>
      <c r="B518" t="s">
        <v>162</v>
      </c>
      <c r="C518">
        <v>1.25</v>
      </c>
    </row>
    <row r="519" spans="1:3" x14ac:dyDescent="0.15">
      <c r="A519" s="1">
        <v>516</v>
      </c>
      <c r="B519" t="s">
        <v>162</v>
      </c>
      <c r="C519">
        <v>1.25</v>
      </c>
    </row>
    <row r="520" spans="1:3" x14ac:dyDescent="0.15">
      <c r="A520" s="1">
        <v>517</v>
      </c>
      <c r="B520" t="s">
        <v>162</v>
      </c>
      <c r="C520">
        <v>1.25</v>
      </c>
    </row>
    <row r="521" spans="1:3" x14ac:dyDescent="0.15">
      <c r="A521" s="1">
        <v>518</v>
      </c>
      <c r="B521" t="s">
        <v>162</v>
      </c>
      <c r="C521">
        <v>1.25</v>
      </c>
    </row>
    <row r="522" spans="1:3" x14ac:dyDescent="0.15">
      <c r="A522" s="1">
        <v>519</v>
      </c>
      <c r="B522" t="s">
        <v>162</v>
      </c>
      <c r="C522">
        <v>1.25</v>
      </c>
    </row>
    <row r="523" spans="1:3" x14ac:dyDescent="0.15">
      <c r="A523" s="1">
        <v>520</v>
      </c>
      <c r="B523" t="s">
        <v>162</v>
      </c>
      <c r="C523">
        <v>1.25</v>
      </c>
    </row>
    <row r="524" spans="1:3" x14ac:dyDescent="0.15">
      <c r="A524" s="1">
        <v>521</v>
      </c>
      <c r="B524" t="s">
        <v>162</v>
      </c>
      <c r="C524">
        <v>1.25</v>
      </c>
    </row>
    <row r="525" spans="1:3" x14ac:dyDescent="0.15">
      <c r="A525" s="1">
        <v>522</v>
      </c>
      <c r="B525" t="s">
        <v>162</v>
      </c>
      <c r="C525">
        <v>1.25</v>
      </c>
    </row>
    <row r="526" spans="1:3" x14ac:dyDescent="0.15">
      <c r="A526" s="1">
        <v>523</v>
      </c>
      <c r="B526" t="s">
        <v>162</v>
      </c>
      <c r="C526">
        <v>1.25</v>
      </c>
    </row>
    <row r="527" spans="1:3" x14ac:dyDescent="0.15">
      <c r="A527" s="1">
        <v>524</v>
      </c>
      <c r="B527" t="s">
        <v>162</v>
      </c>
      <c r="C527">
        <v>1.25</v>
      </c>
    </row>
    <row r="528" spans="1:3" x14ac:dyDescent="0.15">
      <c r="A528" s="1">
        <v>525</v>
      </c>
      <c r="B528" t="s">
        <v>162</v>
      </c>
      <c r="C528">
        <v>1.25</v>
      </c>
    </row>
    <row r="529" spans="1:3" x14ac:dyDescent="0.15">
      <c r="A529" s="1">
        <v>526</v>
      </c>
      <c r="B529" t="s">
        <v>162</v>
      </c>
      <c r="C529">
        <v>1.25</v>
      </c>
    </row>
    <row r="530" spans="1:3" x14ac:dyDescent="0.15">
      <c r="A530" s="1">
        <v>527</v>
      </c>
      <c r="B530" t="s">
        <v>162</v>
      </c>
      <c r="C530">
        <v>1.25</v>
      </c>
    </row>
    <row r="531" spans="1:3" x14ac:dyDescent="0.15">
      <c r="A531" s="1">
        <v>528</v>
      </c>
      <c r="B531" t="s">
        <v>162</v>
      </c>
      <c r="C531">
        <v>1.25</v>
      </c>
    </row>
    <row r="532" spans="1:3" x14ac:dyDescent="0.15">
      <c r="A532" s="1">
        <v>529</v>
      </c>
      <c r="B532" t="s">
        <v>162</v>
      </c>
      <c r="C532">
        <v>1.25</v>
      </c>
    </row>
    <row r="533" spans="1:3" x14ac:dyDescent="0.15">
      <c r="A533" s="1">
        <v>530</v>
      </c>
      <c r="B533" t="s">
        <v>162</v>
      </c>
      <c r="C533">
        <v>1.25</v>
      </c>
    </row>
    <row r="534" spans="1:3" x14ac:dyDescent="0.15">
      <c r="A534" s="1">
        <v>531</v>
      </c>
      <c r="B534" t="s">
        <v>162</v>
      </c>
      <c r="C534">
        <v>1.25</v>
      </c>
    </row>
    <row r="535" spans="1:3" x14ac:dyDescent="0.15">
      <c r="A535" s="1">
        <v>532</v>
      </c>
      <c r="B535" t="s">
        <v>162</v>
      </c>
      <c r="C535">
        <v>1.25</v>
      </c>
    </row>
    <row r="536" spans="1:3" x14ac:dyDescent="0.15">
      <c r="A536" s="1">
        <v>533</v>
      </c>
      <c r="B536" t="s">
        <v>162</v>
      </c>
      <c r="C536">
        <v>1.25</v>
      </c>
    </row>
    <row r="537" spans="1:3" x14ac:dyDescent="0.15">
      <c r="A537" s="1">
        <v>534</v>
      </c>
      <c r="B537" t="s">
        <v>162</v>
      </c>
      <c r="C537">
        <v>1.25</v>
      </c>
    </row>
    <row r="538" spans="1:3" x14ac:dyDescent="0.15">
      <c r="A538" s="1">
        <v>535</v>
      </c>
      <c r="B538" t="s">
        <v>162</v>
      </c>
      <c r="C538">
        <v>1.25</v>
      </c>
    </row>
    <row r="539" spans="1:3" x14ac:dyDescent="0.15">
      <c r="A539" s="1">
        <v>536</v>
      </c>
      <c r="B539" t="s">
        <v>162</v>
      </c>
      <c r="C539">
        <v>1.25</v>
      </c>
    </row>
    <row r="540" spans="1:3" x14ac:dyDescent="0.15">
      <c r="A540" s="1">
        <v>537</v>
      </c>
      <c r="B540" t="s">
        <v>162</v>
      </c>
      <c r="C540">
        <v>1.25</v>
      </c>
    </row>
    <row r="541" spans="1:3" x14ac:dyDescent="0.15">
      <c r="A541" s="1">
        <v>538</v>
      </c>
      <c r="B541" t="s">
        <v>162</v>
      </c>
      <c r="C541">
        <v>1.25</v>
      </c>
    </row>
    <row r="542" spans="1:3" x14ac:dyDescent="0.15">
      <c r="A542" s="1">
        <v>539</v>
      </c>
      <c r="B542" t="s">
        <v>162</v>
      </c>
      <c r="C542">
        <v>1.25</v>
      </c>
    </row>
    <row r="543" spans="1:3" x14ac:dyDescent="0.15">
      <c r="A543" s="1">
        <v>540</v>
      </c>
      <c r="B543" t="s">
        <v>162</v>
      </c>
      <c r="C543">
        <v>1.25</v>
      </c>
    </row>
    <row r="544" spans="1:3" x14ac:dyDescent="0.15">
      <c r="A544" s="1">
        <v>541</v>
      </c>
      <c r="B544" t="s">
        <v>162</v>
      </c>
      <c r="C544">
        <v>1.25</v>
      </c>
    </row>
    <row r="545" spans="1:3" x14ac:dyDescent="0.15">
      <c r="A545" s="1">
        <v>542</v>
      </c>
      <c r="B545" t="s">
        <v>162</v>
      </c>
      <c r="C545">
        <v>1.25</v>
      </c>
    </row>
    <row r="546" spans="1:3" x14ac:dyDescent="0.15">
      <c r="A546" s="1">
        <v>543</v>
      </c>
      <c r="B546" t="s">
        <v>162</v>
      </c>
      <c r="C546">
        <v>1.25</v>
      </c>
    </row>
    <row r="547" spans="1:3" x14ac:dyDescent="0.15">
      <c r="A547" s="1">
        <v>544</v>
      </c>
      <c r="B547" t="s">
        <v>162</v>
      </c>
      <c r="C547">
        <v>1.25</v>
      </c>
    </row>
    <row r="548" spans="1:3" x14ac:dyDescent="0.15">
      <c r="A548" s="1">
        <v>545</v>
      </c>
      <c r="B548" t="s">
        <v>162</v>
      </c>
      <c r="C548">
        <v>1.25</v>
      </c>
    </row>
    <row r="549" spans="1:3" x14ac:dyDescent="0.15">
      <c r="A549" s="1">
        <v>546</v>
      </c>
      <c r="B549" t="s">
        <v>162</v>
      </c>
      <c r="C549">
        <v>1.25</v>
      </c>
    </row>
    <row r="550" spans="1:3" x14ac:dyDescent="0.15">
      <c r="A550" s="1">
        <v>547</v>
      </c>
      <c r="B550" t="s">
        <v>162</v>
      </c>
      <c r="C550">
        <v>1.25</v>
      </c>
    </row>
    <row r="551" spans="1:3" x14ac:dyDescent="0.15">
      <c r="A551" s="1">
        <v>548</v>
      </c>
      <c r="B551" t="s">
        <v>162</v>
      </c>
      <c r="C551">
        <v>1.25</v>
      </c>
    </row>
    <row r="552" spans="1:3" x14ac:dyDescent="0.15">
      <c r="A552" s="1">
        <v>549</v>
      </c>
      <c r="B552" t="s">
        <v>162</v>
      </c>
      <c r="C552">
        <v>1.25</v>
      </c>
    </row>
    <row r="553" spans="1:3" x14ac:dyDescent="0.15">
      <c r="A553" s="1">
        <v>550</v>
      </c>
      <c r="B553" t="s">
        <v>162</v>
      </c>
      <c r="C553">
        <v>1.25</v>
      </c>
    </row>
    <row r="554" spans="1:3" x14ac:dyDescent="0.15">
      <c r="A554" s="1">
        <v>551</v>
      </c>
      <c r="B554" t="s">
        <v>162</v>
      </c>
      <c r="C554">
        <v>1.25</v>
      </c>
    </row>
    <row r="555" spans="1:3" x14ac:dyDescent="0.15">
      <c r="A555" s="1">
        <v>552</v>
      </c>
      <c r="B555" t="s">
        <v>162</v>
      </c>
      <c r="C555">
        <v>1.25</v>
      </c>
    </row>
    <row r="556" spans="1:3" x14ac:dyDescent="0.15">
      <c r="A556" s="1">
        <v>553</v>
      </c>
      <c r="B556" t="s">
        <v>162</v>
      </c>
      <c r="C556">
        <v>1.25</v>
      </c>
    </row>
    <row r="557" spans="1:3" x14ac:dyDescent="0.15">
      <c r="A557" s="1">
        <v>554</v>
      </c>
      <c r="B557" t="s">
        <v>162</v>
      </c>
      <c r="C557">
        <v>1.25</v>
      </c>
    </row>
    <row r="558" spans="1:3" x14ac:dyDescent="0.15">
      <c r="A558" s="1">
        <v>555</v>
      </c>
      <c r="B558" t="s">
        <v>162</v>
      </c>
      <c r="C558">
        <v>1.25</v>
      </c>
    </row>
    <row r="559" spans="1:3" x14ac:dyDescent="0.15">
      <c r="A559" s="1">
        <v>556</v>
      </c>
      <c r="B559" t="s">
        <v>162</v>
      </c>
      <c r="C559">
        <v>1.25</v>
      </c>
    </row>
    <row r="560" spans="1:3" x14ac:dyDescent="0.15">
      <c r="A560" s="1">
        <v>557</v>
      </c>
      <c r="B560" t="s">
        <v>162</v>
      </c>
      <c r="C560">
        <v>1.25</v>
      </c>
    </row>
    <row r="561" spans="1:3" x14ac:dyDescent="0.15">
      <c r="A561" s="1">
        <v>558</v>
      </c>
      <c r="B561" t="s">
        <v>162</v>
      </c>
      <c r="C561">
        <v>1.25</v>
      </c>
    </row>
    <row r="562" spans="1:3" x14ac:dyDescent="0.15">
      <c r="A562" s="1">
        <v>559</v>
      </c>
      <c r="B562" t="s">
        <v>162</v>
      </c>
      <c r="C562">
        <v>1.25</v>
      </c>
    </row>
    <row r="563" spans="1:3" x14ac:dyDescent="0.15">
      <c r="A563" s="1">
        <v>560</v>
      </c>
      <c r="B563" t="s">
        <v>162</v>
      </c>
      <c r="C563">
        <v>1.25</v>
      </c>
    </row>
    <row r="564" spans="1:3" x14ac:dyDescent="0.15">
      <c r="A564" s="1">
        <v>561</v>
      </c>
      <c r="B564" t="s">
        <v>162</v>
      </c>
      <c r="C564">
        <v>1.25</v>
      </c>
    </row>
    <row r="565" spans="1:3" x14ac:dyDescent="0.15">
      <c r="A565" s="1">
        <v>562</v>
      </c>
      <c r="B565" t="s">
        <v>162</v>
      </c>
      <c r="C565">
        <v>1.25</v>
      </c>
    </row>
    <row r="566" spans="1:3" x14ac:dyDescent="0.15">
      <c r="A566" s="1">
        <v>563</v>
      </c>
      <c r="B566" t="s">
        <v>162</v>
      </c>
      <c r="C566">
        <v>1.25</v>
      </c>
    </row>
    <row r="567" spans="1:3" x14ac:dyDescent="0.15">
      <c r="A567" s="1">
        <v>564</v>
      </c>
      <c r="B567" t="s">
        <v>162</v>
      </c>
      <c r="C567">
        <v>1.25</v>
      </c>
    </row>
    <row r="568" spans="1:3" x14ac:dyDescent="0.15">
      <c r="A568" s="1">
        <v>565</v>
      </c>
      <c r="B568" t="s">
        <v>162</v>
      </c>
      <c r="C568">
        <v>1.25</v>
      </c>
    </row>
    <row r="569" spans="1:3" x14ac:dyDescent="0.15">
      <c r="A569" s="1">
        <v>566</v>
      </c>
      <c r="B569" t="s">
        <v>162</v>
      </c>
      <c r="C569">
        <v>1.25</v>
      </c>
    </row>
    <row r="570" spans="1:3" x14ac:dyDescent="0.15">
      <c r="A570" s="1">
        <v>567</v>
      </c>
      <c r="B570" t="s">
        <v>162</v>
      </c>
      <c r="C570">
        <v>1.25</v>
      </c>
    </row>
    <row r="571" spans="1:3" x14ac:dyDescent="0.15">
      <c r="A571" s="1">
        <v>568</v>
      </c>
      <c r="B571" t="s">
        <v>162</v>
      </c>
      <c r="C571">
        <v>1.25</v>
      </c>
    </row>
    <row r="572" spans="1:3" x14ac:dyDescent="0.15">
      <c r="A572" s="1">
        <v>569</v>
      </c>
      <c r="B572" t="s">
        <v>162</v>
      </c>
      <c r="C572">
        <v>1.25</v>
      </c>
    </row>
    <row r="573" spans="1:3" x14ac:dyDescent="0.15">
      <c r="A573" s="1">
        <v>570</v>
      </c>
      <c r="B573" t="s">
        <v>162</v>
      </c>
      <c r="C573">
        <v>1.25</v>
      </c>
    </row>
    <row r="574" spans="1:3" x14ac:dyDescent="0.15">
      <c r="A574" s="1">
        <v>571</v>
      </c>
      <c r="B574" t="s">
        <v>162</v>
      </c>
      <c r="C574">
        <v>1.25</v>
      </c>
    </row>
    <row r="575" spans="1:3" x14ac:dyDescent="0.15">
      <c r="A575" s="1">
        <v>572</v>
      </c>
      <c r="B575" t="s">
        <v>162</v>
      </c>
      <c r="C575">
        <v>1.25</v>
      </c>
    </row>
    <row r="576" spans="1:3" x14ac:dyDescent="0.15">
      <c r="A576" s="1">
        <v>573</v>
      </c>
      <c r="B576" t="s">
        <v>162</v>
      </c>
      <c r="C576">
        <v>1.25</v>
      </c>
    </row>
    <row r="577" spans="1:3" x14ac:dyDescent="0.15">
      <c r="A577" s="1">
        <v>574</v>
      </c>
      <c r="B577" t="s">
        <v>162</v>
      </c>
      <c r="C577">
        <v>1.25</v>
      </c>
    </row>
    <row r="578" spans="1:3" x14ac:dyDescent="0.15">
      <c r="A578" s="1">
        <v>575</v>
      </c>
      <c r="B578" t="s">
        <v>162</v>
      </c>
      <c r="C578">
        <v>1.25</v>
      </c>
    </row>
    <row r="579" spans="1:3" x14ac:dyDescent="0.15">
      <c r="A579" s="1">
        <v>576</v>
      </c>
      <c r="B579" t="s">
        <v>162</v>
      </c>
      <c r="C579">
        <v>1.25</v>
      </c>
    </row>
    <row r="580" spans="1:3" x14ac:dyDescent="0.15">
      <c r="A580" s="1">
        <v>577</v>
      </c>
      <c r="B580" t="s">
        <v>162</v>
      </c>
      <c r="C580">
        <v>1.25</v>
      </c>
    </row>
    <row r="581" spans="1:3" x14ac:dyDescent="0.15">
      <c r="A581" s="1">
        <v>578</v>
      </c>
      <c r="B581" t="s">
        <v>162</v>
      </c>
      <c r="C581">
        <v>1.25</v>
      </c>
    </row>
    <row r="582" spans="1:3" x14ac:dyDescent="0.15">
      <c r="A582" s="1">
        <v>579</v>
      </c>
      <c r="B582" t="s">
        <v>162</v>
      </c>
      <c r="C582">
        <v>1.25</v>
      </c>
    </row>
    <row r="583" spans="1:3" x14ac:dyDescent="0.15">
      <c r="A583" s="1">
        <v>580</v>
      </c>
      <c r="B583" t="s">
        <v>162</v>
      </c>
      <c r="C583">
        <v>1.25</v>
      </c>
    </row>
    <row r="584" spans="1:3" x14ac:dyDescent="0.15">
      <c r="A584" s="1">
        <v>581</v>
      </c>
      <c r="B584" t="s">
        <v>162</v>
      </c>
      <c r="C584">
        <v>1.25</v>
      </c>
    </row>
    <row r="585" spans="1:3" x14ac:dyDescent="0.15">
      <c r="A585" s="1">
        <v>582</v>
      </c>
      <c r="B585" t="s">
        <v>162</v>
      </c>
      <c r="C585">
        <v>1.25</v>
      </c>
    </row>
    <row r="586" spans="1:3" x14ac:dyDescent="0.15">
      <c r="A586" s="1">
        <v>583</v>
      </c>
      <c r="B586" t="s">
        <v>162</v>
      </c>
      <c r="C586">
        <v>1.25</v>
      </c>
    </row>
    <row r="587" spans="1:3" x14ac:dyDescent="0.15">
      <c r="A587" s="1">
        <v>584</v>
      </c>
      <c r="B587" t="s">
        <v>162</v>
      </c>
      <c r="C587">
        <v>1.25</v>
      </c>
    </row>
    <row r="588" spans="1:3" x14ac:dyDescent="0.15">
      <c r="A588" s="1">
        <v>585</v>
      </c>
      <c r="B588" t="s">
        <v>162</v>
      </c>
      <c r="C588">
        <v>1.25</v>
      </c>
    </row>
    <row r="589" spans="1:3" x14ac:dyDescent="0.15">
      <c r="A589" s="1">
        <v>586</v>
      </c>
      <c r="B589" t="s">
        <v>162</v>
      </c>
      <c r="C589">
        <v>1.25</v>
      </c>
    </row>
    <row r="590" spans="1:3" x14ac:dyDescent="0.15">
      <c r="A590" s="1">
        <v>587</v>
      </c>
      <c r="B590" t="s">
        <v>162</v>
      </c>
      <c r="C590">
        <v>1.25</v>
      </c>
    </row>
    <row r="591" spans="1:3" x14ac:dyDescent="0.15">
      <c r="A591" s="1">
        <v>588</v>
      </c>
      <c r="B591" t="s">
        <v>162</v>
      </c>
      <c r="C591">
        <v>1.25</v>
      </c>
    </row>
    <row r="592" spans="1:3" x14ac:dyDescent="0.15">
      <c r="A592" s="1">
        <v>589</v>
      </c>
      <c r="B592" t="s">
        <v>162</v>
      </c>
      <c r="C592">
        <v>1.25</v>
      </c>
    </row>
    <row r="593" spans="1:3" x14ac:dyDescent="0.15">
      <c r="A593" s="1">
        <v>590</v>
      </c>
      <c r="B593" t="s">
        <v>162</v>
      </c>
      <c r="C593">
        <v>1.25</v>
      </c>
    </row>
    <row r="594" spans="1:3" x14ac:dyDescent="0.15">
      <c r="A594" s="1">
        <v>591</v>
      </c>
      <c r="B594" t="s">
        <v>162</v>
      </c>
      <c r="C594">
        <v>1.25</v>
      </c>
    </row>
    <row r="595" spans="1:3" x14ac:dyDescent="0.15">
      <c r="A595" s="1">
        <v>592</v>
      </c>
      <c r="B595" t="s">
        <v>162</v>
      </c>
      <c r="C595">
        <v>1.25</v>
      </c>
    </row>
    <row r="596" spans="1:3" x14ac:dyDescent="0.15">
      <c r="A596" s="1">
        <v>593</v>
      </c>
      <c r="B596" t="s">
        <v>162</v>
      </c>
      <c r="C596">
        <v>1.25</v>
      </c>
    </row>
    <row r="597" spans="1:3" x14ac:dyDescent="0.15">
      <c r="A597" s="1">
        <v>594</v>
      </c>
      <c r="B597" t="s">
        <v>162</v>
      </c>
      <c r="C597">
        <v>1.25</v>
      </c>
    </row>
    <row r="598" spans="1:3" x14ac:dyDescent="0.15">
      <c r="A598" s="1">
        <v>595</v>
      </c>
      <c r="B598" t="s">
        <v>162</v>
      </c>
      <c r="C598">
        <v>1.25</v>
      </c>
    </row>
    <row r="599" spans="1:3" x14ac:dyDescent="0.15">
      <c r="A599" s="1">
        <v>596</v>
      </c>
      <c r="B599" t="s">
        <v>162</v>
      </c>
      <c r="C599">
        <v>1.25</v>
      </c>
    </row>
    <row r="600" spans="1:3" x14ac:dyDescent="0.15">
      <c r="A600" s="1">
        <v>597</v>
      </c>
      <c r="B600" t="s">
        <v>162</v>
      </c>
      <c r="C600">
        <v>1.25</v>
      </c>
    </row>
    <row r="601" spans="1:3" x14ac:dyDescent="0.15">
      <c r="A601" s="1">
        <v>598</v>
      </c>
      <c r="B601" t="s">
        <v>162</v>
      </c>
      <c r="C601">
        <v>1.25</v>
      </c>
    </row>
    <row r="602" spans="1:3" x14ac:dyDescent="0.15">
      <c r="A602" s="1">
        <v>599</v>
      </c>
      <c r="B602" t="s">
        <v>162</v>
      </c>
      <c r="C602">
        <v>1.25</v>
      </c>
    </row>
    <row r="603" spans="1:3" x14ac:dyDescent="0.15">
      <c r="A603" s="1">
        <v>600</v>
      </c>
      <c r="B603" t="s">
        <v>162</v>
      </c>
      <c r="C603">
        <v>1.25</v>
      </c>
    </row>
    <row r="604" spans="1:3" x14ac:dyDescent="0.15">
      <c r="A604" s="1">
        <v>601</v>
      </c>
      <c r="B604" t="s">
        <v>162</v>
      </c>
      <c r="C604">
        <v>1.25</v>
      </c>
    </row>
    <row r="605" spans="1:3" x14ac:dyDescent="0.15">
      <c r="A605" s="1">
        <v>602</v>
      </c>
      <c r="B605" t="s">
        <v>162</v>
      </c>
      <c r="C605">
        <v>1.25</v>
      </c>
    </row>
    <row r="606" spans="1:3" x14ac:dyDescent="0.15">
      <c r="A606" s="1">
        <v>603</v>
      </c>
      <c r="B606" t="s">
        <v>162</v>
      </c>
      <c r="C606">
        <v>1.25</v>
      </c>
    </row>
    <row r="607" spans="1:3" x14ac:dyDescent="0.15">
      <c r="A607" s="1">
        <v>604</v>
      </c>
      <c r="B607" t="s">
        <v>162</v>
      </c>
      <c r="C607">
        <v>1.25</v>
      </c>
    </row>
    <row r="608" spans="1:3" x14ac:dyDescent="0.15">
      <c r="A608" s="1">
        <v>605</v>
      </c>
      <c r="B608" t="s">
        <v>162</v>
      </c>
      <c r="C608">
        <v>1.25</v>
      </c>
    </row>
    <row r="609" spans="1:3" x14ac:dyDescent="0.15">
      <c r="A609" s="1">
        <v>606</v>
      </c>
      <c r="B609" t="s">
        <v>162</v>
      </c>
      <c r="C609">
        <v>1.25</v>
      </c>
    </row>
    <row r="610" spans="1:3" x14ac:dyDescent="0.15">
      <c r="A610" s="1">
        <v>607</v>
      </c>
      <c r="B610" t="s">
        <v>162</v>
      </c>
      <c r="C610">
        <v>1.25</v>
      </c>
    </row>
    <row r="611" spans="1:3" x14ac:dyDescent="0.15">
      <c r="A611" s="1">
        <v>608</v>
      </c>
      <c r="B611" t="s">
        <v>162</v>
      </c>
      <c r="C611">
        <v>1.25</v>
      </c>
    </row>
    <row r="612" spans="1:3" x14ac:dyDescent="0.15">
      <c r="A612" s="1">
        <v>609</v>
      </c>
      <c r="B612" t="s">
        <v>162</v>
      </c>
      <c r="C612">
        <v>1.25</v>
      </c>
    </row>
    <row r="613" spans="1:3" x14ac:dyDescent="0.15">
      <c r="A613" s="1">
        <v>610</v>
      </c>
      <c r="B613" t="s">
        <v>162</v>
      </c>
      <c r="C613">
        <v>1.25</v>
      </c>
    </row>
    <row r="614" spans="1:3" x14ac:dyDescent="0.15">
      <c r="A614" s="1">
        <v>611</v>
      </c>
      <c r="B614" t="s">
        <v>162</v>
      </c>
      <c r="C614">
        <v>1.25</v>
      </c>
    </row>
    <row r="615" spans="1:3" x14ac:dyDescent="0.15">
      <c r="A615" s="1">
        <v>612</v>
      </c>
      <c r="B615" t="s">
        <v>162</v>
      </c>
      <c r="C615">
        <v>1.25</v>
      </c>
    </row>
    <row r="616" spans="1:3" x14ac:dyDescent="0.15">
      <c r="A616" s="1">
        <v>613</v>
      </c>
      <c r="B616" t="s">
        <v>162</v>
      </c>
      <c r="C616">
        <v>1.25</v>
      </c>
    </row>
    <row r="617" spans="1:3" x14ac:dyDescent="0.15">
      <c r="A617" s="1">
        <v>614</v>
      </c>
      <c r="B617" t="s">
        <v>162</v>
      </c>
      <c r="C617">
        <v>1.25</v>
      </c>
    </row>
    <row r="618" spans="1:3" x14ac:dyDescent="0.15">
      <c r="A618" s="1">
        <v>615</v>
      </c>
      <c r="B618" t="s">
        <v>162</v>
      </c>
      <c r="C618">
        <v>1.25</v>
      </c>
    </row>
    <row r="619" spans="1:3" x14ac:dyDescent="0.15">
      <c r="A619" s="1">
        <v>616</v>
      </c>
      <c r="B619" t="s">
        <v>162</v>
      </c>
      <c r="C619">
        <v>1.25</v>
      </c>
    </row>
    <row r="620" spans="1:3" x14ac:dyDescent="0.15">
      <c r="A620" s="1">
        <v>617</v>
      </c>
      <c r="B620" t="s">
        <v>162</v>
      </c>
      <c r="C620">
        <v>1.25</v>
      </c>
    </row>
    <row r="621" spans="1:3" x14ac:dyDescent="0.15">
      <c r="A621" s="1">
        <v>618</v>
      </c>
      <c r="B621" t="s">
        <v>162</v>
      </c>
      <c r="C621">
        <v>1.25</v>
      </c>
    </row>
    <row r="622" spans="1:3" x14ac:dyDescent="0.15">
      <c r="A622" s="1">
        <v>619</v>
      </c>
      <c r="B622" t="s">
        <v>162</v>
      </c>
      <c r="C622">
        <v>1.25</v>
      </c>
    </row>
    <row r="623" spans="1:3" x14ac:dyDescent="0.15">
      <c r="A623" s="1">
        <v>620</v>
      </c>
      <c r="B623" t="s">
        <v>162</v>
      </c>
      <c r="C623">
        <v>1.25</v>
      </c>
    </row>
    <row r="624" spans="1:3" x14ac:dyDescent="0.15">
      <c r="A624" s="1">
        <v>621</v>
      </c>
      <c r="B624" t="s">
        <v>162</v>
      </c>
      <c r="C624">
        <v>1.25</v>
      </c>
    </row>
    <row r="625" spans="1:3" x14ac:dyDescent="0.15">
      <c r="A625" s="1">
        <v>622</v>
      </c>
      <c r="B625" t="s">
        <v>162</v>
      </c>
      <c r="C625">
        <v>1.25</v>
      </c>
    </row>
    <row r="626" spans="1:3" x14ac:dyDescent="0.15">
      <c r="A626" s="1">
        <v>623</v>
      </c>
      <c r="B626" t="s">
        <v>162</v>
      </c>
      <c r="C626">
        <v>1.25</v>
      </c>
    </row>
    <row r="627" spans="1:3" x14ac:dyDescent="0.15">
      <c r="A627" s="1">
        <v>624</v>
      </c>
      <c r="B627" t="s">
        <v>162</v>
      </c>
      <c r="C627">
        <v>1.25</v>
      </c>
    </row>
    <row r="628" spans="1:3" x14ac:dyDescent="0.15">
      <c r="A628" s="1">
        <v>625</v>
      </c>
      <c r="B628" t="s">
        <v>162</v>
      </c>
      <c r="C628">
        <v>1.25</v>
      </c>
    </row>
    <row r="629" spans="1:3" x14ac:dyDescent="0.15">
      <c r="A629" s="1">
        <v>626</v>
      </c>
      <c r="B629" t="s">
        <v>162</v>
      </c>
      <c r="C629">
        <v>1.25</v>
      </c>
    </row>
    <row r="630" spans="1:3" x14ac:dyDescent="0.15">
      <c r="A630" s="1">
        <v>627</v>
      </c>
      <c r="B630" t="s">
        <v>162</v>
      </c>
      <c r="C630">
        <v>1.25</v>
      </c>
    </row>
    <row r="631" spans="1:3" x14ac:dyDescent="0.15">
      <c r="A631" s="1">
        <v>628</v>
      </c>
      <c r="B631" t="s">
        <v>162</v>
      </c>
      <c r="C631">
        <v>1.25</v>
      </c>
    </row>
    <row r="632" spans="1:3" x14ac:dyDescent="0.15">
      <c r="A632" s="1">
        <v>629</v>
      </c>
      <c r="B632" t="s">
        <v>162</v>
      </c>
      <c r="C632">
        <v>1.25</v>
      </c>
    </row>
    <row r="633" spans="1:3" x14ac:dyDescent="0.15">
      <c r="A633" s="1">
        <v>630</v>
      </c>
      <c r="B633" t="s">
        <v>162</v>
      </c>
      <c r="C633">
        <v>1.25</v>
      </c>
    </row>
    <row r="634" spans="1:3" x14ac:dyDescent="0.15">
      <c r="A634" s="1">
        <v>631</v>
      </c>
      <c r="B634" t="s">
        <v>162</v>
      </c>
      <c r="C634">
        <v>1.25</v>
      </c>
    </row>
    <row r="635" spans="1:3" x14ac:dyDescent="0.15">
      <c r="A635" s="1">
        <v>632</v>
      </c>
      <c r="B635" t="s">
        <v>162</v>
      </c>
      <c r="C635">
        <v>1.25</v>
      </c>
    </row>
    <row r="636" spans="1:3" x14ac:dyDescent="0.15">
      <c r="A636" s="1">
        <v>633</v>
      </c>
      <c r="B636" t="s">
        <v>162</v>
      </c>
      <c r="C636">
        <v>1.25</v>
      </c>
    </row>
    <row r="637" spans="1:3" x14ac:dyDescent="0.15">
      <c r="A637" s="1">
        <v>634</v>
      </c>
      <c r="B637" t="s">
        <v>162</v>
      </c>
      <c r="C637">
        <v>1.25</v>
      </c>
    </row>
    <row r="638" spans="1:3" x14ac:dyDescent="0.15">
      <c r="A638" s="1">
        <v>635</v>
      </c>
      <c r="B638" t="s">
        <v>162</v>
      </c>
      <c r="C638">
        <v>1.25</v>
      </c>
    </row>
    <row r="639" spans="1:3" x14ac:dyDescent="0.15">
      <c r="A639" s="1">
        <v>636</v>
      </c>
      <c r="B639" t="s">
        <v>162</v>
      </c>
      <c r="C639">
        <v>1.25</v>
      </c>
    </row>
    <row r="640" spans="1:3" x14ac:dyDescent="0.15">
      <c r="A640" s="1">
        <v>637</v>
      </c>
      <c r="B640" t="s">
        <v>162</v>
      </c>
      <c r="C640">
        <v>1.25</v>
      </c>
    </row>
    <row r="641" spans="1:3" x14ac:dyDescent="0.15">
      <c r="A641" s="1">
        <v>638</v>
      </c>
      <c r="B641" t="s">
        <v>162</v>
      </c>
      <c r="C641">
        <v>1.25</v>
      </c>
    </row>
    <row r="642" spans="1:3" x14ac:dyDescent="0.15">
      <c r="A642" s="1">
        <v>639</v>
      </c>
      <c r="B642" t="s">
        <v>162</v>
      </c>
      <c r="C642">
        <v>1.25</v>
      </c>
    </row>
    <row r="643" spans="1:3" x14ac:dyDescent="0.15">
      <c r="A643" s="1">
        <v>640</v>
      </c>
      <c r="B643" t="s">
        <v>162</v>
      </c>
      <c r="C643">
        <v>1.25</v>
      </c>
    </row>
    <row r="644" spans="1:3" x14ac:dyDescent="0.15">
      <c r="A644" s="1">
        <v>641</v>
      </c>
      <c r="B644" t="s">
        <v>162</v>
      </c>
      <c r="C644">
        <v>1.25</v>
      </c>
    </row>
    <row r="645" spans="1:3" x14ac:dyDescent="0.15">
      <c r="A645" s="1">
        <v>642</v>
      </c>
      <c r="B645" t="s">
        <v>162</v>
      </c>
      <c r="C645">
        <v>1.25</v>
      </c>
    </row>
    <row r="646" spans="1:3" x14ac:dyDescent="0.15">
      <c r="A646" s="1">
        <v>643</v>
      </c>
      <c r="B646" t="s">
        <v>162</v>
      </c>
      <c r="C646">
        <v>1.25</v>
      </c>
    </row>
    <row r="647" spans="1:3" x14ac:dyDescent="0.15">
      <c r="A647" s="1">
        <v>644</v>
      </c>
      <c r="B647" t="s">
        <v>162</v>
      </c>
      <c r="C647">
        <v>1.25</v>
      </c>
    </row>
    <row r="648" spans="1:3" x14ac:dyDescent="0.15">
      <c r="A648" s="1">
        <v>645</v>
      </c>
      <c r="B648" t="s">
        <v>162</v>
      </c>
      <c r="C648">
        <v>1.25</v>
      </c>
    </row>
    <row r="649" spans="1:3" x14ac:dyDescent="0.15">
      <c r="A649" s="1">
        <v>646</v>
      </c>
      <c r="B649" t="s">
        <v>162</v>
      </c>
      <c r="C649">
        <v>1.25</v>
      </c>
    </row>
    <row r="650" spans="1:3" x14ac:dyDescent="0.15">
      <c r="A650" s="1">
        <v>647</v>
      </c>
      <c r="B650" t="s">
        <v>162</v>
      </c>
      <c r="C650">
        <v>1.25</v>
      </c>
    </row>
    <row r="651" spans="1:3" x14ac:dyDescent="0.15">
      <c r="A651" s="1">
        <v>648</v>
      </c>
      <c r="B651" t="s">
        <v>162</v>
      </c>
      <c r="C651">
        <v>1.25</v>
      </c>
    </row>
    <row r="652" spans="1:3" x14ac:dyDescent="0.15">
      <c r="A652" s="1">
        <v>649</v>
      </c>
      <c r="B652" t="s">
        <v>162</v>
      </c>
      <c r="C652">
        <v>1.25</v>
      </c>
    </row>
    <row r="653" spans="1:3" x14ac:dyDescent="0.15">
      <c r="A653" s="1">
        <v>650</v>
      </c>
      <c r="B653" t="s">
        <v>162</v>
      </c>
      <c r="C653">
        <v>1.25</v>
      </c>
    </row>
    <row r="654" spans="1:3" x14ac:dyDescent="0.15">
      <c r="A654" s="1">
        <v>651</v>
      </c>
      <c r="B654" t="s">
        <v>162</v>
      </c>
      <c r="C654">
        <v>1.25</v>
      </c>
    </row>
    <row r="655" spans="1:3" x14ac:dyDescent="0.15">
      <c r="A655" s="1">
        <v>652</v>
      </c>
      <c r="B655" t="s">
        <v>162</v>
      </c>
      <c r="C655">
        <v>1.25</v>
      </c>
    </row>
    <row r="656" spans="1:3" x14ac:dyDescent="0.15">
      <c r="A656" s="1">
        <v>653</v>
      </c>
      <c r="B656" t="s">
        <v>162</v>
      </c>
      <c r="C656">
        <v>1.25</v>
      </c>
    </row>
    <row r="657" spans="1:3" x14ac:dyDescent="0.15">
      <c r="A657" s="1">
        <v>654</v>
      </c>
      <c r="B657" t="s">
        <v>162</v>
      </c>
      <c r="C657">
        <v>1.25</v>
      </c>
    </row>
    <row r="658" spans="1:3" x14ac:dyDescent="0.15">
      <c r="A658" s="1">
        <v>655</v>
      </c>
      <c r="B658" t="s">
        <v>162</v>
      </c>
      <c r="C658">
        <v>1.25</v>
      </c>
    </row>
    <row r="659" spans="1:3" x14ac:dyDescent="0.15">
      <c r="A659" s="1">
        <v>656</v>
      </c>
      <c r="B659" t="s">
        <v>162</v>
      </c>
      <c r="C659">
        <v>1.25</v>
      </c>
    </row>
    <row r="660" spans="1:3" x14ac:dyDescent="0.15">
      <c r="A660" s="1">
        <v>657</v>
      </c>
      <c r="B660" t="s">
        <v>162</v>
      </c>
      <c r="C660">
        <v>1.25</v>
      </c>
    </row>
    <row r="661" spans="1:3" x14ac:dyDescent="0.15">
      <c r="A661" s="1">
        <v>658</v>
      </c>
      <c r="B661" t="s">
        <v>162</v>
      </c>
      <c r="C661">
        <v>1.25</v>
      </c>
    </row>
    <row r="662" spans="1:3" x14ac:dyDescent="0.15">
      <c r="A662" s="1">
        <v>659</v>
      </c>
      <c r="B662" t="s">
        <v>162</v>
      </c>
      <c r="C662">
        <v>1.25</v>
      </c>
    </row>
    <row r="663" spans="1:3" x14ac:dyDescent="0.15">
      <c r="A663" s="1">
        <v>660</v>
      </c>
      <c r="B663" t="s">
        <v>162</v>
      </c>
      <c r="C663">
        <v>1.25</v>
      </c>
    </row>
    <row r="664" spans="1:3" x14ac:dyDescent="0.15">
      <c r="A664" s="1">
        <v>661</v>
      </c>
      <c r="B664" t="s">
        <v>162</v>
      </c>
      <c r="C664">
        <v>1.25</v>
      </c>
    </row>
    <row r="665" spans="1:3" x14ac:dyDescent="0.15">
      <c r="A665" s="1">
        <v>662</v>
      </c>
      <c r="B665" t="s">
        <v>162</v>
      </c>
      <c r="C665">
        <v>1.25</v>
      </c>
    </row>
    <row r="666" spans="1:3" x14ac:dyDescent="0.15">
      <c r="A666" s="1">
        <v>663</v>
      </c>
      <c r="B666" t="s">
        <v>162</v>
      </c>
      <c r="C666">
        <v>1.25</v>
      </c>
    </row>
    <row r="667" spans="1:3" x14ac:dyDescent="0.15">
      <c r="A667" s="1">
        <v>664</v>
      </c>
      <c r="B667" t="s">
        <v>162</v>
      </c>
      <c r="C667">
        <v>1.25</v>
      </c>
    </row>
    <row r="668" spans="1:3" x14ac:dyDescent="0.15">
      <c r="A668" s="1">
        <v>665</v>
      </c>
      <c r="B668" t="s">
        <v>162</v>
      </c>
      <c r="C668">
        <v>1.25</v>
      </c>
    </row>
    <row r="669" spans="1:3" x14ac:dyDescent="0.15">
      <c r="A669" s="1">
        <v>666</v>
      </c>
      <c r="B669" t="s">
        <v>162</v>
      </c>
      <c r="C669">
        <v>1.25</v>
      </c>
    </row>
    <row r="670" spans="1:3" x14ac:dyDescent="0.15">
      <c r="A670" s="1">
        <v>667</v>
      </c>
      <c r="B670" t="s">
        <v>162</v>
      </c>
      <c r="C670">
        <v>1.25</v>
      </c>
    </row>
    <row r="671" spans="1:3" x14ac:dyDescent="0.15">
      <c r="A671" s="1">
        <v>668</v>
      </c>
      <c r="B671" t="s">
        <v>162</v>
      </c>
      <c r="C671">
        <v>1.25</v>
      </c>
    </row>
    <row r="672" spans="1:3" x14ac:dyDescent="0.15">
      <c r="A672" s="1">
        <v>669</v>
      </c>
      <c r="B672" t="s">
        <v>162</v>
      </c>
      <c r="C672">
        <v>1.25</v>
      </c>
    </row>
    <row r="673" spans="1:3" x14ac:dyDescent="0.15">
      <c r="A673" s="1">
        <v>670</v>
      </c>
      <c r="B673" t="s">
        <v>162</v>
      </c>
      <c r="C673">
        <v>1.25</v>
      </c>
    </row>
    <row r="674" spans="1:3" x14ac:dyDescent="0.15">
      <c r="A674" s="1">
        <v>671</v>
      </c>
      <c r="B674" t="s">
        <v>162</v>
      </c>
      <c r="C674">
        <v>1.25</v>
      </c>
    </row>
    <row r="675" spans="1:3" x14ac:dyDescent="0.15">
      <c r="A675" s="1">
        <v>672</v>
      </c>
      <c r="B675" t="s">
        <v>162</v>
      </c>
      <c r="C675">
        <v>1.25</v>
      </c>
    </row>
    <row r="676" spans="1:3" x14ac:dyDescent="0.15">
      <c r="A676" s="1">
        <v>673</v>
      </c>
      <c r="B676" t="s">
        <v>162</v>
      </c>
      <c r="C676">
        <v>1.25</v>
      </c>
    </row>
    <row r="677" spans="1:3" x14ac:dyDescent="0.15">
      <c r="A677" s="1">
        <v>674</v>
      </c>
      <c r="B677" t="s">
        <v>162</v>
      </c>
      <c r="C677">
        <v>1.25</v>
      </c>
    </row>
    <row r="678" spans="1:3" x14ac:dyDescent="0.15">
      <c r="A678" s="1">
        <v>675</v>
      </c>
      <c r="B678" t="s">
        <v>162</v>
      </c>
      <c r="C678">
        <v>1.25</v>
      </c>
    </row>
    <row r="679" spans="1:3" x14ac:dyDescent="0.15">
      <c r="A679" s="1">
        <v>676</v>
      </c>
      <c r="B679" t="s">
        <v>162</v>
      </c>
      <c r="C679">
        <v>1.25</v>
      </c>
    </row>
    <row r="680" spans="1:3" x14ac:dyDescent="0.15">
      <c r="A680" s="1">
        <v>677</v>
      </c>
      <c r="B680" t="s">
        <v>162</v>
      </c>
      <c r="C680">
        <v>1.25</v>
      </c>
    </row>
    <row r="681" spans="1:3" x14ac:dyDescent="0.15">
      <c r="A681" s="1">
        <v>678</v>
      </c>
      <c r="B681" t="s">
        <v>162</v>
      </c>
      <c r="C681">
        <v>1.25</v>
      </c>
    </row>
    <row r="682" spans="1:3" x14ac:dyDescent="0.15">
      <c r="A682" s="1">
        <v>679</v>
      </c>
      <c r="B682" t="s">
        <v>162</v>
      </c>
      <c r="C682">
        <v>1.25</v>
      </c>
    </row>
    <row r="683" spans="1:3" x14ac:dyDescent="0.15">
      <c r="A683" s="1">
        <v>680</v>
      </c>
      <c r="B683" t="s">
        <v>162</v>
      </c>
      <c r="C683">
        <v>1.25</v>
      </c>
    </row>
    <row r="684" spans="1:3" x14ac:dyDescent="0.15">
      <c r="A684" s="1">
        <v>681</v>
      </c>
      <c r="B684" t="s">
        <v>162</v>
      </c>
      <c r="C684">
        <v>1.25</v>
      </c>
    </row>
    <row r="685" spans="1:3" x14ac:dyDescent="0.15">
      <c r="A685" s="1">
        <v>682</v>
      </c>
      <c r="B685" t="s">
        <v>162</v>
      </c>
      <c r="C685">
        <v>1.25</v>
      </c>
    </row>
    <row r="686" spans="1:3" x14ac:dyDescent="0.15">
      <c r="A686" s="1">
        <v>683</v>
      </c>
      <c r="B686" t="s">
        <v>162</v>
      </c>
      <c r="C686">
        <v>1.25</v>
      </c>
    </row>
    <row r="687" spans="1:3" x14ac:dyDescent="0.15">
      <c r="A687" s="1">
        <v>684</v>
      </c>
      <c r="B687" t="s">
        <v>162</v>
      </c>
      <c r="C687">
        <v>1.25</v>
      </c>
    </row>
    <row r="688" spans="1:3" x14ac:dyDescent="0.15">
      <c r="A688" s="1">
        <v>685</v>
      </c>
      <c r="B688" t="s">
        <v>162</v>
      </c>
      <c r="C688">
        <v>1.25</v>
      </c>
    </row>
    <row r="689" spans="1:3" x14ac:dyDescent="0.15">
      <c r="A689" s="1">
        <v>686</v>
      </c>
      <c r="B689" t="s">
        <v>162</v>
      </c>
      <c r="C689">
        <v>1.25</v>
      </c>
    </row>
    <row r="690" spans="1:3" x14ac:dyDescent="0.15">
      <c r="A690" s="1">
        <v>687</v>
      </c>
      <c r="B690" t="s">
        <v>162</v>
      </c>
      <c r="C690">
        <v>1.25</v>
      </c>
    </row>
    <row r="691" spans="1:3" x14ac:dyDescent="0.15">
      <c r="A691" s="1">
        <v>688</v>
      </c>
      <c r="B691" t="s">
        <v>162</v>
      </c>
      <c r="C691">
        <v>1.25</v>
      </c>
    </row>
    <row r="692" spans="1:3" x14ac:dyDescent="0.15">
      <c r="A692" s="1">
        <v>689</v>
      </c>
      <c r="B692" t="s">
        <v>162</v>
      </c>
      <c r="C692">
        <v>1.25</v>
      </c>
    </row>
    <row r="693" spans="1:3" x14ac:dyDescent="0.15">
      <c r="A693" s="1">
        <v>690</v>
      </c>
      <c r="B693" t="s">
        <v>162</v>
      </c>
      <c r="C693">
        <v>1.25</v>
      </c>
    </row>
    <row r="694" spans="1:3" x14ac:dyDescent="0.15">
      <c r="A694" s="1">
        <v>691</v>
      </c>
      <c r="B694" t="s">
        <v>162</v>
      </c>
      <c r="C694">
        <v>1.25</v>
      </c>
    </row>
    <row r="695" spans="1:3" x14ac:dyDescent="0.15">
      <c r="A695" s="1">
        <v>692</v>
      </c>
      <c r="B695" t="s">
        <v>162</v>
      </c>
      <c r="C695">
        <v>1.25</v>
      </c>
    </row>
    <row r="696" spans="1:3" x14ac:dyDescent="0.15">
      <c r="A696" s="1">
        <v>693</v>
      </c>
      <c r="B696" t="s">
        <v>162</v>
      </c>
      <c r="C696">
        <v>1.25</v>
      </c>
    </row>
    <row r="697" spans="1:3" x14ac:dyDescent="0.15">
      <c r="A697" s="1">
        <v>694</v>
      </c>
      <c r="B697" t="s">
        <v>162</v>
      </c>
      <c r="C697">
        <v>1.25</v>
      </c>
    </row>
    <row r="698" spans="1:3" x14ac:dyDescent="0.15">
      <c r="A698" s="1">
        <v>695</v>
      </c>
      <c r="B698" t="s">
        <v>162</v>
      </c>
      <c r="C698">
        <v>1.25</v>
      </c>
    </row>
    <row r="699" spans="1:3" x14ac:dyDescent="0.15">
      <c r="A699" s="1">
        <v>696</v>
      </c>
      <c r="B699" t="s">
        <v>162</v>
      </c>
      <c r="C699">
        <v>1.25</v>
      </c>
    </row>
    <row r="700" spans="1:3" x14ac:dyDescent="0.15">
      <c r="A700" s="1">
        <v>697</v>
      </c>
      <c r="B700" t="s">
        <v>162</v>
      </c>
      <c r="C700">
        <v>1.25</v>
      </c>
    </row>
    <row r="701" spans="1:3" x14ac:dyDescent="0.15">
      <c r="A701" s="1">
        <v>698</v>
      </c>
      <c r="B701" t="s">
        <v>162</v>
      </c>
      <c r="C701">
        <v>1.25</v>
      </c>
    </row>
    <row r="702" spans="1:3" x14ac:dyDescent="0.15">
      <c r="A702" s="1">
        <v>699</v>
      </c>
      <c r="B702" t="s">
        <v>162</v>
      </c>
      <c r="C702">
        <v>1.25</v>
      </c>
    </row>
    <row r="703" spans="1:3" x14ac:dyDescent="0.15">
      <c r="A703" s="1">
        <v>700</v>
      </c>
      <c r="B703" t="s">
        <v>162</v>
      </c>
      <c r="C703">
        <v>1.25</v>
      </c>
    </row>
    <row r="704" spans="1:3" x14ac:dyDescent="0.15">
      <c r="A704" s="1">
        <v>701</v>
      </c>
      <c r="B704" t="s">
        <v>162</v>
      </c>
      <c r="C704">
        <v>1.25</v>
      </c>
    </row>
    <row r="705" spans="1:3" x14ac:dyDescent="0.15">
      <c r="A705" s="1">
        <v>702</v>
      </c>
      <c r="B705" t="s">
        <v>162</v>
      </c>
      <c r="C705">
        <v>1.25</v>
      </c>
    </row>
    <row r="706" spans="1:3" x14ac:dyDescent="0.15">
      <c r="A706" s="1">
        <v>703</v>
      </c>
      <c r="B706" t="s">
        <v>162</v>
      </c>
      <c r="C706">
        <v>1.25</v>
      </c>
    </row>
    <row r="707" spans="1:3" x14ac:dyDescent="0.15">
      <c r="A707" s="1">
        <v>704</v>
      </c>
      <c r="B707" t="s">
        <v>162</v>
      </c>
      <c r="C707">
        <v>1.25</v>
      </c>
    </row>
    <row r="708" spans="1:3" x14ac:dyDescent="0.15">
      <c r="A708" s="1">
        <v>705</v>
      </c>
      <c r="B708" t="s">
        <v>162</v>
      </c>
      <c r="C708">
        <v>1.25</v>
      </c>
    </row>
    <row r="709" spans="1:3" x14ac:dyDescent="0.15">
      <c r="A709" s="1">
        <v>706</v>
      </c>
      <c r="B709" t="s">
        <v>162</v>
      </c>
      <c r="C709">
        <v>1.25</v>
      </c>
    </row>
    <row r="710" spans="1:3" x14ac:dyDescent="0.15">
      <c r="A710" s="1">
        <v>707</v>
      </c>
      <c r="B710" t="s">
        <v>162</v>
      </c>
      <c r="C710">
        <v>1.25</v>
      </c>
    </row>
    <row r="711" spans="1:3" x14ac:dyDescent="0.15">
      <c r="A711" s="1">
        <v>708</v>
      </c>
      <c r="B711" t="s">
        <v>162</v>
      </c>
      <c r="C711">
        <v>1.25</v>
      </c>
    </row>
    <row r="712" spans="1:3" x14ac:dyDescent="0.15">
      <c r="A712" s="1">
        <v>709</v>
      </c>
      <c r="B712" t="s">
        <v>162</v>
      </c>
      <c r="C712">
        <v>1.25</v>
      </c>
    </row>
    <row r="713" spans="1:3" x14ac:dyDescent="0.15">
      <c r="A713" s="1">
        <v>710</v>
      </c>
      <c r="B713" t="s">
        <v>162</v>
      </c>
      <c r="C713">
        <v>1.25</v>
      </c>
    </row>
    <row r="714" spans="1:3" x14ac:dyDescent="0.15">
      <c r="A714" s="1">
        <v>711</v>
      </c>
      <c r="B714" t="s">
        <v>162</v>
      </c>
      <c r="C714">
        <v>1.25</v>
      </c>
    </row>
    <row r="715" spans="1:3" x14ac:dyDescent="0.15">
      <c r="A715" s="1">
        <v>712</v>
      </c>
      <c r="B715" t="s">
        <v>162</v>
      </c>
      <c r="C715">
        <v>1.25</v>
      </c>
    </row>
    <row r="716" spans="1:3" x14ac:dyDescent="0.15">
      <c r="A716" s="1">
        <v>713</v>
      </c>
      <c r="B716" t="s">
        <v>162</v>
      </c>
      <c r="C716">
        <v>1.25</v>
      </c>
    </row>
    <row r="717" spans="1:3" x14ac:dyDescent="0.15">
      <c r="A717" s="1">
        <v>714</v>
      </c>
      <c r="B717" t="s">
        <v>162</v>
      </c>
      <c r="C717">
        <v>1.25</v>
      </c>
    </row>
    <row r="718" spans="1:3" x14ac:dyDescent="0.15">
      <c r="A718" s="1">
        <v>715</v>
      </c>
      <c r="B718" t="s">
        <v>162</v>
      </c>
      <c r="C718">
        <v>1.25</v>
      </c>
    </row>
    <row r="719" spans="1:3" x14ac:dyDescent="0.15">
      <c r="A719" s="1">
        <v>716</v>
      </c>
      <c r="B719" t="s">
        <v>162</v>
      </c>
      <c r="C719">
        <v>1.25</v>
      </c>
    </row>
    <row r="720" spans="1:3" x14ac:dyDescent="0.15">
      <c r="A720" s="1">
        <v>717</v>
      </c>
      <c r="B720" t="s">
        <v>162</v>
      </c>
      <c r="C720">
        <v>1.25</v>
      </c>
    </row>
    <row r="721" spans="1:3" x14ac:dyDescent="0.15">
      <c r="A721" s="1">
        <v>718</v>
      </c>
      <c r="B721" t="s">
        <v>162</v>
      </c>
      <c r="C721">
        <v>1.25</v>
      </c>
    </row>
    <row r="722" spans="1:3" x14ac:dyDescent="0.15">
      <c r="A722" s="1">
        <v>719</v>
      </c>
      <c r="B722" t="s">
        <v>162</v>
      </c>
      <c r="C722">
        <v>1.25</v>
      </c>
    </row>
    <row r="723" spans="1:3" x14ac:dyDescent="0.15">
      <c r="A723" s="1">
        <v>720</v>
      </c>
      <c r="B723" t="s">
        <v>162</v>
      </c>
      <c r="C723">
        <v>1.25</v>
      </c>
    </row>
    <row r="724" spans="1:3" x14ac:dyDescent="0.15">
      <c r="A724" s="1">
        <v>721</v>
      </c>
      <c r="B724" t="s">
        <v>162</v>
      </c>
      <c r="C724">
        <v>1.25</v>
      </c>
    </row>
    <row r="725" spans="1:3" x14ac:dyDescent="0.15">
      <c r="A725" s="1">
        <v>722</v>
      </c>
      <c r="B725" t="s">
        <v>162</v>
      </c>
      <c r="C725">
        <v>1.25</v>
      </c>
    </row>
    <row r="726" spans="1:3" x14ac:dyDescent="0.15">
      <c r="A726" s="1">
        <v>723</v>
      </c>
      <c r="B726" t="s">
        <v>162</v>
      </c>
      <c r="C726">
        <v>1.25</v>
      </c>
    </row>
    <row r="727" spans="1:3" x14ac:dyDescent="0.15">
      <c r="A727" s="1">
        <v>724</v>
      </c>
      <c r="B727" t="s">
        <v>162</v>
      </c>
      <c r="C727">
        <v>1.25</v>
      </c>
    </row>
    <row r="728" spans="1:3" x14ac:dyDescent="0.15">
      <c r="A728" s="1">
        <v>725</v>
      </c>
      <c r="B728" t="s">
        <v>162</v>
      </c>
      <c r="C728">
        <v>1.25</v>
      </c>
    </row>
    <row r="729" spans="1:3" x14ac:dyDescent="0.15">
      <c r="A729" s="1">
        <v>726</v>
      </c>
      <c r="B729" t="s">
        <v>162</v>
      </c>
      <c r="C729">
        <v>1.25</v>
      </c>
    </row>
    <row r="730" spans="1:3" x14ac:dyDescent="0.15">
      <c r="A730" s="1">
        <v>727</v>
      </c>
      <c r="B730" t="s">
        <v>162</v>
      </c>
      <c r="C730">
        <v>1.25</v>
      </c>
    </row>
    <row r="731" spans="1:3" x14ac:dyDescent="0.15">
      <c r="A731" s="1">
        <v>728</v>
      </c>
      <c r="B731" t="s">
        <v>162</v>
      </c>
      <c r="C731">
        <v>1.25</v>
      </c>
    </row>
    <row r="732" spans="1:3" x14ac:dyDescent="0.15">
      <c r="A732" s="1">
        <v>729</v>
      </c>
      <c r="B732" t="s">
        <v>162</v>
      </c>
      <c r="C732">
        <v>1.25</v>
      </c>
    </row>
    <row r="733" spans="1:3" x14ac:dyDescent="0.15">
      <c r="A733" s="1">
        <v>730</v>
      </c>
      <c r="B733" t="s">
        <v>162</v>
      </c>
      <c r="C733">
        <v>1.25</v>
      </c>
    </row>
    <row r="734" spans="1:3" x14ac:dyDescent="0.15">
      <c r="A734" s="1">
        <v>731</v>
      </c>
      <c r="B734" t="s">
        <v>162</v>
      </c>
      <c r="C734">
        <v>1.25</v>
      </c>
    </row>
    <row r="735" spans="1:3" x14ac:dyDescent="0.15">
      <c r="A735" s="1">
        <v>732</v>
      </c>
      <c r="B735" t="s">
        <v>162</v>
      </c>
      <c r="C735">
        <v>1.25</v>
      </c>
    </row>
    <row r="736" spans="1:3" x14ac:dyDescent="0.15">
      <c r="A736" s="1">
        <v>733</v>
      </c>
      <c r="B736" t="s">
        <v>162</v>
      </c>
      <c r="C736">
        <v>1.25</v>
      </c>
    </row>
    <row r="737" spans="1:3" x14ac:dyDescent="0.15">
      <c r="A737" s="1">
        <v>734</v>
      </c>
      <c r="B737" t="s">
        <v>162</v>
      </c>
      <c r="C737">
        <v>1.25</v>
      </c>
    </row>
    <row r="738" spans="1:3" x14ac:dyDescent="0.15">
      <c r="A738" s="1">
        <v>735</v>
      </c>
      <c r="B738" t="s">
        <v>162</v>
      </c>
      <c r="C738">
        <v>1.25</v>
      </c>
    </row>
    <row r="739" spans="1:3" x14ac:dyDescent="0.15">
      <c r="A739" s="1">
        <v>736</v>
      </c>
      <c r="B739" t="s">
        <v>162</v>
      </c>
      <c r="C739">
        <v>1.25</v>
      </c>
    </row>
    <row r="740" spans="1:3" x14ac:dyDescent="0.15">
      <c r="A740" s="1">
        <v>737</v>
      </c>
      <c r="B740" t="s">
        <v>162</v>
      </c>
      <c r="C740">
        <v>1.25</v>
      </c>
    </row>
    <row r="741" spans="1:3" x14ac:dyDescent="0.15">
      <c r="A741" s="1">
        <v>738</v>
      </c>
      <c r="B741" t="s">
        <v>162</v>
      </c>
      <c r="C741">
        <v>1.25</v>
      </c>
    </row>
    <row r="742" spans="1:3" x14ac:dyDescent="0.15">
      <c r="A742" s="1">
        <v>739</v>
      </c>
      <c r="B742" t="s">
        <v>162</v>
      </c>
      <c r="C742">
        <v>1.25</v>
      </c>
    </row>
    <row r="743" spans="1:3" x14ac:dyDescent="0.15">
      <c r="A743" s="1">
        <v>740</v>
      </c>
      <c r="B743" t="s">
        <v>162</v>
      </c>
      <c r="C743">
        <v>1.25</v>
      </c>
    </row>
    <row r="744" spans="1:3" x14ac:dyDescent="0.15">
      <c r="A744" s="1">
        <v>741</v>
      </c>
      <c r="B744" t="s">
        <v>162</v>
      </c>
      <c r="C744">
        <v>1.25</v>
      </c>
    </row>
    <row r="745" spans="1:3" x14ac:dyDescent="0.15">
      <c r="A745" s="1">
        <v>742</v>
      </c>
      <c r="B745" t="s">
        <v>162</v>
      </c>
      <c r="C745">
        <v>1.25</v>
      </c>
    </row>
    <row r="746" spans="1:3" x14ac:dyDescent="0.15">
      <c r="A746" s="1">
        <v>743</v>
      </c>
      <c r="B746" t="s">
        <v>162</v>
      </c>
      <c r="C746">
        <v>1.25</v>
      </c>
    </row>
    <row r="747" spans="1:3" x14ac:dyDescent="0.15">
      <c r="A747" s="1">
        <v>744</v>
      </c>
      <c r="B747" t="s">
        <v>162</v>
      </c>
      <c r="C747">
        <v>1.25</v>
      </c>
    </row>
    <row r="748" spans="1:3" x14ac:dyDescent="0.15">
      <c r="A748" s="1">
        <v>745</v>
      </c>
      <c r="B748" t="s">
        <v>162</v>
      </c>
      <c r="C748">
        <v>1.25</v>
      </c>
    </row>
    <row r="749" spans="1:3" x14ac:dyDescent="0.15">
      <c r="A749" s="1">
        <v>746</v>
      </c>
      <c r="B749" t="s">
        <v>162</v>
      </c>
      <c r="C749">
        <v>1.25</v>
      </c>
    </row>
    <row r="750" spans="1:3" x14ac:dyDescent="0.15">
      <c r="A750" s="1">
        <v>747</v>
      </c>
      <c r="B750" t="s">
        <v>162</v>
      </c>
      <c r="C750">
        <v>1.25</v>
      </c>
    </row>
    <row r="751" spans="1:3" x14ac:dyDescent="0.15">
      <c r="A751" s="1">
        <v>748</v>
      </c>
      <c r="B751" t="s">
        <v>162</v>
      </c>
      <c r="C751">
        <v>1.25</v>
      </c>
    </row>
    <row r="752" spans="1:3" x14ac:dyDescent="0.15">
      <c r="A752" s="1">
        <v>749</v>
      </c>
      <c r="B752" t="s">
        <v>162</v>
      </c>
      <c r="C752">
        <v>1.25</v>
      </c>
    </row>
    <row r="753" spans="1:3" x14ac:dyDescent="0.15">
      <c r="A753" s="1">
        <v>750</v>
      </c>
      <c r="B753" t="s">
        <v>162</v>
      </c>
      <c r="C753">
        <v>1.25</v>
      </c>
    </row>
    <row r="754" spans="1:3" x14ac:dyDescent="0.15">
      <c r="A754" s="1">
        <v>751</v>
      </c>
      <c r="B754" t="s">
        <v>162</v>
      </c>
      <c r="C754">
        <v>1.25</v>
      </c>
    </row>
    <row r="755" spans="1:3" x14ac:dyDescent="0.15">
      <c r="A755" s="1">
        <v>752</v>
      </c>
      <c r="B755" t="s">
        <v>162</v>
      </c>
      <c r="C755">
        <v>1.25</v>
      </c>
    </row>
    <row r="756" spans="1:3" x14ac:dyDescent="0.15">
      <c r="A756" s="1">
        <v>753</v>
      </c>
      <c r="B756" t="s">
        <v>162</v>
      </c>
      <c r="C756">
        <v>1.25</v>
      </c>
    </row>
    <row r="757" spans="1:3" x14ac:dyDescent="0.15">
      <c r="A757" s="1">
        <v>754</v>
      </c>
      <c r="B757" t="s">
        <v>162</v>
      </c>
      <c r="C757">
        <v>1.25</v>
      </c>
    </row>
    <row r="758" spans="1:3" x14ac:dyDescent="0.15">
      <c r="A758" s="1">
        <v>755</v>
      </c>
      <c r="B758" t="s">
        <v>162</v>
      </c>
      <c r="C758">
        <v>1.25</v>
      </c>
    </row>
    <row r="759" spans="1:3" x14ac:dyDescent="0.15">
      <c r="A759" s="1">
        <v>756</v>
      </c>
      <c r="B759" t="s">
        <v>162</v>
      </c>
      <c r="C759">
        <v>1.25</v>
      </c>
    </row>
    <row r="760" spans="1:3" x14ac:dyDescent="0.15">
      <c r="A760" s="1">
        <v>757</v>
      </c>
      <c r="B760" t="s">
        <v>162</v>
      </c>
      <c r="C760">
        <v>1.25</v>
      </c>
    </row>
    <row r="761" spans="1:3" x14ac:dyDescent="0.15">
      <c r="A761" s="1">
        <v>758</v>
      </c>
      <c r="B761" t="s">
        <v>162</v>
      </c>
      <c r="C761">
        <v>1.25</v>
      </c>
    </row>
    <row r="762" spans="1:3" x14ac:dyDescent="0.15">
      <c r="A762" s="1">
        <v>759</v>
      </c>
      <c r="B762" t="s">
        <v>162</v>
      </c>
      <c r="C762">
        <v>1.25</v>
      </c>
    </row>
    <row r="763" spans="1:3" x14ac:dyDescent="0.15">
      <c r="A763" s="1">
        <v>760</v>
      </c>
      <c r="B763" t="s">
        <v>162</v>
      </c>
      <c r="C763">
        <v>1.25</v>
      </c>
    </row>
    <row r="764" spans="1:3" x14ac:dyDescent="0.15">
      <c r="A764" s="1">
        <v>761</v>
      </c>
      <c r="B764" t="s">
        <v>162</v>
      </c>
      <c r="C764">
        <v>1.25</v>
      </c>
    </row>
    <row r="765" spans="1:3" x14ac:dyDescent="0.15">
      <c r="A765" s="1">
        <v>762</v>
      </c>
      <c r="B765" t="s">
        <v>162</v>
      </c>
      <c r="C765">
        <v>1.25</v>
      </c>
    </row>
    <row r="766" spans="1:3" x14ac:dyDescent="0.15">
      <c r="A766" s="1">
        <v>763</v>
      </c>
      <c r="B766" t="s">
        <v>162</v>
      </c>
      <c r="C766">
        <v>1.25</v>
      </c>
    </row>
    <row r="767" spans="1:3" x14ac:dyDescent="0.15">
      <c r="A767" s="1">
        <v>764</v>
      </c>
      <c r="B767" t="s">
        <v>162</v>
      </c>
      <c r="C767">
        <v>1.25</v>
      </c>
    </row>
    <row r="768" spans="1:3" x14ac:dyDescent="0.15">
      <c r="A768" s="1">
        <v>765</v>
      </c>
      <c r="B768" t="s">
        <v>162</v>
      </c>
      <c r="C768">
        <v>1.25</v>
      </c>
    </row>
    <row r="769" spans="1:3" x14ac:dyDescent="0.15">
      <c r="A769" s="1">
        <v>766</v>
      </c>
      <c r="B769" t="s">
        <v>162</v>
      </c>
      <c r="C769">
        <v>1.25</v>
      </c>
    </row>
    <row r="770" spans="1:3" x14ac:dyDescent="0.15">
      <c r="A770" s="1">
        <v>767</v>
      </c>
      <c r="B770" t="s">
        <v>162</v>
      </c>
      <c r="C770">
        <v>1.25</v>
      </c>
    </row>
    <row r="771" spans="1:3" x14ac:dyDescent="0.15">
      <c r="A771" s="1">
        <v>768</v>
      </c>
      <c r="B771" t="s">
        <v>162</v>
      </c>
      <c r="C771">
        <v>1.25</v>
      </c>
    </row>
    <row r="772" spans="1:3" x14ac:dyDescent="0.15">
      <c r="A772" s="1">
        <v>769</v>
      </c>
      <c r="B772" t="s">
        <v>162</v>
      </c>
      <c r="C772">
        <v>1.25</v>
      </c>
    </row>
    <row r="773" spans="1:3" x14ac:dyDescent="0.15">
      <c r="A773" s="1">
        <v>770</v>
      </c>
      <c r="B773" t="s">
        <v>162</v>
      </c>
      <c r="C773">
        <v>1.25</v>
      </c>
    </row>
    <row r="774" spans="1:3" x14ac:dyDescent="0.15">
      <c r="A774" s="1">
        <v>771</v>
      </c>
      <c r="B774" t="s">
        <v>162</v>
      </c>
      <c r="C774">
        <v>1.25</v>
      </c>
    </row>
    <row r="775" spans="1:3" x14ac:dyDescent="0.15">
      <c r="A775" s="1">
        <v>772</v>
      </c>
      <c r="B775" t="s">
        <v>162</v>
      </c>
      <c r="C775">
        <v>1.25</v>
      </c>
    </row>
    <row r="776" spans="1:3" x14ac:dyDescent="0.15">
      <c r="A776" s="1">
        <v>773</v>
      </c>
      <c r="B776" t="s">
        <v>162</v>
      </c>
      <c r="C776">
        <v>1.25</v>
      </c>
    </row>
    <row r="777" spans="1:3" x14ac:dyDescent="0.15">
      <c r="A777" s="1">
        <v>774</v>
      </c>
      <c r="B777" t="s">
        <v>162</v>
      </c>
      <c r="C777">
        <v>1.25</v>
      </c>
    </row>
    <row r="778" spans="1:3" x14ac:dyDescent="0.15">
      <c r="A778" s="1">
        <v>775</v>
      </c>
      <c r="B778" t="s">
        <v>162</v>
      </c>
      <c r="C778">
        <v>1.25</v>
      </c>
    </row>
    <row r="779" spans="1:3" x14ac:dyDescent="0.15">
      <c r="A779" s="1">
        <v>776</v>
      </c>
      <c r="B779" t="s">
        <v>162</v>
      </c>
      <c r="C779">
        <v>1.25</v>
      </c>
    </row>
    <row r="780" spans="1:3" x14ac:dyDescent="0.15">
      <c r="A780" s="1">
        <v>777</v>
      </c>
      <c r="B780" t="s">
        <v>162</v>
      </c>
      <c r="C780">
        <v>1.25</v>
      </c>
    </row>
    <row r="781" spans="1:3" x14ac:dyDescent="0.15">
      <c r="A781" s="1">
        <v>778</v>
      </c>
      <c r="B781" t="s">
        <v>162</v>
      </c>
      <c r="C781">
        <v>1.25</v>
      </c>
    </row>
    <row r="782" spans="1:3" x14ac:dyDescent="0.15">
      <c r="A782" s="1">
        <v>779</v>
      </c>
      <c r="B782" t="s">
        <v>162</v>
      </c>
      <c r="C782">
        <v>1.25</v>
      </c>
    </row>
    <row r="783" spans="1:3" x14ac:dyDescent="0.15">
      <c r="A783" s="1">
        <v>780</v>
      </c>
      <c r="B783" t="s">
        <v>162</v>
      </c>
      <c r="C783">
        <v>1.25</v>
      </c>
    </row>
    <row r="784" spans="1:3" x14ac:dyDescent="0.15">
      <c r="A784" s="1">
        <v>781</v>
      </c>
      <c r="B784" t="s">
        <v>162</v>
      </c>
      <c r="C784">
        <v>1.25</v>
      </c>
    </row>
    <row r="785" spans="1:3" x14ac:dyDescent="0.15">
      <c r="A785" s="1">
        <v>782</v>
      </c>
      <c r="B785" t="s">
        <v>162</v>
      </c>
      <c r="C785">
        <v>1.25</v>
      </c>
    </row>
    <row r="786" spans="1:3" x14ac:dyDescent="0.15">
      <c r="A786" s="1">
        <v>783</v>
      </c>
      <c r="B786" t="s">
        <v>162</v>
      </c>
      <c r="C786">
        <v>1.25</v>
      </c>
    </row>
    <row r="787" spans="1:3" x14ac:dyDescent="0.15">
      <c r="A787" s="1">
        <v>784</v>
      </c>
      <c r="B787" t="s">
        <v>162</v>
      </c>
      <c r="C787">
        <v>1.25</v>
      </c>
    </row>
    <row r="788" spans="1:3" x14ac:dyDescent="0.15">
      <c r="A788" s="1">
        <v>785</v>
      </c>
      <c r="B788" t="s">
        <v>162</v>
      </c>
      <c r="C788">
        <v>1.25</v>
      </c>
    </row>
    <row r="789" spans="1:3" x14ac:dyDescent="0.15">
      <c r="A789" s="1">
        <v>786</v>
      </c>
      <c r="B789" t="s">
        <v>162</v>
      </c>
      <c r="C789">
        <v>1.25</v>
      </c>
    </row>
    <row r="790" spans="1:3" x14ac:dyDescent="0.15">
      <c r="A790" s="1">
        <v>787</v>
      </c>
      <c r="B790" t="s">
        <v>162</v>
      </c>
      <c r="C790">
        <v>1.25</v>
      </c>
    </row>
    <row r="791" spans="1:3" x14ac:dyDescent="0.15">
      <c r="A791" s="1">
        <v>788</v>
      </c>
      <c r="B791" t="s">
        <v>162</v>
      </c>
      <c r="C791">
        <v>1.25</v>
      </c>
    </row>
    <row r="792" spans="1:3" x14ac:dyDescent="0.15">
      <c r="A792" s="1">
        <v>789</v>
      </c>
      <c r="B792" t="s">
        <v>162</v>
      </c>
      <c r="C792">
        <v>1.25</v>
      </c>
    </row>
    <row r="793" spans="1:3" x14ac:dyDescent="0.15">
      <c r="A793" s="1">
        <v>790</v>
      </c>
      <c r="B793" t="s">
        <v>162</v>
      </c>
      <c r="C793">
        <v>1.25</v>
      </c>
    </row>
    <row r="794" spans="1:3" x14ac:dyDescent="0.15">
      <c r="A794" s="1">
        <v>791</v>
      </c>
      <c r="B794" t="s">
        <v>162</v>
      </c>
      <c r="C794">
        <v>1.25</v>
      </c>
    </row>
    <row r="795" spans="1:3" x14ac:dyDescent="0.15">
      <c r="A795" s="1">
        <v>792</v>
      </c>
      <c r="B795" t="s">
        <v>162</v>
      </c>
      <c r="C795">
        <v>1.25</v>
      </c>
    </row>
    <row r="796" spans="1:3" x14ac:dyDescent="0.15">
      <c r="A796" s="1">
        <v>793</v>
      </c>
      <c r="B796" t="s">
        <v>162</v>
      </c>
      <c r="C796">
        <v>1.25</v>
      </c>
    </row>
    <row r="797" spans="1:3" x14ac:dyDescent="0.15">
      <c r="A797" s="1">
        <v>794</v>
      </c>
      <c r="B797" t="s">
        <v>162</v>
      </c>
      <c r="C797">
        <v>1.25</v>
      </c>
    </row>
    <row r="798" spans="1:3" x14ac:dyDescent="0.15">
      <c r="A798" s="1">
        <v>795</v>
      </c>
      <c r="B798" t="s">
        <v>162</v>
      </c>
      <c r="C798">
        <v>1.25</v>
      </c>
    </row>
    <row r="799" spans="1:3" x14ac:dyDescent="0.15">
      <c r="A799" s="1">
        <v>796</v>
      </c>
      <c r="B799" t="s">
        <v>162</v>
      </c>
      <c r="C799">
        <v>1.25</v>
      </c>
    </row>
    <row r="800" spans="1:3" x14ac:dyDescent="0.15">
      <c r="A800" s="1">
        <v>797</v>
      </c>
      <c r="B800" t="s">
        <v>162</v>
      </c>
      <c r="C800">
        <v>1.25</v>
      </c>
    </row>
    <row r="801" spans="1:3" x14ac:dyDescent="0.15">
      <c r="A801" s="1">
        <v>798</v>
      </c>
      <c r="B801" t="s">
        <v>162</v>
      </c>
      <c r="C801">
        <v>1.25</v>
      </c>
    </row>
    <row r="802" spans="1:3" x14ac:dyDescent="0.15">
      <c r="A802" s="1">
        <v>799</v>
      </c>
      <c r="B802" t="s">
        <v>162</v>
      </c>
      <c r="C802">
        <v>1.25</v>
      </c>
    </row>
    <row r="803" spans="1:3" x14ac:dyDescent="0.15">
      <c r="A803" s="1">
        <v>800</v>
      </c>
      <c r="B803" t="s">
        <v>162</v>
      </c>
      <c r="C803">
        <v>1.25</v>
      </c>
    </row>
    <row r="804" spans="1:3" x14ac:dyDescent="0.15">
      <c r="A804" s="1">
        <v>801</v>
      </c>
      <c r="B804" t="s">
        <v>162</v>
      </c>
      <c r="C804">
        <v>1.25</v>
      </c>
    </row>
    <row r="805" spans="1:3" x14ac:dyDescent="0.15">
      <c r="A805" s="1">
        <v>802</v>
      </c>
      <c r="B805" t="s">
        <v>162</v>
      </c>
      <c r="C805">
        <v>1.25</v>
      </c>
    </row>
    <row r="806" spans="1:3" x14ac:dyDescent="0.15">
      <c r="A806" s="1">
        <v>803</v>
      </c>
      <c r="B806" t="s">
        <v>162</v>
      </c>
      <c r="C806">
        <v>1.25</v>
      </c>
    </row>
    <row r="807" spans="1:3" x14ac:dyDescent="0.15">
      <c r="A807" s="1">
        <v>804</v>
      </c>
      <c r="B807" t="s">
        <v>162</v>
      </c>
      <c r="C807">
        <v>1.25</v>
      </c>
    </row>
    <row r="808" spans="1:3" x14ac:dyDescent="0.15">
      <c r="A808" s="1">
        <v>805</v>
      </c>
      <c r="B808" t="s">
        <v>162</v>
      </c>
      <c r="C808">
        <v>1.25</v>
      </c>
    </row>
    <row r="809" spans="1:3" x14ac:dyDescent="0.15">
      <c r="A809" s="1">
        <v>806</v>
      </c>
      <c r="B809" t="s">
        <v>162</v>
      </c>
      <c r="C809">
        <v>1.25</v>
      </c>
    </row>
    <row r="810" spans="1:3" x14ac:dyDescent="0.15">
      <c r="A810" s="1">
        <v>807</v>
      </c>
      <c r="B810" t="s">
        <v>162</v>
      </c>
      <c r="C810">
        <v>1.25</v>
      </c>
    </row>
    <row r="811" spans="1:3" x14ac:dyDescent="0.15">
      <c r="A811" s="1">
        <v>808</v>
      </c>
      <c r="B811" t="s">
        <v>162</v>
      </c>
      <c r="C811">
        <v>1.25</v>
      </c>
    </row>
    <row r="812" spans="1:3" x14ac:dyDescent="0.15">
      <c r="A812" s="1">
        <v>809</v>
      </c>
      <c r="B812" t="s">
        <v>162</v>
      </c>
      <c r="C812">
        <v>1.25</v>
      </c>
    </row>
    <row r="813" spans="1:3" x14ac:dyDescent="0.15">
      <c r="A813" s="1">
        <v>810</v>
      </c>
      <c r="B813" t="s">
        <v>162</v>
      </c>
      <c r="C813">
        <v>1.25</v>
      </c>
    </row>
    <row r="814" spans="1:3" x14ac:dyDescent="0.15">
      <c r="A814" s="1">
        <v>811</v>
      </c>
      <c r="B814" t="s">
        <v>162</v>
      </c>
      <c r="C814">
        <v>1.25</v>
      </c>
    </row>
    <row r="815" spans="1:3" x14ac:dyDescent="0.15">
      <c r="A815" s="1">
        <v>812</v>
      </c>
      <c r="B815" t="s">
        <v>162</v>
      </c>
      <c r="C815">
        <v>1.25</v>
      </c>
    </row>
    <row r="816" spans="1:3" x14ac:dyDescent="0.15">
      <c r="A816" s="1">
        <v>813</v>
      </c>
      <c r="B816" t="s">
        <v>162</v>
      </c>
      <c r="C816">
        <v>1.25</v>
      </c>
    </row>
    <row r="817" spans="1:3" x14ac:dyDescent="0.15">
      <c r="A817" s="1">
        <v>814</v>
      </c>
      <c r="B817" t="s">
        <v>162</v>
      </c>
      <c r="C817">
        <v>1.25</v>
      </c>
    </row>
    <row r="818" spans="1:3" x14ac:dyDescent="0.15">
      <c r="A818" s="1">
        <v>815</v>
      </c>
      <c r="B818" t="s">
        <v>162</v>
      </c>
      <c r="C818">
        <v>1.25</v>
      </c>
    </row>
    <row r="819" spans="1:3" x14ac:dyDescent="0.15">
      <c r="A819" s="1">
        <v>816</v>
      </c>
      <c r="B819" t="s">
        <v>162</v>
      </c>
      <c r="C819">
        <v>1.25</v>
      </c>
    </row>
    <row r="820" spans="1:3" x14ac:dyDescent="0.15">
      <c r="A820" s="1">
        <v>817</v>
      </c>
      <c r="B820" t="s">
        <v>162</v>
      </c>
      <c r="C820">
        <v>1.25</v>
      </c>
    </row>
    <row r="821" spans="1:3" x14ac:dyDescent="0.15">
      <c r="A821" s="1">
        <v>818</v>
      </c>
      <c r="B821" t="s">
        <v>162</v>
      </c>
      <c r="C821">
        <v>1.25</v>
      </c>
    </row>
    <row r="822" spans="1:3" x14ac:dyDescent="0.15">
      <c r="A822" s="1">
        <v>819</v>
      </c>
      <c r="B822" t="s">
        <v>162</v>
      </c>
      <c r="C822">
        <v>1.25</v>
      </c>
    </row>
    <row r="823" spans="1:3" x14ac:dyDescent="0.15">
      <c r="A823" s="1">
        <v>820</v>
      </c>
      <c r="B823" t="s">
        <v>162</v>
      </c>
      <c r="C823">
        <v>1.25</v>
      </c>
    </row>
    <row r="824" spans="1:3" x14ac:dyDescent="0.15">
      <c r="A824" s="1">
        <v>821</v>
      </c>
      <c r="B824" t="s">
        <v>162</v>
      </c>
      <c r="C824">
        <v>1.25</v>
      </c>
    </row>
    <row r="825" spans="1:3" x14ac:dyDescent="0.15">
      <c r="A825" s="1">
        <v>822</v>
      </c>
      <c r="B825" t="s">
        <v>162</v>
      </c>
      <c r="C825">
        <v>1.25</v>
      </c>
    </row>
    <row r="826" spans="1:3" x14ac:dyDescent="0.15">
      <c r="A826" s="1">
        <v>823</v>
      </c>
      <c r="B826" t="s">
        <v>162</v>
      </c>
      <c r="C826">
        <v>1.25</v>
      </c>
    </row>
    <row r="827" spans="1:3" x14ac:dyDescent="0.15">
      <c r="A827" s="1">
        <v>824</v>
      </c>
      <c r="B827" t="s">
        <v>162</v>
      </c>
      <c r="C827">
        <v>1.25</v>
      </c>
    </row>
    <row r="828" spans="1:3" x14ac:dyDescent="0.15">
      <c r="A828" s="1">
        <v>825</v>
      </c>
      <c r="B828" t="s">
        <v>162</v>
      </c>
      <c r="C828">
        <v>1.25</v>
      </c>
    </row>
    <row r="829" spans="1:3" x14ac:dyDescent="0.15">
      <c r="A829" s="1">
        <v>826</v>
      </c>
      <c r="B829" t="s">
        <v>162</v>
      </c>
      <c r="C829">
        <v>1.25</v>
      </c>
    </row>
    <row r="830" spans="1:3" x14ac:dyDescent="0.15">
      <c r="A830" s="1">
        <v>827</v>
      </c>
      <c r="B830" t="s">
        <v>162</v>
      </c>
      <c r="C830">
        <v>1.25</v>
      </c>
    </row>
    <row r="831" spans="1:3" x14ac:dyDescent="0.15">
      <c r="A831" s="1">
        <v>828</v>
      </c>
      <c r="B831" t="s">
        <v>162</v>
      </c>
      <c r="C831">
        <v>1.25</v>
      </c>
    </row>
    <row r="832" spans="1:3" x14ac:dyDescent="0.15">
      <c r="A832" s="1">
        <v>829</v>
      </c>
      <c r="B832" t="s">
        <v>162</v>
      </c>
      <c r="C832">
        <v>1.25</v>
      </c>
    </row>
    <row r="833" spans="1:3" x14ac:dyDescent="0.15">
      <c r="A833" s="1">
        <v>830</v>
      </c>
      <c r="B833" t="s">
        <v>162</v>
      </c>
      <c r="C833">
        <v>1.25</v>
      </c>
    </row>
    <row r="834" spans="1:3" x14ac:dyDescent="0.15">
      <c r="A834" s="1">
        <v>831</v>
      </c>
      <c r="B834" t="s">
        <v>162</v>
      </c>
      <c r="C834">
        <v>1.25</v>
      </c>
    </row>
    <row r="835" spans="1:3" x14ac:dyDescent="0.15">
      <c r="A835" s="1">
        <v>832</v>
      </c>
      <c r="B835" t="s">
        <v>162</v>
      </c>
      <c r="C835">
        <v>1.25</v>
      </c>
    </row>
    <row r="836" spans="1:3" x14ac:dyDescent="0.15">
      <c r="A836" s="1">
        <v>833</v>
      </c>
      <c r="B836" t="s">
        <v>162</v>
      </c>
      <c r="C836">
        <v>1.25</v>
      </c>
    </row>
    <row r="837" spans="1:3" x14ac:dyDescent="0.15">
      <c r="A837" s="1">
        <v>834</v>
      </c>
      <c r="B837" t="s">
        <v>162</v>
      </c>
      <c r="C837">
        <v>1.25</v>
      </c>
    </row>
    <row r="838" spans="1:3" x14ac:dyDescent="0.15">
      <c r="A838" s="1">
        <v>835</v>
      </c>
      <c r="B838" t="s">
        <v>162</v>
      </c>
      <c r="C838">
        <v>1.25</v>
      </c>
    </row>
    <row r="839" spans="1:3" x14ac:dyDescent="0.15">
      <c r="A839" s="1">
        <v>836</v>
      </c>
      <c r="B839" t="s">
        <v>162</v>
      </c>
      <c r="C839">
        <v>1.25</v>
      </c>
    </row>
    <row r="840" spans="1:3" x14ac:dyDescent="0.15">
      <c r="A840" s="1">
        <v>837</v>
      </c>
      <c r="B840" t="s">
        <v>162</v>
      </c>
      <c r="C840">
        <v>1.25</v>
      </c>
    </row>
    <row r="841" spans="1:3" x14ac:dyDescent="0.15">
      <c r="A841" s="1">
        <v>838</v>
      </c>
      <c r="B841" t="s">
        <v>162</v>
      </c>
      <c r="C841">
        <v>1.25</v>
      </c>
    </row>
    <row r="842" spans="1:3" x14ac:dyDescent="0.15">
      <c r="A842" s="1">
        <v>839</v>
      </c>
      <c r="B842" t="s">
        <v>162</v>
      </c>
      <c r="C842">
        <v>1.25</v>
      </c>
    </row>
    <row r="843" spans="1:3" x14ac:dyDescent="0.15">
      <c r="A843" s="1">
        <v>840</v>
      </c>
      <c r="B843" t="s">
        <v>162</v>
      </c>
      <c r="C843">
        <v>1.25</v>
      </c>
    </row>
    <row r="844" spans="1:3" x14ac:dyDescent="0.15">
      <c r="A844" s="1">
        <v>841</v>
      </c>
      <c r="B844" t="s">
        <v>162</v>
      </c>
      <c r="C844">
        <v>1.25</v>
      </c>
    </row>
    <row r="845" spans="1:3" x14ac:dyDescent="0.15">
      <c r="A845" s="1">
        <v>842</v>
      </c>
      <c r="B845" t="s">
        <v>162</v>
      </c>
      <c r="C845">
        <v>1.25</v>
      </c>
    </row>
    <row r="846" spans="1:3" x14ac:dyDescent="0.15">
      <c r="A846" s="1">
        <v>843</v>
      </c>
      <c r="B846" t="s">
        <v>162</v>
      </c>
      <c r="C846">
        <v>1.25</v>
      </c>
    </row>
    <row r="847" spans="1:3" x14ac:dyDescent="0.15">
      <c r="A847" s="1">
        <v>844</v>
      </c>
      <c r="B847" t="s">
        <v>162</v>
      </c>
      <c r="C847">
        <v>1.25</v>
      </c>
    </row>
    <row r="848" spans="1:3" x14ac:dyDescent="0.15">
      <c r="A848" s="1">
        <v>845</v>
      </c>
      <c r="B848" t="s">
        <v>162</v>
      </c>
      <c r="C848">
        <v>1.25</v>
      </c>
    </row>
    <row r="849" spans="1:3" x14ac:dyDescent="0.15">
      <c r="A849" s="1">
        <v>846</v>
      </c>
      <c r="B849" t="s">
        <v>162</v>
      </c>
      <c r="C849">
        <v>1.25</v>
      </c>
    </row>
    <row r="850" spans="1:3" x14ac:dyDescent="0.15">
      <c r="A850" s="1">
        <v>847</v>
      </c>
      <c r="B850" t="s">
        <v>162</v>
      </c>
      <c r="C850">
        <v>1.25</v>
      </c>
    </row>
    <row r="851" spans="1:3" x14ac:dyDescent="0.15">
      <c r="A851" s="1">
        <v>848</v>
      </c>
      <c r="B851" t="s">
        <v>162</v>
      </c>
      <c r="C851">
        <v>1.25</v>
      </c>
    </row>
    <row r="852" spans="1:3" x14ac:dyDescent="0.15">
      <c r="A852" s="1">
        <v>849</v>
      </c>
      <c r="B852" t="s">
        <v>162</v>
      </c>
      <c r="C852">
        <v>1.25</v>
      </c>
    </row>
    <row r="853" spans="1:3" x14ac:dyDescent="0.15">
      <c r="A853" s="1">
        <v>850</v>
      </c>
      <c r="B853" t="s">
        <v>162</v>
      </c>
      <c r="C853">
        <v>1.25</v>
      </c>
    </row>
    <row r="854" spans="1:3" x14ac:dyDescent="0.15">
      <c r="A854" s="1">
        <v>851</v>
      </c>
      <c r="B854" t="s">
        <v>162</v>
      </c>
      <c r="C854">
        <v>1.25</v>
      </c>
    </row>
    <row r="855" spans="1:3" x14ac:dyDescent="0.15">
      <c r="A855" s="1">
        <v>852</v>
      </c>
      <c r="B855" t="s">
        <v>162</v>
      </c>
      <c r="C855">
        <v>1.25</v>
      </c>
    </row>
    <row r="856" spans="1:3" x14ac:dyDescent="0.15">
      <c r="A856" s="1">
        <v>853</v>
      </c>
      <c r="B856" t="s">
        <v>162</v>
      </c>
      <c r="C856">
        <v>1.25</v>
      </c>
    </row>
    <row r="857" spans="1:3" x14ac:dyDescent="0.15">
      <c r="A857" s="1">
        <v>854</v>
      </c>
      <c r="B857" t="s">
        <v>162</v>
      </c>
      <c r="C857">
        <v>1.25</v>
      </c>
    </row>
    <row r="858" spans="1:3" x14ac:dyDescent="0.15">
      <c r="A858" s="1">
        <v>855</v>
      </c>
      <c r="B858" t="s">
        <v>162</v>
      </c>
      <c r="C858">
        <v>1.25</v>
      </c>
    </row>
    <row r="859" spans="1:3" x14ac:dyDescent="0.15">
      <c r="A859" s="1">
        <v>856</v>
      </c>
      <c r="B859" t="s">
        <v>162</v>
      </c>
      <c r="C859">
        <v>1.25</v>
      </c>
    </row>
    <row r="860" spans="1:3" x14ac:dyDescent="0.15">
      <c r="A860" s="1">
        <v>857</v>
      </c>
      <c r="B860" t="s">
        <v>162</v>
      </c>
      <c r="C860">
        <v>1.25</v>
      </c>
    </row>
    <row r="861" spans="1:3" x14ac:dyDescent="0.15">
      <c r="A861" s="1">
        <v>858</v>
      </c>
      <c r="B861" t="s">
        <v>162</v>
      </c>
      <c r="C861">
        <v>1.25</v>
      </c>
    </row>
    <row r="862" spans="1:3" x14ac:dyDescent="0.15">
      <c r="A862" s="1">
        <v>859</v>
      </c>
      <c r="B862" t="s">
        <v>162</v>
      </c>
      <c r="C862">
        <v>1.25</v>
      </c>
    </row>
    <row r="863" spans="1:3" x14ac:dyDescent="0.15">
      <c r="A863" s="1">
        <v>860</v>
      </c>
      <c r="B863" t="s">
        <v>162</v>
      </c>
      <c r="C863">
        <v>1.25</v>
      </c>
    </row>
    <row r="864" spans="1:3" x14ac:dyDescent="0.15">
      <c r="A864" s="1">
        <v>861</v>
      </c>
      <c r="B864" t="s">
        <v>162</v>
      </c>
      <c r="C864">
        <v>1.25</v>
      </c>
    </row>
    <row r="865" spans="1:3" x14ac:dyDescent="0.15">
      <c r="A865" s="1">
        <v>862</v>
      </c>
      <c r="B865" t="s">
        <v>162</v>
      </c>
      <c r="C865">
        <v>1.25</v>
      </c>
    </row>
    <row r="866" spans="1:3" x14ac:dyDescent="0.15">
      <c r="A866" s="1">
        <v>863</v>
      </c>
      <c r="B866" t="s">
        <v>162</v>
      </c>
      <c r="C866">
        <v>1.25</v>
      </c>
    </row>
    <row r="867" spans="1:3" x14ac:dyDescent="0.15">
      <c r="A867" s="1">
        <v>864</v>
      </c>
      <c r="B867" t="s">
        <v>162</v>
      </c>
      <c r="C867">
        <v>1.25</v>
      </c>
    </row>
    <row r="868" spans="1:3" x14ac:dyDescent="0.15">
      <c r="A868" s="1">
        <v>865</v>
      </c>
      <c r="B868" t="s">
        <v>162</v>
      </c>
      <c r="C868">
        <v>1.25</v>
      </c>
    </row>
    <row r="869" spans="1:3" x14ac:dyDescent="0.15">
      <c r="A869" s="1">
        <v>866</v>
      </c>
      <c r="B869" t="s">
        <v>162</v>
      </c>
      <c r="C869">
        <v>1.25</v>
      </c>
    </row>
    <row r="870" spans="1:3" x14ac:dyDescent="0.15">
      <c r="A870" s="1">
        <v>867</v>
      </c>
      <c r="B870" t="s">
        <v>162</v>
      </c>
      <c r="C870">
        <v>1.25</v>
      </c>
    </row>
    <row r="871" spans="1:3" x14ac:dyDescent="0.15">
      <c r="A871" s="1">
        <v>868</v>
      </c>
      <c r="B871" t="s">
        <v>162</v>
      </c>
      <c r="C871">
        <v>1.25</v>
      </c>
    </row>
    <row r="872" spans="1:3" x14ac:dyDescent="0.15">
      <c r="A872" s="1">
        <v>869</v>
      </c>
      <c r="B872" t="s">
        <v>162</v>
      </c>
      <c r="C872">
        <v>1.25</v>
      </c>
    </row>
    <row r="873" spans="1:3" x14ac:dyDescent="0.15">
      <c r="A873" s="1">
        <v>870</v>
      </c>
      <c r="B873" t="s">
        <v>162</v>
      </c>
      <c r="C873">
        <v>1.25</v>
      </c>
    </row>
    <row r="874" spans="1:3" x14ac:dyDescent="0.15">
      <c r="A874" s="1">
        <v>871</v>
      </c>
      <c r="B874" t="s">
        <v>162</v>
      </c>
      <c r="C874">
        <v>1.25</v>
      </c>
    </row>
    <row r="875" spans="1:3" x14ac:dyDescent="0.15">
      <c r="A875" s="1">
        <v>872</v>
      </c>
      <c r="B875" t="s">
        <v>162</v>
      </c>
      <c r="C875">
        <v>1.25</v>
      </c>
    </row>
    <row r="876" spans="1:3" x14ac:dyDescent="0.15">
      <c r="A876" s="1">
        <v>873</v>
      </c>
      <c r="B876" t="s">
        <v>162</v>
      </c>
      <c r="C876">
        <v>1.25</v>
      </c>
    </row>
    <row r="877" spans="1:3" x14ac:dyDescent="0.15">
      <c r="A877" s="1">
        <v>874</v>
      </c>
      <c r="B877" t="s">
        <v>162</v>
      </c>
      <c r="C877">
        <v>1.25</v>
      </c>
    </row>
    <row r="878" spans="1:3" x14ac:dyDescent="0.15">
      <c r="A878" s="1">
        <v>875</v>
      </c>
      <c r="B878" t="s">
        <v>162</v>
      </c>
      <c r="C878">
        <v>1.25</v>
      </c>
    </row>
    <row r="879" spans="1:3" x14ac:dyDescent="0.15">
      <c r="A879" s="1">
        <v>876</v>
      </c>
      <c r="B879" t="s">
        <v>162</v>
      </c>
      <c r="C879">
        <v>1.25</v>
      </c>
    </row>
    <row r="880" spans="1:3" x14ac:dyDescent="0.15">
      <c r="A880" s="1">
        <v>877</v>
      </c>
      <c r="B880" t="s">
        <v>162</v>
      </c>
      <c r="C880">
        <v>1.25</v>
      </c>
    </row>
    <row r="881" spans="1:3" x14ac:dyDescent="0.15">
      <c r="A881" s="1">
        <v>878</v>
      </c>
      <c r="B881" t="s">
        <v>162</v>
      </c>
      <c r="C881">
        <v>1.25</v>
      </c>
    </row>
    <row r="882" spans="1:3" x14ac:dyDescent="0.15">
      <c r="A882" s="1">
        <v>879</v>
      </c>
      <c r="B882" t="s">
        <v>162</v>
      </c>
      <c r="C882">
        <v>1.25</v>
      </c>
    </row>
    <row r="883" spans="1:3" x14ac:dyDescent="0.15">
      <c r="A883" s="1">
        <v>880</v>
      </c>
      <c r="B883" t="s">
        <v>162</v>
      </c>
      <c r="C883">
        <v>1.25</v>
      </c>
    </row>
    <row r="884" spans="1:3" x14ac:dyDescent="0.15">
      <c r="A884" s="1">
        <v>881</v>
      </c>
      <c r="B884" t="s">
        <v>162</v>
      </c>
      <c r="C884">
        <v>1.25</v>
      </c>
    </row>
    <row r="885" spans="1:3" x14ac:dyDescent="0.15">
      <c r="A885" s="1">
        <v>882</v>
      </c>
      <c r="B885" t="s">
        <v>162</v>
      </c>
      <c r="C885">
        <v>1.25</v>
      </c>
    </row>
    <row r="886" spans="1:3" x14ac:dyDescent="0.15">
      <c r="A886" s="1">
        <v>883</v>
      </c>
      <c r="B886" t="s">
        <v>162</v>
      </c>
      <c r="C886">
        <v>1.25</v>
      </c>
    </row>
    <row r="887" spans="1:3" x14ac:dyDescent="0.15">
      <c r="A887" s="1">
        <v>884</v>
      </c>
      <c r="B887" t="s">
        <v>162</v>
      </c>
      <c r="C887">
        <v>1.25</v>
      </c>
    </row>
    <row r="888" spans="1:3" x14ac:dyDescent="0.15">
      <c r="A888" s="1">
        <v>885</v>
      </c>
      <c r="B888" t="s">
        <v>162</v>
      </c>
      <c r="C888">
        <v>1.25</v>
      </c>
    </row>
    <row r="889" spans="1:3" x14ac:dyDescent="0.15">
      <c r="A889" s="1">
        <v>886</v>
      </c>
      <c r="B889" t="s">
        <v>162</v>
      </c>
      <c r="C889">
        <v>1.25</v>
      </c>
    </row>
    <row r="890" spans="1:3" x14ac:dyDescent="0.15">
      <c r="A890" s="1">
        <v>887</v>
      </c>
      <c r="B890" t="s">
        <v>162</v>
      </c>
      <c r="C890">
        <v>1.25</v>
      </c>
    </row>
    <row r="891" spans="1:3" x14ac:dyDescent="0.15">
      <c r="A891" s="1">
        <v>888</v>
      </c>
      <c r="B891" t="s">
        <v>162</v>
      </c>
      <c r="C891">
        <v>1.25</v>
      </c>
    </row>
    <row r="892" spans="1:3" x14ac:dyDescent="0.15">
      <c r="A892" s="1">
        <v>889</v>
      </c>
      <c r="B892" t="s">
        <v>162</v>
      </c>
      <c r="C892">
        <v>1.25</v>
      </c>
    </row>
    <row r="893" spans="1:3" x14ac:dyDescent="0.15">
      <c r="A893" s="1">
        <v>890</v>
      </c>
      <c r="B893" t="s">
        <v>162</v>
      </c>
      <c r="C893">
        <v>1.25</v>
      </c>
    </row>
    <row r="894" spans="1:3" x14ac:dyDescent="0.15">
      <c r="A894" s="1">
        <v>891</v>
      </c>
      <c r="B894" t="s">
        <v>162</v>
      </c>
      <c r="C894">
        <v>1.25</v>
      </c>
    </row>
    <row r="895" spans="1:3" x14ac:dyDescent="0.15">
      <c r="A895" s="1">
        <v>892</v>
      </c>
      <c r="B895" t="s">
        <v>162</v>
      </c>
      <c r="C895">
        <v>1.25</v>
      </c>
    </row>
    <row r="896" spans="1:3" x14ac:dyDescent="0.15">
      <c r="A896" s="1">
        <v>893</v>
      </c>
      <c r="B896" t="s">
        <v>162</v>
      </c>
      <c r="C896">
        <v>1.25</v>
      </c>
    </row>
    <row r="897" spans="1:3" x14ac:dyDescent="0.15">
      <c r="A897" s="1">
        <v>894</v>
      </c>
      <c r="B897" t="s">
        <v>162</v>
      </c>
      <c r="C897">
        <v>1.25</v>
      </c>
    </row>
    <row r="898" spans="1:3" x14ac:dyDescent="0.15">
      <c r="A898" s="1">
        <v>895</v>
      </c>
      <c r="B898" t="s">
        <v>162</v>
      </c>
      <c r="C898">
        <v>1.25</v>
      </c>
    </row>
    <row r="899" spans="1:3" x14ac:dyDescent="0.15">
      <c r="A899" s="1">
        <v>896</v>
      </c>
      <c r="B899" t="s">
        <v>162</v>
      </c>
      <c r="C899">
        <v>1.25</v>
      </c>
    </row>
    <row r="900" spans="1:3" x14ac:dyDescent="0.15">
      <c r="A900" s="1">
        <v>897</v>
      </c>
      <c r="B900" t="s">
        <v>162</v>
      </c>
      <c r="C900">
        <v>1.25</v>
      </c>
    </row>
    <row r="901" spans="1:3" x14ac:dyDescent="0.15">
      <c r="A901" s="1">
        <v>898</v>
      </c>
      <c r="B901" t="s">
        <v>162</v>
      </c>
      <c r="C901">
        <v>1.25</v>
      </c>
    </row>
    <row r="902" spans="1:3" x14ac:dyDescent="0.15">
      <c r="A902" s="1">
        <v>899</v>
      </c>
      <c r="B902" t="s">
        <v>162</v>
      </c>
      <c r="C902">
        <v>1.25</v>
      </c>
    </row>
    <row r="903" spans="1:3" x14ac:dyDescent="0.15">
      <c r="A903" s="1">
        <v>900</v>
      </c>
      <c r="B903" t="s">
        <v>162</v>
      </c>
      <c r="C903">
        <v>1.25</v>
      </c>
    </row>
    <row r="904" spans="1:3" x14ac:dyDescent="0.15">
      <c r="A904" s="1">
        <v>901</v>
      </c>
      <c r="B904" t="s">
        <v>162</v>
      </c>
      <c r="C904">
        <v>1.25</v>
      </c>
    </row>
    <row r="905" spans="1:3" x14ac:dyDescent="0.15">
      <c r="A905" s="1">
        <v>902</v>
      </c>
      <c r="B905" t="s">
        <v>162</v>
      </c>
      <c r="C905">
        <v>1.25</v>
      </c>
    </row>
    <row r="906" spans="1:3" x14ac:dyDescent="0.15">
      <c r="A906" s="1">
        <v>903</v>
      </c>
      <c r="B906" t="s">
        <v>162</v>
      </c>
      <c r="C906">
        <v>1.25</v>
      </c>
    </row>
    <row r="907" spans="1:3" x14ac:dyDescent="0.15">
      <c r="A907" s="1">
        <v>904</v>
      </c>
      <c r="B907" t="s">
        <v>162</v>
      </c>
      <c r="C907">
        <v>1.25</v>
      </c>
    </row>
    <row r="908" spans="1:3" x14ac:dyDescent="0.15">
      <c r="A908" s="1">
        <v>905</v>
      </c>
      <c r="B908" t="s">
        <v>162</v>
      </c>
      <c r="C908">
        <v>1.25</v>
      </c>
    </row>
    <row r="909" spans="1:3" x14ac:dyDescent="0.15">
      <c r="A909" s="1">
        <v>906</v>
      </c>
      <c r="B909" t="s">
        <v>162</v>
      </c>
      <c r="C909">
        <v>1.25</v>
      </c>
    </row>
    <row r="910" spans="1:3" x14ac:dyDescent="0.15">
      <c r="A910" s="1">
        <v>907</v>
      </c>
      <c r="B910" t="s">
        <v>162</v>
      </c>
      <c r="C910">
        <v>1.25</v>
      </c>
    </row>
    <row r="911" spans="1:3" x14ac:dyDescent="0.15">
      <c r="A911" s="1">
        <v>908</v>
      </c>
      <c r="B911" t="s">
        <v>162</v>
      </c>
      <c r="C911">
        <v>1.25</v>
      </c>
    </row>
    <row r="912" spans="1:3" x14ac:dyDescent="0.15">
      <c r="A912" s="1">
        <v>909</v>
      </c>
      <c r="B912" t="s">
        <v>162</v>
      </c>
      <c r="C912">
        <v>1.25</v>
      </c>
    </row>
    <row r="913" spans="1:3" x14ac:dyDescent="0.15">
      <c r="A913" s="1">
        <v>910</v>
      </c>
      <c r="B913" t="s">
        <v>162</v>
      </c>
      <c r="C913">
        <v>1.25</v>
      </c>
    </row>
    <row r="914" spans="1:3" x14ac:dyDescent="0.15">
      <c r="A914" s="1">
        <v>911</v>
      </c>
      <c r="B914" t="s">
        <v>162</v>
      </c>
      <c r="C914">
        <v>1.25</v>
      </c>
    </row>
    <row r="915" spans="1:3" x14ac:dyDescent="0.15">
      <c r="A915" s="1">
        <v>912</v>
      </c>
      <c r="B915" t="s">
        <v>162</v>
      </c>
      <c r="C915">
        <v>1.25</v>
      </c>
    </row>
    <row r="916" spans="1:3" x14ac:dyDescent="0.15">
      <c r="A916" s="1">
        <v>913</v>
      </c>
      <c r="B916" t="s">
        <v>162</v>
      </c>
      <c r="C916">
        <v>1.25</v>
      </c>
    </row>
    <row r="917" spans="1:3" x14ac:dyDescent="0.15">
      <c r="A917" s="1">
        <v>914</v>
      </c>
      <c r="B917" t="s">
        <v>162</v>
      </c>
      <c r="C917">
        <v>1.25</v>
      </c>
    </row>
    <row r="918" spans="1:3" x14ac:dyDescent="0.15">
      <c r="A918" s="1">
        <v>915</v>
      </c>
      <c r="B918" t="s">
        <v>162</v>
      </c>
      <c r="C918">
        <v>1.25</v>
      </c>
    </row>
    <row r="919" spans="1:3" x14ac:dyDescent="0.15">
      <c r="A919" s="1">
        <v>916</v>
      </c>
      <c r="B919" t="s">
        <v>162</v>
      </c>
      <c r="C919">
        <v>1.25</v>
      </c>
    </row>
    <row r="920" spans="1:3" x14ac:dyDescent="0.15">
      <c r="A920" s="1">
        <v>917</v>
      </c>
      <c r="B920" t="s">
        <v>162</v>
      </c>
      <c r="C920">
        <v>1.25</v>
      </c>
    </row>
    <row r="921" spans="1:3" x14ac:dyDescent="0.15">
      <c r="A921" s="1">
        <v>918</v>
      </c>
      <c r="B921" t="s">
        <v>162</v>
      </c>
      <c r="C921">
        <v>1.25</v>
      </c>
    </row>
    <row r="922" spans="1:3" x14ac:dyDescent="0.15">
      <c r="A922" s="1">
        <v>919</v>
      </c>
      <c r="B922" t="s">
        <v>162</v>
      </c>
      <c r="C922">
        <v>1.25</v>
      </c>
    </row>
    <row r="923" spans="1:3" x14ac:dyDescent="0.15">
      <c r="A923" s="1">
        <v>920</v>
      </c>
      <c r="B923" t="s">
        <v>162</v>
      </c>
      <c r="C923">
        <v>1.25</v>
      </c>
    </row>
    <row r="924" spans="1:3" x14ac:dyDescent="0.15">
      <c r="A924" s="1">
        <v>921</v>
      </c>
      <c r="B924" t="s">
        <v>162</v>
      </c>
      <c r="C924">
        <v>1.25</v>
      </c>
    </row>
    <row r="925" spans="1:3" x14ac:dyDescent="0.15">
      <c r="A925" s="1">
        <v>922</v>
      </c>
      <c r="B925" t="s">
        <v>162</v>
      </c>
      <c r="C925">
        <v>1.25</v>
      </c>
    </row>
    <row r="926" spans="1:3" x14ac:dyDescent="0.15">
      <c r="A926" s="1">
        <v>923</v>
      </c>
      <c r="B926" t="s">
        <v>162</v>
      </c>
      <c r="C926">
        <v>1.25</v>
      </c>
    </row>
    <row r="927" spans="1:3" x14ac:dyDescent="0.15">
      <c r="A927" s="1">
        <v>924</v>
      </c>
      <c r="B927" t="s">
        <v>162</v>
      </c>
      <c r="C927">
        <v>1.25</v>
      </c>
    </row>
    <row r="928" spans="1:3" x14ac:dyDescent="0.15">
      <c r="A928" s="1">
        <v>925</v>
      </c>
      <c r="B928" t="s">
        <v>162</v>
      </c>
      <c r="C928">
        <v>1.25</v>
      </c>
    </row>
    <row r="929" spans="1:3" x14ac:dyDescent="0.15">
      <c r="A929" s="1">
        <v>926</v>
      </c>
      <c r="B929" t="s">
        <v>162</v>
      </c>
      <c r="C929">
        <v>1.25</v>
      </c>
    </row>
    <row r="930" spans="1:3" x14ac:dyDescent="0.15">
      <c r="A930" s="1">
        <v>927</v>
      </c>
      <c r="B930" t="s">
        <v>162</v>
      </c>
      <c r="C930">
        <v>1.25</v>
      </c>
    </row>
    <row r="931" spans="1:3" x14ac:dyDescent="0.15">
      <c r="A931" s="1">
        <v>928</v>
      </c>
      <c r="B931" t="s">
        <v>162</v>
      </c>
      <c r="C931">
        <v>1.25</v>
      </c>
    </row>
    <row r="932" spans="1:3" x14ac:dyDescent="0.15">
      <c r="A932" s="1">
        <v>929</v>
      </c>
      <c r="B932" t="s">
        <v>162</v>
      </c>
      <c r="C932">
        <v>1.25</v>
      </c>
    </row>
    <row r="933" spans="1:3" x14ac:dyDescent="0.15">
      <c r="A933" s="1">
        <v>930</v>
      </c>
      <c r="B933" t="s">
        <v>162</v>
      </c>
      <c r="C933">
        <v>1.25</v>
      </c>
    </row>
    <row r="934" spans="1:3" x14ac:dyDescent="0.15">
      <c r="A934" s="1">
        <v>931</v>
      </c>
      <c r="B934" t="s">
        <v>162</v>
      </c>
      <c r="C934">
        <v>1.25</v>
      </c>
    </row>
    <row r="935" spans="1:3" x14ac:dyDescent="0.15">
      <c r="A935" s="1">
        <v>932</v>
      </c>
      <c r="B935" t="s">
        <v>162</v>
      </c>
      <c r="C935">
        <v>1.25</v>
      </c>
    </row>
    <row r="936" spans="1:3" x14ac:dyDescent="0.15">
      <c r="A936" s="1">
        <v>933</v>
      </c>
      <c r="B936" t="s">
        <v>162</v>
      </c>
      <c r="C936">
        <v>1.25</v>
      </c>
    </row>
    <row r="937" spans="1:3" x14ac:dyDescent="0.15">
      <c r="A937" s="1">
        <v>934</v>
      </c>
      <c r="B937" t="s">
        <v>162</v>
      </c>
      <c r="C937">
        <v>1.25</v>
      </c>
    </row>
    <row r="938" spans="1:3" x14ac:dyDescent="0.15">
      <c r="A938" s="1">
        <v>935</v>
      </c>
      <c r="B938" t="s">
        <v>162</v>
      </c>
      <c r="C938">
        <v>1.25</v>
      </c>
    </row>
    <row r="939" spans="1:3" x14ac:dyDescent="0.15">
      <c r="A939" s="1">
        <v>936</v>
      </c>
      <c r="B939" t="s">
        <v>162</v>
      </c>
      <c r="C939">
        <v>1.25</v>
      </c>
    </row>
    <row r="940" spans="1:3" x14ac:dyDescent="0.15">
      <c r="A940" s="1">
        <v>937</v>
      </c>
      <c r="B940" t="s">
        <v>162</v>
      </c>
      <c r="C940">
        <v>1.25</v>
      </c>
    </row>
    <row r="941" spans="1:3" x14ac:dyDescent="0.15">
      <c r="A941" s="1">
        <v>938</v>
      </c>
      <c r="B941" t="s">
        <v>162</v>
      </c>
      <c r="C941">
        <v>1.25</v>
      </c>
    </row>
    <row r="942" spans="1:3" x14ac:dyDescent="0.15">
      <c r="A942" s="1">
        <v>939</v>
      </c>
      <c r="B942" t="s">
        <v>162</v>
      </c>
      <c r="C942">
        <v>1.25</v>
      </c>
    </row>
    <row r="943" spans="1:3" x14ac:dyDescent="0.15">
      <c r="A943" s="1">
        <v>940</v>
      </c>
      <c r="B943" t="s">
        <v>162</v>
      </c>
      <c r="C943">
        <v>1.25</v>
      </c>
    </row>
    <row r="944" spans="1:3" x14ac:dyDescent="0.15">
      <c r="A944" s="1">
        <v>941</v>
      </c>
      <c r="B944" t="s">
        <v>162</v>
      </c>
      <c r="C944">
        <v>1.25</v>
      </c>
    </row>
    <row r="945" spans="1:3" x14ac:dyDescent="0.15">
      <c r="A945" s="1">
        <v>942</v>
      </c>
      <c r="B945" t="s">
        <v>162</v>
      </c>
      <c r="C945">
        <v>1.25</v>
      </c>
    </row>
    <row r="946" spans="1:3" x14ac:dyDescent="0.15">
      <c r="A946" s="1">
        <v>943</v>
      </c>
      <c r="B946" t="s">
        <v>162</v>
      </c>
      <c r="C946">
        <v>1.25</v>
      </c>
    </row>
    <row r="947" spans="1:3" x14ac:dyDescent="0.15">
      <c r="A947" s="1">
        <v>944</v>
      </c>
      <c r="B947" t="s">
        <v>162</v>
      </c>
      <c r="C947">
        <v>1.25</v>
      </c>
    </row>
    <row r="948" spans="1:3" x14ac:dyDescent="0.15">
      <c r="A948" s="1">
        <v>945</v>
      </c>
      <c r="B948" t="s">
        <v>162</v>
      </c>
      <c r="C948">
        <v>1.25</v>
      </c>
    </row>
    <row r="949" spans="1:3" x14ac:dyDescent="0.15">
      <c r="A949" s="1">
        <v>946</v>
      </c>
      <c r="B949" t="s">
        <v>162</v>
      </c>
      <c r="C949">
        <v>1.25</v>
      </c>
    </row>
    <row r="950" spans="1:3" x14ac:dyDescent="0.15">
      <c r="A950" s="1">
        <v>947</v>
      </c>
      <c r="B950" t="s">
        <v>162</v>
      </c>
      <c r="C950">
        <v>1.25</v>
      </c>
    </row>
    <row r="951" spans="1:3" x14ac:dyDescent="0.15">
      <c r="A951" s="1">
        <v>948</v>
      </c>
      <c r="B951" t="s">
        <v>162</v>
      </c>
      <c r="C951">
        <v>1.25</v>
      </c>
    </row>
    <row r="952" spans="1:3" x14ac:dyDescent="0.15">
      <c r="A952" s="1">
        <v>949</v>
      </c>
      <c r="B952" t="s">
        <v>162</v>
      </c>
      <c r="C952">
        <v>1.25</v>
      </c>
    </row>
    <row r="953" spans="1:3" x14ac:dyDescent="0.15">
      <c r="A953" s="1">
        <v>950</v>
      </c>
      <c r="B953" t="s">
        <v>162</v>
      </c>
      <c r="C953">
        <v>1.25</v>
      </c>
    </row>
    <row r="954" spans="1:3" x14ac:dyDescent="0.15">
      <c r="A954" s="1">
        <v>951</v>
      </c>
      <c r="B954" t="s">
        <v>162</v>
      </c>
      <c r="C954">
        <v>1.25</v>
      </c>
    </row>
    <row r="955" spans="1:3" x14ac:dyDescent="0.15">
      <c r="A955" s="1">
        <v>952</v>
      </c>
      <c r="B955" t="s">
        <v>162</v>
      </c>
      <c r="C955">
        <v>1.25</v>
      </c>
    </row>
    <row r="956" spans="1:3" x14ac:dyDescent="0.15">
      <c r="A956" s="1">
        <v>953</v>
      </c>
      <c r="B956" t="s">
        <v>162</v>
      </c>
      <c r="C956">
        <v>1.25</v>
      </c>
    </row>
    <row r="957" spans="1:3" x14ac:dyDescent="0.15">
      <c r="A957" s="1">
        <v>954</v>
      </c>
      <c r="B957" t="s">
        <v>162</v>
      </c>
      <c r="C957">
        <v>1.25</v>
      </c>
    </row>
    <row r="958" spans="1:3" x14ac:dyDescent="0.15">
      <c r="A958" s="1">
        <v>955</v>
      </c>
      <c r="B958" t="s">
        <v>162</v>
      </c>
      <c r="C958">
        <v>1.25</v>
      </c>
    </row>
    <row r="959" spans="1:3" x14ac:dyDescent="0.15">
      <c r="A959" s="1">
        <v>956</v>
      </c>
      <c r="B959" t="s">
        <v>162</v>
      </c>
      <c r="C959">
        <v>1.25</v>
      </c>
    </row>
    <row r="960" spans="1:3" x14ac:dyDescent="0.15">
      <c r="A960" s="1">
        <v>957</v>
      </c>
      <c r="B960" t="s">
        <v>162</v>
      </c>
      <c r="C960">
        <v>1.25</v>
      </c>
    </row>
    <row r="961" spans="1:3" x14ac:dyDescent="0.15">
      <c r="A961" s="1">
        <v>958</v>
      </c>
      <c r="B961" t="s">
        <v>162</v>
      </c>
      <c r="C961">
        <v>1.25</v>
      </c>
    </row>
    <row r="962" spans="1:3" x14ac:dyDescent="0.15">
      <c r="A962" s="1">
        <v>959</v>
      </c>
      <c r="B962" t="s">
        <v>162</v>
      </c>
      <c r="C962">
        <v>1.25</v>
      </c>
    </row>
    <row r="963" spans="1:3" x14ac:dyDescent="0.15">
      <c r="A963" s="1">
        <v>960</v>
      </c>
      <c r="B963" t="s">
        <v>162</v>
      </c>
      <c r="C963">
        <v>1.25</v>
      </c>
    </row>
    <row r="964" spans="1:3" x14ac:dyDescent="0.15">
      <c r="A964" s="1">
        <v>961</v>
      </c>
      <c r="B964" t="s">
        <v>162</v>
      </c>
      <c r="C964">
        <v>1.25</v>
      </c>
    </row>
    <row r="965" spans="1:3" x14ac:dyDescent="0.15">
      <c r="A965" s="1">
        <v>962</v>
      </c>
      <c r="B965" t="s">
        <v>162</v>
      </c>
      <c r="C965">
        <v>1.25</v>
      </c>
    </row>
    <row r="966" spans="1:3" x14ac:dyDescent="0.15">
      <c r="A966" s="1">
        <v>963</v>
      </c>
      <c r="B966" t="s">
        <v>162</v>
      </c>
      <c r="C966">
        <v>1.25</v>
      </c>
    </row>
    <row r="967" spans="1:3" x14ac:dyDescent="0.15">
      <c r="A967" s="1">
        <v>964</v>
      </c>
      <c r="B967" t="s">
        <v>162</v>
      </c>
      <c r="C967">
        <v>1.25</v>
      </c>
    </row>
    <row r="968" spans="1:3" x14ac:dyDescent="0.15">
      <c r="A968" s="1">
        <v>965</v>
      </c>
      <c r="B968" t="s">
        <v>162</v>
      </c>
      <c r="C968">
        <v>1.25</v>
      </c>
    </row>
    <row r="969" spans="1:3" x14ac:dyDescent="0.15">
      <c r="A969" s="1">
        <v>966</v>
      </c>
      <c r="B969" t="s">
        <v>162</v>
      </c>
      <c r="C969">
        <v>1.25</v>
      </c>
    </row>
    <row r="970" spans="1:3" x14ac:dyDescent="0.15">
      <c r="A970" s="1">
        <v>967</v>
      </c>
      <c r="B970" t="s">
        <v>162</v>
      </c>
      <c r="C970">
        <v>1.25</v>
      </c>
    </row>
    <row r="971" spans="1:3" x14ac:dyDescent="0.15">
      <c r="A971" s="1">
        <v>968</v>
      </c>
      <c r="B971" t="s">
        <v>162</v>
      </c>
      <c r="C971">
        <v>1.25</v>
      </c>
    </row>
    <row r="972" spans="1:3" x14ac:dyDescent="0.15">
      <c r="A972" s="1">
        <v>969</v>
      </c>
      <c r="B972" t="s">
        <v>162</v>
      </c>
      <c r="C972">
        <v>1.25</v>
      </c>
    </row>
    <row r="973" spans="1:3" x14ac:dyDescent="0.15">
      <c r="A973" s="1">
        <v>970</v>
      </c>
      <c r="B973" t="s">
        <v>162</v>
      </c>
      <c r="C973">
        <v>1.25</v>
      </c>
    </row>
    <row r="974" spans="1:3" x14ac:dyDescent="0.15">
      <c r="A974" s="1">
        <v>971</v>
      </c>
      <c r="B974" t="s">
        <v>162</v>
      </c>
      <c r="C974">
        <v>1.25</v>
      </c>
    </row>
    <row r="975" spans="1:3" x14ac:dyDescent="0.15">
      <c r="A975" s="1">
        <v>972</v>
      </c>
      <c r="B975" t="s">
        <v>162</v>
      </c>
      <c r="C975">
        <v>1.25</v>
      </c>
    </row>
    <row r="976" spans="1:3" x14ac:dyDescent="0.15">
      <c r="A976" s="1">
        <v>973</v>
      </c>
      <c r="B976" t="s">
        <v>162</v>
      </c>
      <c r="C976">
        <v>1.25</v>
      </c>
    </row>
    <row r="977" spans="1:3" x14ac:dyDescent="0.15">
      <c r="A977" s="1">
        <v>974</v>
      </c>
      <c r="B977" t="s">
        <v>162</v>
      </c>
      <c r="C977">
        <v>1.25</v>
      </c>
    </row>
    <row r="978" spans="1:3" x14ac:dyDescent="0.15">
      <c r="A978" s="1">
        <v>975</v>
      </c>
      <c r="B978" t="s">
        <v>162</v>
      </c>
      <c r="C978">
        <v>1.25</v>
      </c>
    </row>
    <row r="979" spans="1:3" x14ac:dyDescent="0.15">
      <c r="A979" s="1">
        <v>976</v>
      </c>
      <c r="B979" t="s">
        <v>162</v>
      </c>
      <c r="C979">
        <v>1.25</v>
      </c>
    </row>
    <row r="980" spans="1:3" x14ac:dyDescent="0.15">
      <c r="A980" s="1">
        <v>977</v>
      </c>
      <c r="B980" t="s">
        <v>162</v>
      </c>
      <c r="C980">
        <v>1.25</v>
      </c>
    </row>
    <row r="981" spans="1:3" x14ac:dyDescent="0.15">
      <c r="A981" s="1">
        <v>978</v>
      </c>
      <c r="B981" t="s">
        <v>162</v>
      </c>
      <c r="C981">
        <v>1.25</v>
      </c>
    </row>
    <row r="982" spans="1:3" x14ac:dyDescent="0.15">
      <c r="A982" s="1">
        <v>979</v>
      </c>
      <c r="B982" t="s">
        <v>162</v>
      </c>
      <c r="C982">
        <v>1.25</v>
      </c>
    </row>
    <row r="983" spans="1:3" x14ac:dyDescent="0.15">
      <c r="A983" s="1">
        <v>980</v>
      </c>
      <c r="B983" t="s">
        <v>162</v>
      </c>
      <c r="C983">
        <v>1.25</v>
      </c>
    </row>
    <row r="984" spans="1:3" x14ac:dyDescent="0.15">
      <c r="A984" s="1">
        <v>981</v>
      </c>
      <c r="B984" t="s">
        <v>162</v>
      </c>
      <c r="C984">
        <v>1.25</v>
      </c>
    </row>
    <row r="985" spans="1:3" x14ac:dyDescent="0.15">
      <c r="A985" s="1">
        <v>982</v>
      </c>
      <c r="B985" t="s">
        <v>162</v>
      </c>
      <c r="C985">
        <v>1.25</v>
      </c>
    </row>
    <row r="986" spans="1:3" x14ac:dyDescent="0.15">
      <c r="A986" s="1">
        <v>983</v>
      </c>
      <c r="B986" t="s">
        <v>162</v>
      </c>
      <c r="C986">
        <v>1.25</v>
      </c>
    </row>
    <row r="987" spans="1:3" x14ac:dyDescent="0.15">
      <c r="A987" s="1">
        <v>984</v>
      </c>
      <c r="B987" t="s">
        <v>162</v>
      </c>
      <c r="C987">
        <v>1.25</v>
      </c>
    </row>
    <row r="988" spans="1:3" x14ac:dyDescent="0.15">
      <c r="A988" s="1">
        <v>985</v>
      </c>
      <c r="B988" t="s">
        <v>162</v>
      </c>
      <c r="C988">
        <v>1.25</v>
      </c>
    </row>
    <row r="989" spans="1:3" x14ac:dyDescent="0.15">
      <c r="A989" s="1">
        <v>986</v>
      </c>
      <c r="B989" t="s">
        <v>162</v>
      </c>
      <c r="C989">
        <v>1.25</v>
      </c>
    </row>
    <row r="990" spans="1:3" x14ac:dyDescent="0.15">
      <c r="A990" s="1">
        <v>987</v>
      </c>
      <c r="B990" t="s">
        <v>162</v>
      </c>
      <c r="C990">
        <v>1.25</v>
      </c>
    </row>
    <row r="991" spans="1:3" x14ac:dyDescent="0.15">
      <c r="A991" s="1">
        <v>988</v>
      </c>
      <c r="B991" t="s">
        <v>162</v>
      </c>
      <c r="C991">
        <v>1.25</v>
      </c>
    </row>
    <row r="992" spans="1:3" x14ac:dyDescent="0.15">
      <c r="A992" s="1">
        <v>989</v>
      </c>
      <c r="B992" t="s">
        <v>162</v>
      </c>
      <c r="C992">
        <v>1.25</v>
      </c>
    </row>
    <row r="993" spans="1:3" x14ac:dyDescent="0.15">
      <c r="A993" s="1">
        <v>990</v>
      </c>
      <c r="B993" t="s">
        <v>162</v>
      </c>
      <c r="C993">
        <v>1.25</v>
      </c>
    </row>
    <row r="994" spans="1:3" x14ac:dyDescent="0.15">
      <c r="A994" s="1">
        <v>991</v>
      </c>
      <c r="B994" t="s">
        <v>162</v>
      </c>
      <c r="C994">
        <v>1.25</v>
      </c>
    </row>
    <row r="995" spans="1:3" x14ac:dyDescent="0.15">
      <c r="A995" s="1">
        <v>992</v>
      </c>
      <c r="B995" t="s">
        <v>162</v>
      </c>
      <c r="C995">
        <v>1.25</v>
      </c>
    </row>
    <row r="996" spans="1:3" x14ac:dyDescent="0.15">
      <c r="A996" s="1">
        <v>993</v>
      </c>
      <c r="B996" t="s">
        <v>162</v>
      </c>
      <c r="C996">
        <v>1.25</v>
      </c>
    </row>
    <row r="997" spans="1:3" x14ac:dyDescent="0.15">
      <c r="A997" s="1">
        <v>994</v>
      </c>
      <c r="B997" t="s">
        <v>162</v>
      </c>
      <c r="C997">
        <v>1.25</v>
      </c>
    </row>
    <row r="998" spans="1:3" x14ac:dyDescent="0.15">
      <c r="A998" s="1">
        <v>995</v>
      </c>
      <c r="B998" t="s">
        <v>162</v>
      </c>
      <c r="C998">
        <v>1.25</v>
      </c>
    </row>
    <row r="999" spans="1:3" x14ac:dyDescent="0.15">
      <c r="A999" s="1">
        <v>996</v>
      </c>
      <c r="B999" t="s">
        <v>162</v>
      </c>
      <c r="C999">
        <v>1.25</v>
      </c>
    </row>
    <row r="1000" spans="1:3" x14ac:dyDescent="0.15">
      <c r="A1000" s="1">
        <v>997</v>
      </c>
      <c r="B1000" t="s">
        <v>162</v>
      </c>
      <c r="C1000">
        <v>1.25</v>
      </c>
    </row>
    <row r="1001" spans="1:3" x14ac:dyDescent="0.15">
      <c r="A1001" s="1">
        <v>998</v>
      </c>
      <c r="B1001" t="s">
        <v>162</v>
      </c>
      <c r="C1001">
        <v>1.25</v>
      </c>
    </row>
    <row r="1002" spans="1:3" x14ac:dyDescent="0.15">
      <c r="A1002" s="1">
        <v>999</v>
      </c>
      <c r="B1002" t="s">
        <v>162</v>
      </c>
      <c r="C1002">
        <v>1.25</v>
      </c>
    </row>
    <row r="1003" spans="1:3" x14ac:dyDescent="0.15">
      <c r="A1003" s="1">
        <v>1000</v>
      </c>
      <c r="B1003" t="s">
        <v>162</v>
      </c>
      <c r="C1003">
        <v>1.25</v>
      </c>
    </row>
    <row r="1004" spans="1:3" x14ac:dyDescent="0.15">
      <c r="A1004" s="1">
        <v>1001</v>
      </c>
      <c r="B1004" t="s">
        <v>162</v>
      </c>
      <c r="C1004">
        <v>1.25</v>
      </c>
    </row>
    <row r="1005" spans="1:3" x14ac:dyDescent="0.15">
      <c r="A1005" s="1">
        <v>1002</v>
      </c>
      <c r="B1005" t="s">
        <v>162</v>
      </c>
      <c r="C1005">
        <v>1.25</v>
      </c>
    </row>
    <row r="1006" spans="1:3" x14ac:dyDescent="0.15">
      <c r="A1006" s="1">
        <v>1003</v>
      </c>
      <c r="B1006" t="s">
        <v>162</v>
      </c>
      <c r="C1006">
        <v>1.25</v>
      </c>
    </row>
    <row r="1007" spans="1:3" x14ac:dyDescent="0.15">
      <c r="A1007" s="1">
        <v>1004</v>
      </c>
      <c r="B1007" t="s">
        <v>162</v>
      </c>
      <c r="C1007">
        <v>1.25</v>
      </c>
    </row>
    <row r="1008" spans="1:3" x14ac:dyDescent="0.15">
      <c r="A1008" s="1">
        <v>1005</v>
      </c>
      <c r="B1008" t="s">
        <v>162</v>
      </c>
      <c r="C1008">
        <v>1.25</v>
      </c>
    </row>
    <row r="1009" spans="1:3" x14ac:dyDescent="0.15">
      <c r="A1009" s="1">
        <v>1006</v>
      </c>
      <c r="B1009" t="s">
        <v>162</v>
      </c>
      <c r="C1009">
        <v>1.25</v>
      </c>
    </row>
    <row r="1010" spans="1:3" x14ac:dyDescent="0.15">
      <c r="A1010" s="1">
        <v>1007</v>
      </c>
      <c r="B1010" t="s">
        <v>162</v>
      </c>
      <c r="C1010">
        <v>1.25</v>
      </c>
    </row>
    <row r="1011" spans="1:3" x14ac:dyDescent="0.15">
      <c r="A1011" s="1">
        <v>1008</v>
      </c>
      <c r="B1011" t="s">
        <v>162</v>
      </c>
      <c r="C1011">
        <v>1.25</v>
      </c>
    </row>
    <row r="1012" spans="1:3" x14ac:dyDescent="0.15">
      <c r="A1012" s="1">
        <v>1009</v>
      </c>
      <c r="B1012" t="s">
        <v>162</v>
      </c>
      <c r="C1012">
        <v>1.25</v>
      </c>
    </row>
    <row r="1013" spans="1:3" x14ac:dyDescent="0.15">
      <c r="A1013" s="1">
        <v>1010</v>
      </c>
      <c r="B1013" t="s">
        <v>162</v>
      </c>
      <c r="C1013">
        <v>1.25</v>
      </c>
    </row>
    <row r="1014" spans="1:3" x14ac:dyDescent="0.15">
      <c r="A1014" s="1">
        <v>1011</v>
      </c>
      <c r="B1014" t="s">
        <v>162</v>
      </c>
      <c r="C1014">
        <v>1.25</v>
      </c>
    </row>
    <row r="1015" spans="1:3" x14ac:dyDescent="0.15">
      <c r="A1015" s="1">
        <v>1012</v>
      </c>
      <c r="B1015" t="s">
        <v>162</v>
      </c>
      <c r="C1015">
        <v>1.25</v>
      </c>
    </row>
    <row r="1016" spans="1:3" x14ac:dyDescent="0.15">
      <c r="A1016" s="1">
        <v>1013</v>
      </c>
      <c r="B1016" t="s">
        <v>162</v>
      </c>
      <c r="C1016">
        <v>1.25</v>
      </c>
    </row>
    <row r="1017" spans="1:3" x14ac:dyDescent="0.15">
      <c r="A1017" s="1">
        <v>1014</v>
      </c>
      <c r="B1017" t="s">
        <v>162</v>
      </c>
      <c r="C1017">
        <v>1.25</v>
      </c>
    </row>
    <row r="1018" spans="1:3" x14ac:dyDescent="0.15">
      <c r="A1018" s="1">
        <v>1015</v>
      </c>
      <c r="B1018" t="s">
        <v>162</v>
      </c>
      <c r="C1018">
        <v>1.25</v>
      </c>
    </row>
    <row r="1019" spans="1:3" x14ac:dyDescent="0.15">
      <c r="A1019" s="1">
        <v>1016</v>
      </c>
      <c r="B1019" t="s">
        <v>162</v>
      </c>
      <c r="C1019">
        <v>1.25</v>
      </c>
    </row>
    <row r="1020" spans="1:3" x14ac:dyDescent="0.15">
      <c r="A1020" s="1">
        <v>1017</v>
      </c>
      <c r="B1020" t="s">
        <v>162</v>
      </c>
      <c r="C1020">
        <v>1.25</v>
      </c>
    </row>
    <row r="1021" spans="1:3" x14ac:dyDescent="0.15">
      <c r="A1021" s="1">
        <v>1018</v>
      </c>
      <c r="B1021" t="s">
        <v>162</v>
      </c>
      <c r="C1021">
        <v>1.25</v>
      </c>
    </row>
    <row r="1022" spans="1:3" x14ac:dyDescent="0.15">
      <c r="A1022" s="1">
        <v>1019</v>
      </c>
      <c r="B1022" t="s">
        <v>162</v>
      </c>
      <c r="C1022">
        <v>1.25</v>
      </c>
    </row>
    <row r="1023" spans="1:3" x14ac:dyDescent="0.15">
      <c r="A1023" s="1">
        <v>1020</v>
      </c>
      <c r="B1023" t="s">
        <v>162</v>
      </c>
      <c r="C1023">
        <v>1.25</v>
      </c>
    </row>
    <row r="1024" spans="1:3" x14ac:dyDescent="0.15">
      <c r="A1024" s="1">
        <v>1021</v>
      </c>
      <c r="B1024" t="s">
        <v>162</v>
      </c>
      <c r="C1024">
        <v>1.25</v>
      </c>
    </row>
    <row r="1025" spans="1:3" x14ac:dyDescent="0.15">
      <c r="A1025" s="1">
        <v>1022</v>
      </c>
      <c r="B1025" t="s">
        <v>162</v>
      </c>
      <c r="C1025">
        <v>1.25</v>
      </c>
    </row>
    <row r="1026" spans="1:3" x14ac:dyDescent="0.15">
      <c r="A1026" s="1">
        <v>1023</v>
      </c>
      <c r="B1026" t="s">
        <v>162</v>
      </c>
      <c r="C1026">
        <v>1.25</v>
      </c>
    </row>
    <row r="1027" spans="1:3" x14ac:dyDescent="0.15">
      <c r="A1027" s="1">
        <v>1024</v>
      </c>
      <c r="B1027" t="s">
        <v>162</v>
      </c>
      <c r="C1027">
        <v>1.25</v>
      </c>
    </row>
    <row r="1028" spans="1:3" x14ac:dyDescent="0.15">
      <c r="A1028" s="1">
        <v>1025</v>
      </c>
      <c r="B1028" t="s">
        <v>162</v>
      </c>
      <c r="C1028">
        <v>1.25</v>
      </c>
    </row>
    <row r="1029" spans="1:3" x14ac:dyDescent="0.15">
      <c r="A1029" s="1">
        <v>1026</v>
      </c>
      <c r="B1029" t="s">
        <v>162</v>
      </c>
      <c r="C1029">
        <v>1.25</v>
      </c>
    </row>
    <row r="1030" spans="1:3" x14ac:dyDescent="0.15">
      <c r="A1030" s="1">
        <v>1027</v>
      </c>
      <c r="B1030" t="s">
        <v>162</v>
      </c>
      <c r="C1030">
        <v>1.25</v>
      </c>
    </row>
    <row r="1031" spans="1:3" x14ac:dyDescent="0.15">
      <c r="A1031" s="1">
        <v>1028</v>
      </c>
      <c r="B1031" t="s">
        <v>162</v>
      </c>
      <c r="C1031">
        <v>1.25</v>
      </c>
    </row>
    <row r="1032" spans="1:3" x14ac:dyDescent="0.15">
      <c r="A1032" s="1">
        <v>1029</v>
      </c>
      <c r="B1032" t="s">
        <v>162</v>
      </c>
      <c r="C1032">
        <v>1.25</v>
      </c>
    </row>
    <row r="1033" spans="1:3" x14ac:dyDescent="0.15">
      <c r="A1033" s="1">
        <v>1030</v>
      </c>
      <c r="B1033" t="s">
        <v>162</v>
      </c>
      <c r="C1033">
        <v>1.25</v>
      </c>
    </row>
    <row r="1034" spans="1:3" x14ac:dyDescent="0.15">
      <c r="A1034" s="1">
        <v>1031</v>
      </c>
      <c r="B1034" t="s">
        <v>162</v>
      </c>
      <c r="C1034">
        <v>1.25</v>
      </c>
    </row>
    <row r="1035" spans="1:3" x14ac:dyDescent="0.15">
      <c r="A1035" s="1">
        <v>1032</v>
      </c>
      <c r="B1035" t="s">
        <v>162</v>
      </c>
      <c r="C1035">
        <v>1.25</v>
      </c>
    </row>
    <row r="1036" spans="1:3" x14ac:dyDescent="0.15">
      <c r="A1036" s="1">
        <v>1033</v>
      </c>
      <c r="B1036" t="s">
        <v>162</v>
      </c>
      <c r="C1036">
        <v>1.25</v>
      </c>
    </row>
    <row r="1037" spans="1:3" x14ac:dyDescent="0.15">
      <c r="A1037" s="1">
        <v>1034</v>
      </c>
      <c r="B1037" t="s">
        <v>162</v>
      </c>
      <c r="C1037">
        <v>1.25</v>
      </c>
    </row>
    <row r="1038" spans="1:3" x14ac:dyDescent="0.15">
      <c r="A1038" s="1">
        <v>1035</v>
      </c>
      <c r="B1038" t="s">
        <v>162</v>
      </c>
      <c r="C1038">
        <v>1.25</v>
      </c>
    </row>
    <row r="1039" spans="1:3" x14ac:dyDescent="0.15">
      <c r="A1039" s="1">
        <v>1036</v>
      </c>
      <c r="B1039" t="s">
        <v>162</v>
      </c>
      <c r="C1039">
        <v>1.25</v>
      </c>
    </row>
    <row r="1040" spans="1:3" x14ac:dyDescent="0.15">
      <c r="A1040" s="1">
        <v>1037</v>
      </c>
      <c r="B1040" t="s">
        <v>162</v>
      </c>
      <c r="C1040">
        <v>1.25</v>
      </c>
    </row>
    <row r="1041" spans="1:3" x14ac:dyDescent="0.15">
      <c r="A1041" s="1">
        <v>1038</v>
      </c>
      <c r="B1041" t="s">
        <v>162</v>
      </c>
      <c r="C1041">
        <v>1.25</v>
      </c>
    </row>
    <row r="1042" spans="1:3" x14ac:dyDescent="0.15">
      <c r="A1042" s="1">
        <v>1039</v>
      </c>
      <c r="B1042" t="s">
        <v>162</v>
      </c>
      <c r="C1042">
        <v>1.25</v>
      </c>
    </row>
    <row r="1043" spans="1:3" x14ac:dyDescent="0.15">
      <c r="A1043" s="1">
        <v>1040</v>
      </c>
      <c r="B1043" t="s">
        <v>162</v>
      </c>
      <c r="C1043">
        <v>1.25</v>
      </c>
    </row>
    <row r="1044" spans="1:3" x14ac:dyDescent="0.15">
      <c r="A1044" s="1">
        <v>1041</v>
      </c>
      <c r="B1044" t="s">
        <v>162</v>
      </c>
      <c r="C1044">
        <v>1.25</v>
      </c>
    </row>
    <row r="1045" spans="1:3" x14ac:dyDescent="0.15">
      <c r="A1045" s="1">
        <v>1042</v>
      </c>
      <c r="B1045" t="s">
        <v>162</v>
      </c>
      <c r="C1045">
        <v>1.25</v>
      </c>
    </row>
    <row r="1046" spans="1:3" x14ac:dyDescent="0.15">
      <c r="A1046" s="1">
        <v>1043</v>
      </c>
      <c r="B1046" t="s">
        <v>162</v>
      </c>
      <c r="C1046">
        <v>1.25</v>
      </c>
    </row>
    <row r="1047" spans="1:3" x14ac:dyDescent="0.15">
      <c r="A1047" s="1">
        <v>1044</v>
      </c>
      <c r="B1047" t="s">
        <v>162</v>
      </c>
      <c r="C1047">
        <v>1.25</v>
      </c>
    </row>
    <row r="1048" spans="1:3" x14ac:dyDescent="0.15">
      <c r="A1048" s="1">
        <v>1045</v>
      </c>
      <c r="B1048" t="s">
        <v>162</v>
      </c>
      <c r="C1048">
        <v>1.25</v>
      </c>
    </row>
    <row r="1049" spans="1:3" x14ac:dyDescent="0.15">
      <c r="A1049" s="1">
        <v>1046</v>
      </c>
      <c r="B1049" t="s">
        <v>162</v>
      </c>
      <c r="C1049">
        <v>1.25</v>
      </c>
    </row>
    <row r="1050" spans="1:3" x14ac:dyDescent="0.15">
      <c r="A1050" s="1">
        <v>1047</v>
      </c>
      <c r="B1050" t="s">
        <v>162</v>
      </c>
      <c r="C1050">
        <v>1.25</v>
      </c>
    </row>
    <row r="1051" spans="1:3" x14ac:dyDescent="0.15">
      <c r="A1051" s="1">
        <v>1048</v>
      </c>
      <c r="B1051" t="s">
        <v>162</v>
      </c>
      <c r="C1051">
        <v>1.25</v>
      </c>
    </row>
    <row r="1052" spans="1:3" x14ac:dyDescent="0.15">
      <c r="A1052" s="1">
        <v>1049</v>
      </c>
      <c r="B1052" t="s">
        <v>162</v>
      </c>
      <c r="C1052">
        <v>1.25</v>
      </c>
    </row>
    <row r="1053" spans="1:3" x14ac:dyDescent="0.15">
      <c r="A1053" s="1">
        <v>1050</v>
      </c>
      <c r="B1053" t="s">
        <v>162</v>
      </c>
      <c r="C1053">
        <v>1.25</v>
      </c>
    </row>
    <row r="1054" spans="1:3" x14ac:dyDescent="0.15">
      <c r="A1054" s="1">
        <v>1051</v>
      </c>
      <c r="B1054" t="s">
        <v>162</v>
      </c>
      <c r="C1054">
        <v>1.25</v>
      </c>
    </row>
    <row r="1055" spans="1:3" x14ac:dyDescent="0.15">
      <c r="A1055" s="1">
        <v>1052</v>
      </c>
      <c r="B1055" t="s">
        <v>162</v>
      </c>
      <c r="C1055">
        <v>1.25</v>
      </c>
    </row>
    <row r="1056" spans="1:3" x14ac:dyDescent="0.15">
      <c r="A1056" s="1">
        <v>1053</v>
      </c>
      <c r="B1056" t="s">
        <v>162</v>
      </c>
      <c r="C1056">
        <v>1.25</v>
      </c>
    </row>
    <row r="1057" spans="1:3" x14ac:dyDescent="0.15">
      <c r="A1057" s="1">
        <v>1054</v>
      </c>
      <c r="B1057" t="s">
        <v>162</v>
      </c>
      <c r="C1057">
        <v>1.25</v>
      </c>
    </row>
    <row r="1058" spans="1:3" x14ac:dyDescent="0.15">
      <c r="A1058" s="1">
        <v>1055</v>
      </c>
      <c r="B1058" t="s">
        <v>162</v>
      </c>
      <c r="C1058">
        <v>1.25</v>
      </c>
    </row>
    <row r="1059" spans="1:3" x14ac:dyDescent="0.15">
      <c r="A1059" s="1">
        <v>1056</v>
      </c>
      <c r="B1059" t="s">
        <v>162</v>
      </c>
      <c r="C1059">
        <v>1.25</v>
      </c>
    </row>
    <row r="1060" spans="1:3" x14ac:dyDescent="0.15">
      <c r="A1060" s="1">
        <v>1057</v>
      </c>
      <c r="B1060" t="s">
        <v>162</v>
      </c>
      <c r="C1060">
        <v>1.25</v>
      </c>
    </row>
    <row r="1061" spans="1:3" x14ac:dyDescent="0.15">
      <c r="A1061" s="1">
        <v>1058</v>
      </c>
      <c r="B1061" t="s">
        <v>162</v>
      </c>
      <c r="C1061">
        <v>1.25</v>
      </c>
    </row>
    <row r="1062" spans="1:3" x14ac:dyDescent="0.15">
      <c r="A1062" s="1">
        <v>1059</v>
      </c>
      <c r="B1062" t="s">
        <v>162</v>
      </c>
      <c r="C1062">
        <v>1.25</v>
      </c>
    </row>
    <row r="1063" spans="1:3" x14ac:dyDescent="0.15">
      <c r="A1063" s="1">
        <v>1060</v>
      </c>
      <c r="B1063" t="s">
        <v>162</v>
      </c>
      <c r="C1063">
        <v>1.25</v>
      </c>
    </row>
    <row r="1064" spans="1:3" x14ac:dyDescent="0.15">
      <c r="A1064" s="1">
        <v>1061</v>
      </c>
      <c r="B1064" t="s">
        <v>162</v>
      </c>
      <c r="C1064">
        <v>1.25</v>
      </c>
    </row>
    <row r="1065" spans="1:3" x14ac:dyDescent="0.15">
      <c r="A1065" s="1">
        <v>1062</v>
      </c>
      <c r="B1065" t="s">
        <v>162</v>
      </c>
      <c r="C1065">
        <v>1.25</v>
      </c>
    </row>
    <row r="1066" spans="1:3" x14ac:dyDescent="0.15">
      <c r="A1066" s="1">
        <v>1063</v>
      </c>
      <c r="B1066" t="s">
        <v>162</v>
      </c>
      <c r="C1066">
        <v>1.25</v>
      </c>
    </row>
    <row r="1067" spans="1:3" x14ac:dyDescent="0.15">
      <c r="A1067" s="1">
        <v>1064</v>
      </c>
      <c r="B1067" t="s">
        <v>162</v>
      </c>
      <c r="C1067">
        <v>1.25</v>
      </c>
    </row>
    <row r="1068" spans="1:3" x14ac:dyDescent="0.15">
      <c r="A1068" s="1">
        <v>1065</v>
      </c>
      <c r="B1068" t="s">
        <v>162</v>
      </c>
      <c r="C1068">
        <v>1.25</v>
      </c>
    </row>
    <row r="1069" spans="1:3" x14ac:dyDescent="0.15">
      <c r="A1069" s="1">
        <v>1066</v>
      </c>
      <c r="B1069" t="s">
        <v>162</v>
      </c>
      <c r="C1069">
        <v>1.25</v>
      </c>
    </row>
    <row r="1070" spans="1:3" x14ac:dyDescent="0.15">
      <c r="A1070" s="1">
        <v>1067</v>
      </c>
      <c r="B1070" t="s">
        <v>162</v>
      </c>
      <c r="C1070">
        <v>1.25</v>
      </c>
    </row>
    <row r="1071" spans="1:3" x14ac:dyDescent="0.15">
      <c r="A1071" s="1">
        <v>1068</v>
      </c>
      <c r="B1071" t="s">
        <v>162</v>
      </c>
      <c r="C1071">
        <v>1.25</v>
      </c>
    </row>
    <row r="1072" spans="1:3" x14ac:dyDescent="0.15">
      <c r="A1072" s="1">
        <v>1069</v>
      </c>
      <c r="B1072" t="s">
        <v>162</v>
      </c>
      <c r="C1072">
        <v>1.25</v>
      </c>
    </row>
    <row r="1073" spans="1:3" x14ac:dyDescent="0.15">
      <c r="A1073" s="1">
        <v>1070</v>
      </c>
      <c r="B1073" t="s">
        <v>162</v>
      </c>
      <c r="C1073">
        <v>1.25</v>
      </c>
    </row>
    <row r="1074" spans="1:3" x14ac:dyDescent="0.15">
      <c r="A1074" s="1">
        <v>1071</v>
      </c>
      <c r="B1074" t="s">
        <v>162</v>
      </c>
      <c r="C1074">
        <v>1.25</v>
      </c>
    </row>
    <row r="1075" spans="1:3" x14ac:dyDescent="0.15">
      <c r="A1075" s="1">
        <v>1072</v>
      </c>
      <c r="B1075" t="s">
        <v>162</v>
      </c>
      <c r="C1075">
        <v>1.25</v>
      </c>
    </row>
    <row r="1076" spans="1:3" x14ac:dyDescent="0.15">
      <c r="A1076" s="1">
        <v>1073</v>
      </c>
      <c r="B1076" t="s">
        <v>162</v>
      </c>
      <c r="C1076">
        <v>1.25</v>
      </c>
    </row>
    <row r="1077" spans="1:3" x14ac:dyDescent="0.15">
      <c r="A1077" s="1">
        <v>1074</v>
      </c>
      <c r="B1077" t="s">
        <v>162</v>
      </c>
      <c r="C1077">
        <v>1.25</v>
      </c>
    </row>
    <row r="1078" spans="1:3" x14ac:dyDescent="0.15">
      <c r="A1078" s="1">
        <v>1075</v>
      </c>
      <c r="B1078" t="s">
        <v>162</v>
      </c>
      <c r="C1078">
        <v>1.25</v>
      </c>
    </row>
    <row r="1079" spans="1:3" x14ac:dyDescent="0.15">
      <c r="A1079" s="1">
        <v>1076</v>
      </c>
      <c r="B1079" t="s">
        <v>162</v>
      </c>
      <c r="C1079">
        <v>1.25</v>
      </c>
    </row>
    <row r="1080" spans="1:3" x14ac:dyDescent="0.15">
      <c r="A1080" s="1">
        <v>1077</v>
      </c>
      <c r="B1080" t="s">
        <v>162</v>
      </c>
      <c r="C1080">
        <v>1.25</v>
      </c>
    </row>
    <row r="1081" spans="1:3" x14ac:dyDescent="0.15">
      <c r="A1081" s="1">
        <v>1078</v>
      </c>
      <c r="B1081" t="s">
        <v>162</v>
      </c>
      <c r="C1081">
        <v>1.25</v>
      </c>
    </row>
    <row r="1082" spans="1:3" x14ac:dyDescent="0.15">
      <c r="A1082" s="1">
        <v>1079</v>
      </c>
      <c r="B1082" t="s">
        <v>162</v>
      </c>
      <c r="C1082">
        <v>1.25</v>
      </c>
    </row>
    <row r="1083" spans="1:3" x14ac:dyDescent="0.15">
      <c r="A1083" s="1">
        <v>1080</v>
      </c>
      <c r="B1083" t="s">
        <v>162</v>
      </c>
      <c r="C1083">
        <v>1.25</v>
      </c>
    </row>
    <row r="1084" spans="1:3" x14ac:dyDescent="0.15">
      <c r="A1084" s="1">
        <v>1081</v>
      </c>
      <c r="B1084" t="s">
        <v>162</v>
      </c>
      <c r="C1084">
        <v>1.25</v>
      </c>
    </row>
    <row r="1085" spans="1:3" x14ac:dyDescent="0.15">
      <c r="A1085" s="1">
        <v>1082</v>
      </c>
      <c r="B1085" t="s">
        <v>162</v>
      </c>
      <c r="C1085">
        <v>1.25</v>
      </c>
    </row>
    <row r="1086" spans="1:3" x14ac:dyDescent="0.15">
      <c r="A1086" s="1">
        <v>1083</v>
      </c>
      <c r="B1086" t="s">
        <v>162</v>
      </c>
      <c r="C1086">
        <v>1.25</v>
      </c>
    </row>
    <row r="1087" spans="1:3" x14ac:dyDescent="0.15">
      <c r="A1087" s="1">
        <v>1084</v>
      </c>
      <c r="B1087" t="s">
        <v>162</v>
      </c>
      <c r="C1087">
        <v>1.25</v>
      </c>
    </row>
    <row r="1088" spans="1:3" x14ac:dyDescent="0.15">
      <c r="A1088" s="1">
        <v>1085</v>
      </c>
      <c r="B1088" t="s">
        <v>162</v>
      </c>
      <c r="C1088">
        <v>1.25</v>
      </c>
    </row>
    <row r="1089" spans="1:3" x14ac:dyDescent="0.15">
      <c r="A1089" s="1">
        <v>1086</v>
      </c>
      <c r="B1089" t="s">
        <v>162</v>
      </c>
      <c r="C1089">
        <v>1.25</v>
      </c>
    </row>
    <row r="1090" spans="1:3" x14ac:dyDescent="0.15">
      <c r="A1090" s="1">
        <v>1087</v>
      </c>
      <c r="B1090" t="s">
        <v>162</v>
      </c>
      <c r="C1090">
        <v>1.25</v>
      </c>
    </row>
    <row r="1091" spans="1:3" x14ac:dyDescent="0.15">
      <c r="A1091" s="1">
        <v>1088</v>
      </c>
      <c r="B1091" t="s">
        <v>162</v>
      </c>
      <c r="C1091">
        <v>1.25</v>
      </c>
    </row>
    <row r="1092" spans="1:3" x14ac:dyDescent="0.15">
      <c r="A1092" s="1">
        <v>1089</v>
      </c>
      <c r="B1092" t="s">
        <v>162</v>
      </c>
      <c r="C1092">
        <v>1.25</v>
      </c>
    </row>
    <row r="1093" spans="1:3" x14ac:dyDescent="0.15">
      <c r="A1093" s="1">
        <v>1090</v>
      </c>
      <c r="B1093" t="s">
        <v>162</v>
      </c>
      <c r="C1093">
        <v>1.25</v>
      </c>
    </row>
    <row r="1094" spans="1:3" x14ac:dyDescent="0.15">
      <c r="A1094" s="1">
        <v>1091</v>
      </c>
      <c r="B1094" t="s">
        <v>162</v>
      </c>
      <c r="C1094">
        <v>1.25</v>
      </c>
    </row>
    <row r="1095" spans="1:3" x14ac:dyDescent="0.15">
      <c r="A1095" s="1">
        <v>1092</v>
      </c>
      <c r="B1095" t="s">
        <v>162</v>
      </c>
      <c r="C1095">
        <v>1.25</v>
      </c>
    </row>
    <row r="1096" spans="1:3" x14ac:dyDescent="0.15">
      <c r="A1096" s="1">
        <v>1093</v>
      </c>
      <c r="B1096" t="s">
        <v>162</v>
      </c>
      <c r="C1096">
        <v>1.25</v>
      </c>
    </row>
    <row r="1097" spans="1:3" x14ac:dyDescent="0.15">
      <c r="A1097" s="1">
        <v>1094</v>
      </c>
      <c r="B1097" t="s">
        <v>162</v>
      </c>
      <c r="C1097">
        <v>1.25</v>
      </c>
    </row>
    <row r="1098" spans="1:3" x14ac:dyDescent="0.15">
      <c r="A1098" s="1">
        <v>1095</v>
      </c>
      <c r="B1098" t="s">
        <v>162</v>
      </c>
      <c r="C1098">
        <v>1.25</v>
      </c>
    </row>
    <row r="1099" spans="1:3" x14ac:dyDescent="0.15">
      <c r="A1099" s="1">
        <v>1096</v>
      </c>
      <c r="B1099" t="s">
        <v>162</v>
      </c>
      <c r="C1099">
        <v>1.25</v>
      </c>
    </row>
    <row r="1100" spans="1:3" x14ac:dyDescent="0.15">
      <c r="A1100" s="1">
        <v>1097</v>
      </c>
      <c r="B1100" t="s">
        <v>162</v>
      </c>
      <c r="C1100">
        <v>1.25</v>
      </c>
    </row>
    <row r="1101" spans="1:3" x14ac:dyDescent="0.15">
      <c r="A1101" s="1">
        <v>1098</v>
      </c>
      <c r="B1101" t="s">
        <v>162</v>
      </c>
      <c r="C1101">
        <v>1.25</v>
      </c>
    </row>
    <row r="1102" spans="1:3" x14ac:dyDescent="0.15">
      <c r="A1102" s="1">
        <v>1099</v>
      </c>
      <c r="B1102" t="s">
        <v>162</v>
      </c>
      <c r="C1102">
        <v>1.25</v>
      </c>
    </row>
    <row r="1103" spans="1:3" x14ac:dyDescent="0.15">
      <c r="A1103" s="1">
        <v>1100</v>
      </c>
      <c r="B1103" t="s">
        <v>162</v>
      </c>
      <c r="C1103">
        <v>1.25</v>
      </c>
    </row>
    <row r="1104" spans="1:3" x14ac:dyDescent="0.15">
      <c r="A1104" s="1">
        <v>1101</v>
      </c>
      <c r="B1104" t="s">
        <v>162</v>
      </c>
      <c r="C1104">
        <v>1.25</v>
      </c>
    </row>
    <row r="1105" spans="1:3" x14ac:dyDescent="0.15">
      <c r="A1105" s="1">
        <v>1102</v>
      </c>
      <c r="B1105" t="s">
        <v>162</v>
      </c>
      <c r="C1105">
        <v>1.25</v>
      </c>
    </row>
    <row r="1106" spans="1:3" x14ac:dyDescent="0.15">
      <c r="A1106" s="1">
        <v>1103</v>
      </c>
      <c r="B1106" t="s">
        <v>162</v>
      </c>
      <c r="C1106">
        <v>1.25</v>
      </c>
    </row>
    <row r="1107" spans="1:3" x14ac:dyDescent="0.15">
      <c r="A1107" s="1">
        <v>1104</v>
      </c>
      <c r="B1107" t="s">
        <v>162</v>
      </c>
      <c r="C1107">
        <v>1.25</v>
      </c>
    </row>
    <row r="1108" spans="1:3" x14ac:dyDescent="0.15">
      <c r="A1108" s="1">
        <v>1105</v>
      </c>
      <c r="B1108" t="s">
        <v>162</v>
      </c>
      <c r="C1108">
        <v>1.25</v>
      </c>
    </row>
    <row r="1109" spans="1:3" x14ac:dyDescent="0.15">
      <c r="A1109" s="1">
        <v>1106</v>
      </c>
      <c r="B1109" t="s">
        <v>162</v>
      </c>
      <c r="C1109">
        <v>1.25</v>
      </c>
    </row>
    <row r="1110" spans="1:3" x14ac:dyDescent="0.15">
      <c r="A1110" s="1">
        <v>1107</v>
      </c>
      <c r="B1110" t="s">
        <v>162</v>
      </c>
      <c r="C1110">
        <v>1.25</v>
      </c>
    </row>
    <row r="1111" spans="1:3" x14ac:dyDescent="0.15">
      <c r="A1111" s="1">
        <v>1108</v>
      </c>
      <c r="B1111" t="s">
        <v>162</v>
      </c>
      <c r="C1111">
        <v>1.25</v>
      </c>
    </row>
    <row r="1112" spans="1:3" x14ac:dyDescent="0.15">
      <c r="A1112" s="1">
        <v>1109</v>
      </c>
      <c r="B1112" t="s">
        <v>162</v>
      </c>
      <c r="C1112">
        <v>1.25</v>
      </c>
    </row>
    <row r="1113" spans="1:3" x14ac:dyDescent="0.15">
      <c r="A1113" s="1">
        <v>1110</v>
      </c>
      <c r="B1113" t="s">
        <v>162</v>
      </c>
      <c r="C1113">
        <v>1.25</v>
      </c>
    </row>
    <row r="1114" spans="1:3" x14ac:dyDescent="0.15">
      <c r="A1114" s="1">
        <v>1111</v>
      </c>
      <c r="B1114" t="s">
        <v>162</v>
      </c>
      <c r="C1114">
        <v>1.25</v>
      </c>
    </row>
    <row r="1115" spans="1:3" x14ac:dyDescent="0.15">
      <c r="A1115" s="1">
        <v>1112</v>
      </c>
      <c r="B1115" t="s">
        <v>162</v>
      </c>
      <c r="C1115">
        <v>1.25</v>
      </c>
    </row>
    <row r="1116" spans="1:3" x14ac:dyDescent="0.15">
      <c r="A1116" s="1">
        <v>1113</v>
      </c>
      <c r="B1116" t="s">
        <v>162</v>
      </c>
      <c r="C1116">
        <v>1.25</v>
      </c>
    </row>
    <row r="1117" spans="1:3" x14ac:dyDescent="0.15">
      <c r="A1117" s="1">
        <v>1114</v>
      </c>
      <c r="B1117" t="s">
        <v>162</v>
      </c>
      <c r="C1117">
        <v>1.25</v>
      </c>
    </row>
    <row r="1118" spans="1:3" x14ac:dyDescent="0.15">
      <c r="A1118" s="1">
        <v>1115</v>
      </c>
      <c r="B1118" t="s">
        <v>162</v>
      </c>
      <c r="C1118">
        <v>1.25</v>
      </c>
    </row>
    <row r="1119" spans="1:3" x14ac:dyDescent="0.15">
      <c r="A1119" s="1">
        <v>1116</v>
      </c>
      <c r="B1119" t="s">
        <v>162</v>
      </c>
      <c r="C1119">
        <v>1.25</v>
      </c>
    </row>
    <row r="1120" spans="1:3" x14ac:dyDescent="0.15">
      <c r="A1120" s="1">
        <v>1117</v>
      </c>
      <c r="B1120" t="s">
        <v>162</v>
      </c>
      <c r="C1120">
        <v>1.25</v>
      </c>
    </row>
    <row r="1121" spans="1:3" x14ac:dyDescent="0.15">
      <c r="A1121" s="1">
        <v>1118</v>
      </c>
      <c r="B1121" t="s">
        <v>162</v>
      </c>
      <c r="C1121">
        <v>1.25</v>
      </c>
    </row>
    <row r="1122" spans="1:3" x14ac:dyDescent="0.15">
      <c r="A1122" s="1">
        <v>1119</v>
      </c>
      <c r="B1122" t="s">
        <v>162</v>
      </c>
      <c r="C1122">
        <v>1.25</v>
      </c>
    </row>
    <row r="1123" spans="1:3" x14ac:dyDescent="0.15">
      <c r="A1123" s="1">
        <v>1120</v>
      </c>
      <c r="B1123" t="s">
        <v>162</v>
      </c>
      <c r="C1123">
        <v>1.25</v>
      </c>
    </row>
    <row r="1124" spans="1:3" x14ac:dyDescent="0.15">
      <c r="A1124" s="1">
        <v>1121</v>
      </c>
      <c r="B1124" t="s">
        <v>162</v>
      </c>
      <c r="C1124">
        <v>1.25</v>
      </c>
    </row>
    <row r="1125" spans="1:3" x14ac:dyDescent="0.15">
      <c r="A1125" s="1">
        <v>1122</v>
      </c>
      <c r="B1125" t="s">
        <v>162</v>
      </c>
      <c r="C1125">
        <v>1.25</v>
      </c>
    </row>
    <row r="1126" spans="1:3" x14ac:dyDescent="0.15">
      <c r="A1126" s="1">
        <v>1123</v>
      </c>
      <c r="B1126" t="s">
        <v>162</v>
      </c>
      <c r="C1126">
        <v>1.25</v>
      </c>
    </row>
    <row r="1127" spans="1:3" x14ac:dyDescent="0.15">
      <c r="A1127" s="1">
        <v>1124</v>
      </c>
      <c r="B1127" t="s">
        <v>162</v>
      </c>
      <c r="C1127">
        <v>1.25</v>
      </c>
    </row>
    <row r="1128" spans="1:3" x14ac:dyDescent="0.15">
      <c r="A1128" s="1">
        <v>1125</v>
      </c>
      <c r="B1128" t="s">
        <v>162</v>
      </c>
      <c r="C1128">
        <v>1.25</v>
      </c>
    </row>
    <row r="1129" spans="1:3" x14ac:dyDescent="0.15">
      <c r="A1129" s="1">
        <v>1126</v>
      </c>
      <c r="B1129" t="s">
        <v>162</v>
      </c>
      <c r="C1129">
        <v>1.25</v>
      </c>
    </row>
    <row r="1130" spans="1:3" x14ac:dyDescent="0.15">
      <c r="A1130" s="1">
        <v>1127</v>
      </c>
      <c r="B1130" t="s">
        <v>162</v>
      </c>
      <c r="C1130">
        <v>1.25</v>
      </c>
    </row>
    <row r="1131" spans="1:3" x14ac:dyDescent="0.15">
      <c r="A1131" s="1">
        <v>1128</v>
      </c>
      <c r="B1131" t="s">
        <v>162</v>
      </c>
      <c r="C1131">
        <v>1.25</v>
      </c>
    </row>
    <row r="1132" spans="1:3" x14ac:dyDescent="0.15">
      <c r="A1132" s="1">
        <v>1129</v>
      </c>
      <c r="B1132" t="s">
        <v>162</v>
      </c>
      <c r="C1132">
        <v>1.25</v>
      </c>
    </row>
    <row r="1133" spans="1:3" x14ac:dyDescent="0.15">
      <c r="A1133" s="1">
        <v>1130</v>
      </c>
      <c r="B1133" t="s">
        <v>162</v>
      </c>
      <c r="C1133">
        <v>1.25</v>
      </c>
    </row>
    <row r="1134" spans="1:3" x14ac:dyDescent="0.15">
      <c r="A1134" s="1">
        <v>1131</v>
      </c>
      <c r="B1134" t="s">
        <v>162</v>
      </c>
      <c r="C1134">
        <v>1.25</v>
      </c>
    </row>
    <row r="1135" spans="1:3" x14ac:dyDescent="0.15">
      <c r="A1135" s="1">
        <v>1132</v>
      </c>
      <c r="B1135" t="s">
        <v>162</v>
      </c>
      <c r="C1135">
        <v>1.25</v>
      </c>
    </row>
    <row r="1136" spans="1:3" x14ac:dyDescent="0.15">
      <c r="A1136" s="1">
        <v>1133</v>
      </c>
      <c r="B1136" t="s">
        <v>162</v>
      </c>
      <c r="C1136">
        <v>1.25</v>
      </c>
    </row>
    <row r="1137" spans="1:3" x14ac:dyDescent="0.15">
      <c r="A1137" s="1">
        <v>1134</v>
      </c>
      <c r="B1137" t="s">
        <v>162</v>
      </c>
      <c r="C1137">
        <v>1.25</v>
      </c>
    </row>
    <row r="1138" spans="1:3" x14ac:dyDescent="0.15">
      <c r="A1138" s="1">
        <v>1135</v>
      </c>
      <c r="B1138" t="s">
        <v>162</v>
      </c>
      <c r="C1138">
        <v>1.25</v>
      </c>
    </row>
    <row r="1139" spans="1:3" x14ac:dyDescent="0.15">
      <c r="A1139" s="1">
        <v>1136</v>
      </c>
      <c r="B1139" t="s">
        <v>162</v>
      </c>
      <c r="C1139">
        <v>1.25</v>
      </c>
    </row>
    <row r="1140" spans="1:3" x14ac:dyDescent="0.15">
      <c r="A1140" s="1">
        <v>1137</v>
      </c>
      <c r="B1140" t="s">
        <v>162</v>
      </c>
      <c r="C1140">
        <v>1.25</v>
      </c>
    </row>
    <row r="1141" spans="1:3" x14ac:dyDescent="0.15">
      <c r="A1141" s="1">
        <v>1138</v>
      </c>
      <c r="B1141" t="s">
        <v>162</v>
      </c>
      <c r="C1141">
        <v>1.25</v>
      </c>
    </row>
    <row r="1142" spans="1:3" x14ac:dyDescent="0.15">
      <c r="A1142" s="1">
        <v>1139</v>
      </c>
      <c r="B1142" t="s">
        <v>162</v>
      </c>
      <c r="C1142">
        <v>1.25</v>
      </c>
    </row>
    <row r="1143" spans="1:3" x14ac:dyDescent="0.15">
      <c r="A1143" s="1">
        <v>1140</v>
      </c>
      <c r="B1143" t="s">
        <v>162</v>
      </c>
      <c r="C1143">
        <v>1.25</v>
      </c>
    </row>
    <row r="1144" spans="1:3" x14ac:dyDescent="0.15">
      <c r="A1144" s="1">
        <v>1141</v>
      </c>
      <c r="B1144" t="s">
        <v>162</v>
      </c>
      <c r="C1144">
        <v>1.25</v>
      </c>
    </row>
    <row r="1145" spans="1:3" x14ac:dyDescent="0.15">
      <c r="A1145" s="1">
        <v>1142</v>
      </c>
      <c r="B1145" t="s">
        <v>162</v>
      </c>
      <c r="C1145">
        <v>1.25</v>
      </c>
    </row>
    <row r="1146" spans="1:3" x14ac:dyDescent="0.15">
      <c r="A1146" s="1">
        <v>1143</v>
      </c>
      <c r="B1146" t="s">
        <v>162</v>
      </c>
      <c r="C1146">
        <v>1.25</v>
      </c>
    </row>
    <row r="1147" spans="1:3" x14ac:dyDescent="0.15">
      <c r="A1147" s="1">
        <v>1144</v>
      </c>
      <c r="B1147" t="s">
        <v>162</v>
      </c>
      <c r="C1147">
        <v>1.25</v>
      </c>
    </row>
    <row r="1148" spans="1:3" x14ac:dyDescent="0.15">
      <c r="A1148" s="1">
        <v>1145</v>
      </c>
      <c r="B1148" t="s">
        <v>162</v>
      </c>
      <c r="C1148">
        <v>1.25</v>
      </c>
    </row>
    <row r="1149" spans="1:3" x14ac:dyDescent="0.15">
      <c r="A1149" s="1">
        <v>1146</v>
      </c>
      <c r="B1149" t="s">
        <v>162</v>
      </c>
      <c r="C1149">
        <v>1.25</v>
      </c>
    </row>
    <row r="1150" spans="1:3" x14ac:dyDescent="0.15">
      <c r="A1150" s="1">
        <v>1147</v>
      </c>
      <c r="B1150" t="s">
        <v>162</v>
      </c>
      <c r="C1150">
        <v>1.25</v>
      </c>
    </row>
    <row r="1151" spans="1:3" x14ac:dyDescent="0.15">
      <c r="A1151" s="1">
        <v>1148</v>
      </c>
      <c r="B1151" t="s">
        <v>162</v>
      </c>
      <c r="C1151">
        <v>1.25</v>
      </c>
    </row>
    <row r="1152" spans="1:3" x14ac:dyDescent="0.15">
      <c r="A1152" s="1">
        <v>1149</v>
      </c>
      <c r="B1152" t="s">
        <v>162</v>
      </c>
      <c r="C1152">
        <v>1.25</v>
      </c>
    </row>
    <row r="1153" spans="1:3" x14ac:dyDescent="0.15">
      <c r="A1153" s="1">
        <v>1150</v>
      </c>
      <c r="B1153" t="s">
        <v>162</v>
      </c>
      <c r="C1153">
        <v>1.25</v>
      </c>
    </row>
    <row r="1154" spans="1:3" x14ac:dyDescent="0.15">
      <c r="A1154" s="1">
        <v>1151</v>
      </c>
      <c r="B1154" t="s">
        <v>162</v>
      </c>
      <c r="C1154">
        <v>1.25</v>
      </c>
    </row>
    <row r="1155" spans="1:3" x14ac:dyDescent="0.15">
      <c r="A1155" s="1">
        <v>1152</v>
      </c>
      <c r="B1155" t="s">
        <v>162</v>
      </c>
      <c r="C1155">
        <v>1.25</v>
      </c>
    </row>
    <row r="1156" spans="1:3" x14ac:dyDescent="0.15">
      <c r="A1156" s="1">
        <v>1153</v>
      </c>
      <c r="B1156" t="s">
        <v>162</v>
      </c>
      <c r="C1156">
        <v>1.25</v>
      </c>
    </row>
    <row r="1157" spans="1:3" x14ac:dyDescent="0.15">
      <c r="A1157" s="1">
        <v>1154</v>
      </c>
      <c r="B1157" t="s">
        <v>162</v>
      </c>
      <c r="C1157">
        <v>1.25</v>
      </c>
    </row>
    <row r="1158" spans="1:3" x14ac:dyDescent="0.15">
      <c r="A1158" s="1">
        <v>1155</v>
      </c>
      <c r="B1158" t="s">
        <v>162</v>
      </c>
      <c r="C1158">
        <v>1.25</v>
      </c>
    </row>
    <row r="1159" spans="1:3" x14ac:dyDescent="0.15">
      <c r="A1159" s="1">
        <v>1156</v>
      </c>
      <c r="B1159" t="s">
        <v>162</v>
      </c>
      <c r="C1159">
        <v>1.25</v>
      </c>
    </row>
    <row r="1160" spans="1:3" x14ac:dyDescent="0.15">
      <c r="A1160" s="1">
        <v>1157</v>
      </c>
      <c r="B1160" t="s">
        <v>162</v>
      </c>
      <c r="C1160">
        <v>1.25</v>
      </c>
    </row>
    <row r="1161" spans="1:3" x14ac:dyDescent="0.15">
      <c r="A1161" s="1">
        <v>1158</v>
      </c>
      <c r="B1161" t="s">
        <v>162</v>
      </c>
      <c r="C1161">
        <v>1.25</v>
      </c>
    </row>
    <row r="1162" spans="1:3" x14ac:dyDescent="0.15">
      <c r="A1162" s="1">
        <v>1159</v>
      </c>
      <c r="B1162" t="s">
        <v>162</v>
      </c>
      <c r="C1162">
        <v>1.25</v>
      </c>
    </row>
    <row r="1163" spans="1:3" x14ac:dyDescent="0.15">
      <c r="A1163" s="1">
        <v>1160</v>
      </c>
      <c r="B1163" t="s">
        <v>162</v>
      </c>
      <c r="C1163">
        <v>1.25</v>
      </c>
    </row>
    <row r="1164" spans="1:3" x14ac:dyDescent="0.15">
      <c r="A1164" s="1">
        <v>1161</v>
      </c>
      <c r="B1164" t="s">
        <v>162</v>
      </c>
      <c r="C1164">
        <v>1.25</v>
      </c>
    </row>
    <row r="1165" spans="1:3" x14ac:dyDescent="0.15">
      <c r="A1165" s="1">
        <v>1162</v>
      </c>
      <c r="B1165" t="s">
        <v>162</v>
      </c>
      <c r="C1165">
        <v>1.25</v>
      </c>
    </row>
    <row r="1166" spans="1:3" x14ac:dyDescent="0.15">
      <c r="A1166" s="1">
        <v>1163</v>
      </c>
      <c r="B1166" t="s">
        <v>162</v>
      </c>
      <c r="C1166">
        <v>1.25</v>
      </c>
    </row>
    <row r="1167" spans="1:3" x14ac:dyDescent="0.15">
      <c r="A1167" s="1">
        <v>1164</v>
      </c>
      <c r="B1167" t="s">
        <v>162</v>
      </c>
      <c r="C1167">
        <v>1.25</v>
      </c>
    </row>
    <row r="1168" spans="1:3" x14ac:dyDescent="0.15">
      <c r="A1168" s="1">
        <v>1165</v>
      </c>
      <c r="B1168" t="s">
        <v>162</v>
      </c>
      <c r="C1168">
        <v>1.25</v>
      </c>
    </row>
    <row r="1169" spans="1:3" x14ac:dyDescent="0.15">
      <c r="A1169" s="1">
        <v>1166</v>
      </c>
      <c r="B1169" t="s">
        <v>162</v>
      </c>
      <c r="C1169">
        <v>1.25</v>
      </c>
    </row>
    <row r="1170" spans="1:3" x14ac:dyDescent="0.15">
      <c r="A1170" s="1">
        <v>1167</v>
      </c>
      <c r="B1170" t="s">
        <v>162</v>
      </c>
      <c r="C1170">
        <v>1.25</v>
      </c>
    </row>
    <row r="1171" spans="1:3" x14ac:dyDescent="0.15">
      <c r="A1171" s="1">
        <v>1168</v>
      </c>
      <c r="B1171" t="s">
        <v>162</v>
      </c>
      <c r="C1171">
        <v>1.25</v>
      </c>
    </row>
    <row r="1172" spans="1:3" x14ac:dyDescent="0.15">
      <c r="A1172" s="1">
        <v>1169</v>
      </c>
      <c r="B1172" t="s">
        <v>162</v>
      </c>
      <c r="C1172">
        <v>1.25</v>
      </c>
    </row>
    <row r="1173" spans="1:3" x14ac:dyDescent="0.15">
      <c r="A1173" s="1">
        <v>1170</v>
      </c>
      <c r="B1173" t="s">
        <v>162</v>
      </c>
      <c r="C1173">
        <v>1.25</v>
      </c>
    </row>
    <row r="1174" spans="1:3" x14ac:dyDescent="0.15">
      <c r="A1174" s="1">
        <v>1171</v>
      </c>
      <c r="B1174" t="s">
        <v>162</v>
      </c>
      <c r="C1174">
        <v>1.25</v>
      </c>
    </row>
    <row r="1175" spans="1:3" x14ac:dyDescent="0.15">
      <c r="A1175" s="1">
        <v>1172</v>
      </c>
      <c r="B1175" t="s">
        <v>162</v>
      </c>
      <c r="C1175">
        <v>1.25</v>
      </c>
    </row>
    <row r="1176" spans="1:3" x14ac:dyDescent="0.15">
      <c r="A1176" s="1">
        <v>1173</v>
      </c>
      <c r="B1176" t="s">
        <v>162</v>
      </c>
      <c r="C1176">
        <v>1.25</v>
      </c>
    </row>
    <row r="1177" spans="1:3" x14ac:dyDescent="0.15">
      <c r="A1177" s="1">
        <v>1174</v>
      </c>
      <c r="B1177" t="s">
        <v>162</v>
      </c>
      <c r="C1177">
        <v>1.25</v>
      </c>
    </row>
    <row r="1178" spans="1:3" x14ac:dyDescent="0.15">
      <c r="A1178" s="1">
        <v>1175</v>
      </c>
      <c r="B1178" t="s">
        <v>162</v>
      </c>
      <c r="C1178">
        <v>1.25</v>
      </c>
    </row>
    <row r="1179" spans="1:3" x14ac:dyDescent="0.15">
      <c r="A1179" s="1">
        <v>1176</v>
      </c>
      <c r="B1179" t="s">
        <v>162</v>
      </c>
      <c r="C1179">
        <v>1.25</v>
      </c>
    </row>
    <row r="1180" spans="1:3" x14ac:dyDescent="0.15">
      <c r="A1180" s="1">
        <v>1177</v>
      </c>
      <c r="B1180" t="s">
        <v>162</v>
      </c>
      <c r="C1180">
        <v>1.25</v>
      </c>
    </row>
    <row r="1181" spans="1:3" x14ac:dyDescent="0.15">
      <c r="A1181" s="1">
        <v>1178</v>
      </c>
      <c r="B1181" t="s">
        <v>162</v>
      </c>
      <c r="C1181">
        <v>1.25</v>
      </c>
    </row>
    <row r="1182" spans="1:3" x14ac:dyDescent="0.15">
      <c r="A1182" s="1">
        <v>1179</v>
      </c>
      <c r="B1182" t="s">
        <v>162</v>
      </c>
      <c r="C1182">
        <v>1.25</v>
      </c>
    </row>
    <row r="1183" spans="1:3" x14ac:dyDescent="0.15">
      <c r="A1183" s="1">
        <v>1180</v>
      </c>
      <c r="B1183" t="s">
        <v>162</v>
      </c>
      <c r="C1183">
        <v>1.25</v>
      </c>
    </row>
    <row r="1184" spans="1:3" x14ac:dyDescent="0.15">
      <c r="A1184" s="1">
        <v>1181</v>
      </c>
      <c r="B1184" t="s">
        <v>162</v>
      </c>
      <c r="C1184">
        <v>1.25</v>
      </c>
    </row>
    <row r="1185" spans="1:3" x14ac:dyDescent="0.15">
      <c r="A1185" s="1">
        <v>1182</v>
      </c>
      <c r="B1185" t="s">
        <v>162</v>
      </c>
      <c r="C1185">
        <v>1.25</v>
      </c>
    </row>
    <row r="1186" spans="1:3" x14ac:dyDescent="0.15">
      <c r="A1186" s="1">
        <v>1183</v>
      </c>
      <c r="B1186" t="s">
        <v>162</v>
      </c>
      <c r="C1186">
        <v>1.25</v>
      </c>
    </row>
    <row r="1187" spans="1:3" x14ac:dyDescent="0.15">
      <c r="A1187" s="1">
        <v>1184</v>
      </c>
      <c r="B1187" t="s">
        <v>162</v>
      </c>
      <c r="C1187">
        <v>1.25</v>
      </c>
    </row>
    <row r="1188" spans="1:3" x14ac:dyDescent="0.15">
      <c r="A1188" s="1">
        <v>1185</v>
      </c>
      <c r="B1188" t="s">
        <v>162</v>
      </c>
      <c r="C1188">
        <v>1.25</v>
      </c>
    </row>
    <row r="1189" spans="1:3" x14ac:dyDescent="0.15">
      <c r="A1189" s="1">
        <v>1186</v>
      </c>
      <c r="B1189" t="s">
        <v>162</v>
      </c>
      <c r="C1189">
        <v>1.25</v>
      </c>
    </row>
    <row r="1190" spans="1:3" x14ac:dyDescent="0.15">
      <c r="A1190" s="1">
        <v>1187</v>
      </c>
      <c r="B1190" t="s">
        <v>162</v>
      </c>
      <c r="C1190">
        <v>1.25</v>
      </c>
    </row>
    <row r="1191" spans="1:3" x14ac:dyDescent="0.15">
      <c r="A1191" s="1">
        <v>1188</v>
      </c>
      <c r="B1191" t="s">
        <v>162</v>
      </c>
      <c r="C1191">
        <v>1.25</v>
      </c>
    </row>
    <row r="1192" spans="1:3" x14ac:dyDescent="0.15">
      <c r="A1192" s="1">
        <v>1189</v>
      </c>
      <c r="B1192" t="s">
        <v>162</v>
      </c>
      <c r="C1192">
        <v>1.25</v>
      </c>
    </row>
    <row r="1193" spans="1:3" x14ac:dyDescent="0.15">
      <c r="A1193" s="1">
        <v>1190</v>
      </c>
      <c r="B1193" t="s">
        <v>162</v>
      </c>
      <c r="C1193">
        <v>1.25</v>
      </c>
    </row>
    <row r="1194" spans="1:3" x14ac:dyDescent="0.15">
      <c r="A1194" s="1">
        <v>1191</v>
      </c>
      <c r="B1194" t="s">
        <v>162</v>
      </c>
      <c r="C1194">
        <v>1.25</v>
      </c>
    </row>
    <row r="1195" spans="1:3" x14ac:dyDescent="0.15">
      <c r="A1195" s="1">
        <v>1192</v>
      </c>
      <c r="B1195" t="s">
        <v>162</v>
      </c>
      <c r="C1195">
        <v>1.25</v>
      </c>
    </row>
    <row r="1196" spans="1:3" x14ac:dyDescent="0.15">
      <c r="A1196" s="1">
        <v>1193</v>
      </c>
      <c r="B1196" t="s">
        <v>162</v>
      </c>
      <c r="C1196">
        <v>1.25</v>
      </c>
    </row>
    <row r="1197" spans="1:3" x14ac:dyDescent="0.15">
      <c r="A1197" s="1">
        <v>1194</v>
      </c>
      <c r="B1197" t="s">
        <v>162</v>
      </c>
      <c r="C1197">
        <v>1.25</v>
      </c>
    </row>
    <row r="1198" spans="1:3" x14ac:dyDescent="0.15">
      <c r="A1198" s="1">
        <v>1195</v>
      </c>
      <c r="B1198" t="s">
        <v>162</v>
      </c>
      <c r="C1198">
        <v>1.25</v>
      </c>
    </row>
    <row r="1199" spans="1:3" x14ac:dyDescent="0.15">
      <c r="A1199" s="1">
        <v>1196</v>
      </c>
      <c r="B1199" t="s">
        <v>162</v>
      </c>
      <c r="C1199">
        <v>1.25</v>
      </c>
    </row>
    <row r="1200" spans="1:3" x14ac:dyDescent="0.15">
      <c r="A1200" s="1">
        <v>1197</v>
      </c>
      <c r="B1200" t="s">
        <v>162</v>
      </c>
      <c r="C1200">
        <v>1.25</v>
      </c>
    </row>
    <row r="1201" spans="1:3" x14ac:dyDescent="0.15">
      <c r="A1201" s="1">
        <v>1198</v>
      </c>
      <c r="B1201" t="s">
        <v>162</v>
      </c>
      <c r="C1201">
        <v>1.25</v>
      </c>
    </row>
    <row r="1202" spans="1:3" x14ac:dyDescent="0.15">
      <c r="A1202" s="1">
        <v>1199</v>
      </c>
      <c r="B1202" t="s">
        <v>162</v>
      </c>
      <c r="C1202">
        <v>1.25</v>
      </c>
    </row>
    <row r="1203" spans="1:3" x14ac:dyDescent="0.15">
      <c r="A1203" s="1">
        <v>1200</v>
      </c>
      <c r="B1203" t="s">
        <v>162</v>
      </c>
      <c r="C1203">
        <v>1.25</v>
      </c>
    </row>
    <row r="1204" spans="1:3" x14ac:dyDescent="0.15">
      <c r="A1204" s="1">
        <v>1201</v>
      </c>
      <c r="B1204" t="s">
        <v>162</v>
      </c>
      <c r="C1204">
        <v>1.25</v>
      </c>
    </row>
    <row r="1205" spans="1:3" x14ac:dyDescent="0.15">
      <c r="A1205" s="1">
        <v>1202</v>
      </c>
      <c r="B1205" t="s">
        <v>162</v>
      </c>
      <c r="C1205">
        <v>1.25</v>
      </c>
    </row>
    <row r="1206" spans="1:3" x14ac:dyDescent="0.15">
      <c r="A1206" s="1">
        <v>1203</v>
      </c>
      <c r="B1206" t="s">
        <v>162</v>
      </c>
      <c r="C1206">
        <v>1.25</v>
      </c>
    </row>
    <row r="1207" spans="1:3" x14ac:dyDescent="0.15">
      <c r="A1207" s="1">
        <v>1204</v>
      </c>
      <c r="B1207" t="s">
        <v>162</v>
      </c>
      <c r="C1207">
        <v>1.25</v>
      </c>
    </row>
    <row r="1208" spans="1:3" x14ac:dyDescent="0.15">
      <c r="A1208" s="1">
        <v>1205</v>
      </c>
      <c r="B1208" t="s">
        <v>162</v>
      </c>
      <c r="C1208">
        <v>1.25</v>
      </c>
    </row>
    <row r="1209" spans="1:3" x14ac:dyDescent="0.15">
      <c r="A1209" s="1">
        <v>1206</v>
      </c>
      <c r="B1209" t="s">
        <v>162</v>
      </c>
      <c r="C1209">
        <v>1.25</v>
      </c>
    </row>
    <row r="1210" spans="1:3" x14ac:dyDescent="0.15">
      <c r="A1210" s="1">
        <v>1207</v>
      </c>
      <c r="B1210" t="s">
        <v>162</v>
      </c>
      <c r="C1210">
        <v>1.25</v>
      </c>
    </row>
    <row r="1211" spans="1:3" x14ac:dyDescent="0.15">
      <c r="A1211" s="1">
        <v>1208</v>
      </c>
      <c r="B1211" t="s">
        <v>162</v>
      </c>
      <c r="C1211">
        <v>1.25</v>
      </c>
    </row>
    <row r="1212" spans="1:3" x14ac:dyDescent="0.15">
      <c r="A1212" s="1">
        <v>1209</v>
      </c>
      <c r="B1212" t="s">
        <v>162</v>
      </c>
      <c r="C1212">
        <v>1.25</v>
      </c>
    </row>
    <row r="1213" spans="1:3" x14ac:dyDescent="0.15">
      <c r="A1213" s="1">
        <v>1210</v>
      </c>
      <c r="B1213" t="s">
        <v>162</v>
      </c>
      <c r="C1213">
        <v>1.25</v>
      </c>
    </row>
    <row r="1214" spans="1:3" x14ac:dyDescent="0.15">
      <c r="A1214" s="1">
        <v>1211</v>
      </c>
      <c r="B1214" t="s">
        <v>162</v>
      </c>
      <c r="C1214">
        <v>1.25</v>
      </c>
    </row>
    <row r="1215" spans="1:3" x14ac:dyDescent="0.15">
      <c r="A1215" s="1">
        <v>1212</v>
      </c>
      <c r="B1215" t="s">
        <v>162</v>
      </c>
      <c r="C1215">
        <v>1.25</v>
      </c>
    </row>
    <row r="1216" spans="1:3" x14ac:dyDescent="0.15">
      <c r="A1216" s="1">
        <v>1213</v>
      </c>
      <c r="B1216" t="s">
        <v>162</v>
      </c>
      <c r="C1216">
        <v>1.25</v>
      </c>
    </row>
    <row r="1217" spans="1:3" x14ac:dyDescent="0.15">
      <c r="A1217" s="1">
        <v>1214</v>
      </c>
      <c r="B1217" t="s">
        <v>162</v>
      </c>
      <c r="C1217">
        <v>1.25</v>
      </c>
    </row>
    <row r="1218" spans="1:3" x14ac:dyDescent="0.15">
      <c r="A1218" s="1">
        <v>1215</v>
      </c>
      <c r="B1218" t="s">
        <v>162</v>
      </c>
      <c r="C1218">
        <v>1.25</v>
      </c>
    </row>
    <row r="1219" spans="1:3" x14ac:dyDescent="0.15">
      <c r="A1219" s="1">
        <v>1216</v>
      </c>
      <c r="B1219" t="s">
        <v>162</v>
      </c>
      <c r="C1219">
        <v>1.25</v>
      </c>
    </row>
    <row r="1220" spans="1:3" x14ac:dyDescent="0.15">
      <c r="A1220" s="1">
        <v>1217</v>
      </c>
      <c r="B1220" t="s">
        <v>162</v>
      </c>
      <c r="C1220">
        <v>1.25</v>
      </c>
    </row>
    <row r="1221" spans="1:3" x14ac:dyDescent="0.15">
      <c r="A1221" s="1">
        <v>1218</v>
      </c>
      <c r="B1221" t="s">
        <v>162</v>
      </c>
      <c r="C1221">
        <v>1.25</v>
      </c>
    </row>
    <row r="1222" spans="1:3" x14ac:dyDescent="0.15">
      <c r="A1222" s="1">
        <v>1219</v>
      </c>
      <c r="B1222" t="s">
        <v>162</v>
      </c>
      <c r="C1222">
        <v>1.25</v>
      </c>
    </row>
    <row r="1223" spans="1:3" x14ac:dyDescent="0.15">
      <c r="A1223" s="1">
        <v>1220</v>
      </c>
      <c r="B1223" t="s">
        <v>162</v>
      </c>
      <c r="C1223">
        <v>1.25</v>
      </c>
    </row>
    <row r="1224" spans="1:3" x14ac:dyDescent="0.15">
      <c r="A1224" s="1">
        <v>1221</v>
      </c>
      <c r="B1224" t="s">
        <v>162</v>
      </c>
      <c r="C1224">
        <v>1.25</v>
      </c>
    </row>
    <row r="1225" spans="1:3" x14ac:dyDescent="0.15">
      <c r="A1225" s="1">
        <v>1222</v>
      </c>
      <c r="B1225" t="s">
        <v>162</v>
      </c>
      <c r="C1225">
        <v>1.25</v>
      </c>
    </row>
    <row r="1226" spans="1:3" x14ac:dyDescent="0.15">
      <c r="A1226" s="1">
        <v>1223</v>
      </c>
      <c r="B1226" t="s">
        <v>162</v>
      </c>
      <c r="C1226">
        <v>1.25</v>
      </c>
    </row>
    <row r="1227" spans="1:3" x14ac:dyDescent="0.15">
      <c r="A1227" s="1">
        <v>1224</v>
      </c>
      <c r="B1227" t="s">
        <v>162</v>
      </c>
      <c r="C1227">
        <v>1.25</v>
      </c>
    </row>
    <row r="1228" spans="1:3" x14ac:dyDescent="0.15">
      <c r="A1228" s="1">
        <v>1225</v>
      </c>
      <c r="B1228" t="s">
        <v>162</v>
      </c>
      <c r="C1228">
        <v>1.25</v>
      </c>
    </row>
    <row r="1229" spans="1:3" x14ac:dyDescent="0.15">
      <c r="A1229" s="1">
        <v>1226</v>
      </c>
      <c r="B1229" t="s">
        <v>162</v>
      </c>
      <c r="C1229">
        <v>1.25</v>
      </c>
    </row>
    <row r="1230" spans="1:3" x14ac:dyDescent="0.15">
      <c r="A1230" s="1">
        <v>1227</v>
      </c>
      <c r="B1230" t="s">
        <v>162</v>
      </c>
      <c r="C1230">
        <v>1.25</v>
      </c>
    </row>
    <row r="1231" spans="1:3" x14ac:dyDescent="0.15">
      <c r="A1231" s="1">
        <v>1228</v>
      </c>
      <c r="B1231" t="s">
        <v>162</v>
      </c>
      <c r="C1231">
        <v>1.25</v>
      </c>
    </row>
    <row r="1232" spans="1:3" x14ac:dyDescent="0.15">
      <c r="A1232" s="1">
        <v>1229</v>
      </c>
      <c r="B1232" t="s">
        <v>162</v>
      </c>
      <c r="C1232">
        <v>1.25</v>
      </c>
    </row>
    <row r="1233" spans="1:3" x14ac:dyDescent="0.15">
      <c r="A1233" s="1">
        <v>1230</v>
      </c>
      <c r="B1233" t="s">
        <v>162</v>
      </c>
      <c r="C1233">
        <v>1.25</v>
      </c>
    </row>
    <row r="1234" spans="1:3" x14ac:dyDescent="0.15">
      <c r="A1234" s="1">
        <v>1231</v>
      </c>
      <c r="B1234" t="s">
        <v>162</v>
      </c>
      <c r="C1234">
        <v>1.25</v>
      </c>
    </row>
    <row r="1235" spans="1:3" x14ac:dyDescent="0.15">
      <c r="A1235" s="1">
        <v>1232</v>
      </c>
      <c r="B1235" t="s">
        <v>162</v>
      </c>
      <c r="C1235">
        <v>1.25</v>
      </c>
    </row>
    <row r="1236" spans="1:3" x14ac:dyDescent="0.15">
      <c r="A1236" s="1">
        <v>1233</v>
      </c>
      <c r="B1236" t="s">
        <v>162</v>
      </c>
      <c r="C1236">
        <v>1.25</v>
      </c>
    </row>
    <row r="1237" spans="1:3" x14ac:dyDescent="0.15">
      <c r="A1237" s="1">
        <v>1234</v>
      </c>
      <c r="B1237" t="s">
        <v>162</v>
      </c>
      <c r="C1237">
        <v>1.25</v>
      </c>
    </row>
    <row r="1238" spans="1:3" x14ac:dyDescent="0.15">
      <c r="A1238" s="1">
        <v>1235</v>
      </c>
      <c r="B1238" t="s">
        <v>162</v>
      </c>
      <c r="C1238">
        <v>1.25</v>
      </c>
    </row>
    <row r="1239" spans="1:3" x14ac:dyDescent="0.15">
      <c r="A1239" s="1">
        <v>1236</v>
      </c>
      <c r="B1239" t="s">
        <v>162</v>
      </c>
      <c r="C1239">
        <v>1.25</v>
      </c>
    </row>
    <row r="1240" spans="1:3" x14ac:dyDescent="0.15">
      <c r="A1240" s="1">
        <v>1237</v>
      </c>
      <c r="B1240" t="s">
        <v>162</v>
      </c>
      <c r="C1240">
        <v>1.25</v>
      </c>
    </row>
    <row r="1241" spans="1:3" x14ac:dyDescent="0.15">
      <c r="A1241" s="1">
        <v>1238</v>
      </c>
      <c r="B1241" t="s">
        <v>162</v>
      </c>
      <c r="C1241">
        <v>1.25</v>
      </c>
    </row>
    <row r="1242" spans="1:3" x14ac:dyDescent="0.15">
      <c r="A1242" s="1">
        <v>1239</v>
      </c>
      <c r="B1242" t="s">
        <v>162</v>
      </c>
      <c r="C1242">
        <v>1.25</v>
      </c>
    </row>
    <row r="1243" spans="1:3" x14ac:dyDescent="0.15">
      <c r="A1243" s="1">
        <v>1240</v>
      </c>
      <c r="B1243" t="s">
        <v>162</v>
      </c>
      <c r="C1243">
        <v>1.25</v>
      </c>
    </row>
    <row r="1244" spans="1:3" x14ac:dyDescent="0.15">
      <c r="A1244" s="1">
        <v>1241</v>
      </c>
      <c r="B1244" t="s">
        <v>162</v>
      </c>
      <c r="C1244">
        <v>1.25</v>
      </c>
    </row>
    <row r="1245" spans="1:3" x14ac:dyDescent="0.15">
      <c r="A1245" s="1">
        <v>1242</v>
      </c>
      <c r="B1245" t="s">
        <v>162</v>
      </c>
      <c r="C1245">
        <v>1.25</v>
      </c>
    </row>
    <row r="1246" spans="1:3" x14ac:dyDescent="0.15">
      <c r="A1246" s="1">
        <v>1243</v>
      </c>
      <c r="B1246" t="s">
        <v>162</v>
      </c>
      <c r="C1246">
        <v>1.25</v>
      </c>
    </row>
    <row r="1247" spans="1:3" x14ac:dyDescent="0.15">
      <c r="A1247" s="1">
        <v>1244</v>
      </c>
      <c r="B1247" t="s">
        <v>162</v>
      </c>
      <c r="C1247">
        <v>1.25</v>
      </c>
    </row>
    <row r="1248" spans="1:3" x14ac:dyDescent="0.15">
      <c r="A1248" s="1">
        <v>1245</v>
      </c>
      <c r="B1248" t="s">
        <v>162</v>
      </c>
      <c r="C1248">
        <v>1.25</v>
      </c>
    </row>
    <row r="1249" spans="1:3" x14ac:dyDescent="0.15">
      <c r="A1249" s="1">
        <v>1246</v>
      </c>
      <c r="B1249" t="s">
        <v>162</v>
      </c>
      <c r="C1249">
        <v>1.25</v>
      </c>
    </row>
    <row r="1250" spans="1:3" x14ac:dyDescent="0.15">
      <c r="A1250" s="1">
        <v>1247</v>
      </c>
      <c r="B1250" t="s">
        <v>162</v>
      </c>
      <c r="C1250">
        <v>1.25</v>
      </c>
    </row>
    <row r="1251" spans="1:3" x14ac:dyDescent="0.15">
      <c r="A1251" s="1">
        <v>1248</v>
      </c>
      <c r="B1251" t="s">
        <v>162</v>
      </c>
      <c r="C1251">
        <v>1.25</v>
      </c>
    </row>
    <row r="1252" spans="1:3" x14ac:dyDescent="0.15">
      <c r="A1252" s="1">
        <v>1249</v>
      </c>
      <c r="B1252" t="s">
        <v>162</v>
      </c>
      <c r="C1252">
        <v>1.25</v>
      </c>
    </row>
    <row r="1253" spans="1:3" x14ac:dyDescent="0.15">
      <c r="A1253" s="1">
        <v>1250</v>
      </c>
      <c r="B1253" t="s">
        <v>162</v>
      </c>
      <c r="C1253">
        <v>1.25</v>
      </c>
    </row>
    <row r="1254" spans="1:3" x14ac:dyDescent="0.15">
      <c r="A1254" s="1">
        <v>1251</v>
      </c>
      <c r="B1254" t="s">
        <v>162</v>
      </c>
      <c r="C1254">
        <v>1.25</v>
      </c>
    </row>
    <row r="1255" spans="1:3" x14ac:dyDescent="0.15">
      <c r="A1255" s="1">
        <v>1252</v>
      </c>
      <c r="B1255" t="s">
        <v>162</v>
      </c>
      <c r="C1255">
        <v>1.25</v>
      </c>
    </row>
    <row r="1256" spans="1:3" x14ac:dyDescent="0.15">
      <c r="A1256" s="1">
        <v>1253</v>
      </c>
      <c r="B1256" t="s">
        <v>162</v>
      </c>
      <c r="C1256">
        <v>1.25</v>
      </c>
    </row>
    <row r="1257" spans="1:3" x14ac:dyDescent="0.15">
      <c r="A1257" s="1">
        <v>1254</v>
      </c>
      <c r="B1257" t="s">
        <v>162</v>
      </c>
      <c r="C1257">
        <v>1.25</v>
      </c>
    </row>
    <row r="1258" spans="1:3" x14ac:dyDescent="0.15">
      <c r="A1258" s="1">
        <v>1255</v>
      </c>
      <c r="B1258" t="s">
        <v>162</v>
      </c>
      <c r="C1258">
        <v>1.25</v>
      </c>
    </row>
    <row r="1259" spans="1:3" x14ac:dyDescent="0.15">
      <c r="A1259" s="1">
        <v>1256</v>
      </c>
      <c r="B1259" t="s">
        <v>162</v>
      </c>
      <c r="C1259">
        <v>1.25</v>
      </c>
    </row>
    <row r="1260" spans="1:3" x14ac:dyDescent="0.15">
      <c r="A1260" s="1">
        <v>1257</v>
      </c>
      <c r="B1260" t="s">
        <v>162</v>
      </c>
      <c r="C1260">
        <v>1.25</v>
      </c>
    </row>
    <row r="1261" spans="1:3" x14ac:dyDescent="0.15">
      <c r="A1261" s="1">
        <v>1258</v>
      </c>
      <c r="B1261" t="s">
        <v>162</v>
      </c>
      <c r="C1261">
        <v>1.25</v>
      </c>
    </row>
    <row r="1262" spans="1:3" x14ac:dyDescent="0.15">
      <c r="A1262" s="1">
        <v>1259</v>
      </c>
      <c r="B1262" t="s">
        <v>162</v>
      </c>
      <c r="C1262">
        <v>1.25</v>
      </c>
    </row>
    <row r="1263" spans="1:3" x14ac:dyDescent="0.15">
      <c r="A1263" s="1">
        <v>1260</v>
      </c>
      <c r="B1263" t="s">
        <v>162</v>
      </c>
      <c r="C1263">
        <v>1.25</v>
      </c>
    </row>
    <row r="1264" spans="1:3" x14ac:dyDescent="0.15">
      <c r="A1264" s="1">
        <v>1261</v>
      </c>
      <c r="B1264" t="s">
        <v>162</v>
      </c>
      <c r="C1264">
        <v>1.25</v>
      </c>
    </row>
    <row r="1265" spans="1:3" x14ac:dyDescent="0.15">
      <c r="A1265" s="1">
        <v>1262</v>
      </c>
      <c r="B1265" t="s">
        <v>162</v>
      </c>
      <c r="C1265">
        <v>1.25</v>
      </c>
    </row>
    <row r="1266" spans="1:3" x14ac:dyDescent="0.15">
      <c r="A1266" s="1">
        <v>1263</v>
      </c>
      <c r="B1266" t="s">
        <v>162</v>
      </c>
      <c r="C1266">
        <v>1.25</v>
      </c>
    </row>
    <row r="1267" spans="1:3" x14ac:dyDescent="0.15">
      <c r="A1267" s="1">
        <v>1264</v>
      </c>
      <c r="B1267" t="s">
        <v>162</v>
      </c>
      <c r="C1267">
        <v>1.25</v>
      </c>
    </row>
    <row r="1268" spans="1:3" x14ac:dyDescent="0.15">
      <c r="A1268" s="1">
        <v>1265</v>
      </c>
      <c r="B1268" t="s">
        <v>162</v>
      </c>
      <c r="C1268">
        <v>1.25</v>
      </c>
    </row>
    <row r="1269" spans="1:3" x14ac:dyDescent="0.15">
      <c r="A1269" s="1">
        <v>1266</v>
      </c>
      <c r="B1269" t="s">
        <v>162</v>
      </c>
      <c r="C1269">
        <v>1.25</v>
      </c>
    </row>
    <row r="1270" spans="1:3" x14ac:dyDescent="0.15">
      <c r="A1270" s="1">
        <v>1267</v>
      </c>
      <c r="B1270" t="s">
        <v>162</v>
      </c>
      <c r="C1270">
        <v>1.25</v>
      </c>
    </row>
    <row r="1271" spans="1:3" x14ac:dyDescent="0.15">
      <c r="A1271" s="1">
        <v>1268</v>
      </c>
      <c r="B1271" t="s">
        <v>162</v>
      </c>
      <c r="C1271">
        <v>1.25</v>
      </c>
    </row>
    <row r="1272" spans="1:3" x14ac:dyDescent="0.15">
      <c r="A1272" s="1">
        <v>1269</v>
      </c>
      <c r="B1272" t="s">
        <v>162</v>
      </c>
      <c r="C1272">
        <v>1.25</v>
      </c>
    </row>
    <row r="1273" spans="1:3" x14ac:dyDescent="0.15">
      <c r="A1273" s="1">
        <v>1270</v>
      </c>
      <c r="B1273" t="s">
        <v>162</v>
      </c>
      <c r="C1273">
        <v>1.25</v>
      </c>
    </row>
    <row r="1274" spans="1:3" x14ac:dyDescent="0.15">
      <c r="A1274" s="1">
        <v>1271</v>
      </c>
      <c r="B1274" t="s">
        <v>162</v>
      </c>
      <c r="C1274">
        <v>1.25</v>
      </c>
    </row>
    <row r="1275" spans="1:3" x14ac:dyDescent="0.15">
      <c r="A1275" s="1">
        <v>1272</v>
      </c>
      <c r="B1275" t="s">
        <v>162</v>
      </c>
      <c r="C1275">
        <v>1.25</v>
      </c>
    </row>
    <row r="1276" spans="1:3" x14ac:dyDescent="0.15">
      <c r="A1276" s="1">
        <v>1273</v>
      </c>
      <c r="B1276" t="s">
        <v>162</v>
      </c>
      <c r="C1276">
        <v>1.25</v>
      </c>
    </row>
    <row r="1277" spans="1:3" x14ac:dyDescent="0.15">
      <c r="A1277" s="1">
        <v>1274</v>
      </c>
      <c r="B1277" t="s">
        <v>162</v>
      </c>
      <c r="C1277">
        <v>1.25</v>
      </c>
    </row>
    <row r="1278" spans="1:3" x14ac:dyDescent="0.15">
      <c r="A1278" s="1">
        <v>1275</v>
      </c>
      <c r="B1278" t="s">
        <v>162</v>
      </c>
      <c r="C1278">
        <v>1.25</v>
      </c>
    </row>
    <row r="1279" spans="1:3" x14ac:dyDescent="0.15">
      <c r="A1279" s="1">
        <v>1276</v>
      </c>
      <c r="B1279" t="s">
        <v>162</v>
      </c>
      <c r="C1279">
        <v>1.25</v>
      </c>
    </row>
    <row r="1280" spans="1:3" x14ac:dyDescent="0.15">
      <c r="A1280" s="1">
        <v>1277</v>
      </c>
      <c r="B1280" t="s">
        <v>162</v>
      </c>
      <c r="C1280">
        <v>1.25</v>
      </c>
    </row>
    <row r="1281" spans="1:3" x14ac:dyDescent="0.15">
      <c r="A1281" s="1">
        <v>1278</v>
      </c>
      <c r="B1281" t="s">
        <v>162</v>
      </c>
      <c r="C1281">
        <v>1.25</v>
      </c>
    </row>
    <row r="1282" spans="1:3" x14ac:dyDescent="0.15">
      <c r="A1282" s="1">
        <v>1279</v>
      </c>
      <c r="B1282" t="s">
        <v>162</v>
      </c>
      <c r="C1282">
        <v>1.25</v>
      </c>
    </row>
    <row r="1283" spans="1:3" x14ac:dyDescent="0.15">
      <c r="A1283" s="1">
        <v>1280</v>
      </c>
      <c r="B1283" t="s">
        <v>162</v>
      </c>
      <c r="C1283">
        <v>1.25</v>
      </c>
    </row>
    <row r="1284" spans="1:3" x14ac:dyDescent="0.15">
      <c r="A1284" s="1">
        <v>1281</v>
      </c>
      <c r="B1284" t="s">
        <v>162</v>
      </c>
      <c r="C1284">
        <v>1.25</v>
      </c>
    </row>
    <row r="1285" spans="1:3" x14ac:dyDescent="0.15">
      <c r="A1285" s="1">
        <v>1282</v>
      </c>
      <c r="B1285" t="s">
        <v>162</v>
      </c>
      <c r="C1285">
        <v>1.25</v>
      </c>
    </row>
    <row r="1286" spans="1:3" x14ac:dyDescent="0.15">
      <c r="A1286" s="1">
        <v>1283</v>
      </c>
      <c r="B1286" t="s">
        <v>162</v>
      </c>
      <c r="C1286">
        <v>1.25</v>
      </c>
    </row>
    <row r="1287" spans="1:3" x14ac:dyDescent="0.15">
      <c r="A1287" s="1">
        <v>1284</v>
      </c>
      <c r="B1287" t="s">
        <v>162</v>
      </c>
      <c r="C1287">
        <v>1.25</v>
      </c>
    </row>
    <row r="1288" spans="1:3" x14ac:dyDescent="0.15">
      <c r="A1288" s="1">
        <v>1285</v>
      </c>
      <c r="B1288" t="s">
        <v>162</v>
      </c>
      <c r="C1288">
        <v>1.25</v>
      </c>
    </row>
    <row r="1289" spans="1:3" x14ac:dyDescent="0.15">
      <c r="A1289" s="1">
        <v>1286</v>
      </c>
      <c r="B1289" t="s">
        <v>162</v>
      </c>
      <c r="C1289">
        <v>1.25</v>
      </c>
    </row>
    <row r="1290" spans="1:3" x14ac:dyDescent="0.15">
      <c r="A1290" s="1">
        <v>1287</v>
      </c>
      <c r="B1290" t="s">
        <v>162</v>
      </c>
      <c r="C1290">
        <v>1.25</v>
      </c>
    </row>
    <row r="1291" spans="1:3" x14ac:dyDescent="0.15">
      <c r="A1291" s="1">
        <v>1288</v>
      </c>
      <c r="B1291" t="s">
        <v>162</v>
      </c>
      <c r="C1291">
        <v>1.25</v>
      </c>
    </row>
    <row r="1292" spans="1:3" x14ac:dyDescent="0.15">
      <c r="A1292" s="1">
        <v>1289</v>
      </c>
      <c r="B1292" t="s">
        <v>162</v>
      </c>
      <c r="C1292">
        <v>1.25</v>
      </c>
    </row>
    <row r="1293" spans="1:3" x14ac:dyDescent="0.15">
      <c r="A1293" s="1">
        <v>1290</v>
      </c>
      <c r="B1293" t="s">
        <v>162</v>
      </c>
      <c r="C1293">
        <v>1.25</v>
      </c>
    </row>
    <row r="1294" spans="1:3" x14ac:dyDescent="0.15">
      <c r="A1294" s="1">
        <v>1291</v>
      </c>
      <c r="B1294" t="s">
        <v>162</v>
      </c>
      <c r="C1294">
        <v>1.25</v>
      </c>
    </row>
    <row r="1295" spans="1:3" x14ac:dyDescent="0.15">
      <c r="A1295" s="1">
        <v>1292</v>
      </c>
      <c r="B1295" t="s">
        <v>162</v>
      </c>
      <c r="C1295">
        <v>1.25</v>
      </c>
    </row>
    <row r="1296" spans="1:3" x14ac:dyDescent="0.15">
      <c r="A1296" s="1">
        <v>1293</v>
      </c>
      <c r="B1296" t="s">
        <v>162</v>
      </c>
      <c r="C1296">
        <v>1.25</v>
      </c>
    </row>
    <row r="1297" spans="1:3" x14ac:dyDescent="0.15">
      <c r="A1297" s="1">
        <v>1294</v>
      </c>
      <c r="B1297" t="s">
        <v>162</v>
      </c>
      <c r="C1297">
        <v>1.25</v>
      </c>
    </row>
    <row r="1298" spans="1:3" x14ac:dyDescent="0.15">
      <c r="A1298" s="1">
        <v>1295</v>
      </c>
      <c r="B1298" t="s">
        <v>162</v>
      </c>
      <c r="C1298">
        <v>1.25</v>
      </c>
    </row>
    <row r="1299" spans="1:3" x14ac:dyDescent="0.15">
      <c r="A1299" s="1">
        <v>1296</v>
      </c>
      <c r="B1299" t="s">
        <v>162</v>
      </c>
      <c r="C1299">
        <v>1.25</v>
      </c>
    </row>
    <row r="1300" spans="1:3" x14ac:dyDescent="0.15">
      <c r="A1300" s="1">
        <v>1297</v>
      </c>
      <c r="B1300" t="s">
        <v>162</v>
      </c>
      <c r="C1300">
        <v>1.25</v>
      </c>
    </row>
    <row r="1301" spans="1:3" x14ac:dyDescent="0.15">
      <c r="A1301" s="1">
        <v>1298</v>
      </c>
      <c r="B1301" t="s">
        <v>162</v>
      </c>
      <c r="C1301">
        <v>1.25</v>
      </c>
    </row>
    <row r="1302" spans="1:3" x14ac:dyDescent="0.15">
      <c r="A1302" s="1">
        <v>1299</v>
      </c>
      <c r="B1302" t="s">
        <v>162</v>
      </c>
      <c r="C1302">
        <v>1.25</v>
      </c>
    </row>
    <row r="1303" spans="1:3" x14ac:dyDescent="0.15">
      <c r="A1303" s="1">
        <v>1300</v>
      </c>
      <c r="B1303" t="s">
        <v>162</v>
      </c>
      <c r="C1303">
        <v>1.25</v>
      </c>
    </row>
    <row r="1304" spans="1:3" x14ac:dyDescent="0.15">
      <c r="A1304" s="1">
        <v>1301</v>
      </c>
      <c r="B1304" t="s">
        <v>162</v>
      </c>
      <c r="C1304">
        <v>1.25</v>
      </c>
    </row>
    <row r="1305" spans="1:3" x14ac:dyDescent="0.15">
      <c r="A1305" s="1">
        <v>1302</v>
      </c>
      <c r="B1305" t="s">
        <v>162</v>
      </c>
      <c r="C1305">
        <v>1.25</v>
      </c>
    </row>
    <row r="1306" spans="1:3" x14ac:dyDescent="0.15">
      <c r="A1306" s="1">
        <v>1303</v>
      </c>
      <c r="B1306" t="s">
        <v>162</v>
      </c>
      <c r="C1306">
        <v>1.25</v>
      </c>
    </row>
    <row r="1307" spans="1:3" x14ac:dyDescent="0.15">
      <c r="A1307" s="1">
        <v>1304</v>
      </c>
      <c r="B1307" t="s">
        <v>162</v>
      </c>
      <c r="C1307">
        <v>1.25</v>
      </c>
    </row>
    <row r="1308" spans="1:3" x14ac:dyDescent="0.15">
      <c r="A1308" s="1">
        <v>1305</v>
      </c>
      <c r="B1308" t="s">
        <v>162</v>
      </c>
      <c r="C1308">
        <v>1.25</v>
      </c>
    </row>
    <row r="1309" spans="1:3" x14ac:dyDescent="0.15">
      <c r="A1309" s="1">
        <v>1306</v>
      </c>
      <c r="B1309" t="s">
        <v>162</v>
      </c>
      <c r="C1309">
        <v>1.25</v>
      </c>
    </row>
    <row r="1310" spans="1:3" x14ac:dyDescent="0.15">
      <c r="A1310" s="1">
        <v>1307</v>
      </c>
      <c r="B1310" t="s">
        <v>162</v>
      </c>
      <c r="C1310">
        <v>1.25</v>
      </c>
    </row>
    <row r="1311" spans="1:3" x14ac:dyDescent="0.15">
      <c r="A1311" s="1">
        <v>1308</v>
      </c>
      <c r="B1311" t="s">
        <v>162</v>
      </c>
      <c r="C1311">
        <v>1.25</v>
      </c>
    </row>
    <row r="1312" spans="1:3" x14ac:dyDescent="0.15">
      <c r="A1312" s="1">
        <v>1309</v>
      </c>
      <c r="B1312" t="s">
        <v>162</v>
      </c>
      <c r="C1312">
        <v>1.25</v>
      </c>
    </row>
    <row r="1313" spans="1:3" x14ac:dyDescent="0.15">
      <c r="A1313" s="1">
        <v>1310</v>
      </c>
      <c r="B1313" t="s">
        <v>162</v>
      </c>
      <c r="C1313">
        <v>1.25</v>
      </c>
    </row>
    <row r="1314" spans="1:3" x14ac:dyDescent="0.15">
      <c r="A1314" s="1">
        <v>1311</v>
      </c>
      <c r="B1314" t="s">
        <v>162</v>
      </c>
      <c r="C1314">
        <v>1.25</v>
      </c>
    </row>
    <row r="1315" spans="1:3" x14ac:dyDescent="0.15">
      <c r="A1315" s="1">
        <v>1312</v>
      </c>
      <c r="B1315" t="s">
        <v>162</v>
      </c>
      <c r="C1315">
        <v>1.25</v>
      </c>
    </row>
    <row r="1316" spans="1:3" x14ac:dyDescent="0.15">
      <c r="A1316" s="1">
        <v>1313</v>
      </c>
      <c r="B1316" t="s">
        <v>162</v>
      </c>
      <c r="C1316">
        <v>1.25</v>
      </c>
    </row>
    <row r="1317" spans="1:3" x14ac:dyDescent="0.15">
      <c r="A1317" s="1">
        <v>1314</v>
      </c>
      <c r="B1317" t="s">
        <v>162</v>
      </c>
      <c r="C1317">
        <v>1.25</v>
      </c>
    </row>
    <row r="1318" spans="1:3" x14ac:dyDescent="0.15">
      <c r="A1318" s="1">
        <v>1315</v>
      </c>
      <c r="B1318" t="s">
        <v>162</v>
      </c>
      <c r="C1318">
        <v>1.25</v>
      </c>
    </row>
    <row r="1319" spans="1:3" x14ac:dyDescent="0.15">
      <c r="A1319" s="1">
        <v>1316</v>
      </c>
      <c r="B1319" t="s">
        <v>162</v>
      </c>
      <c r="C1319">
        <v>1.25</v>
      </c>
    </row>
    <row r="1320" spans="1:3" x14ac:dyDescent="0.15">
      <c r="A1320" s="1">
        <v>1317</v>
      </c>
      <c r="B1320" t="s">
        <v>162</v>
      </c>
      <c r="C1320">
        <v>1.25</v>
      </c>
    </row>
    <row r="1321" spans="1:3" x14ac:dyDescent="0.15">
      <c r="A1321" s="1">
        <v>1318</v>
      </c>
      <c r="B1321" t="s">
        <v>162</v>
      </c>
      <c r="C1321">
        <v>1.25</v>
      </c>
    </row>
    <row r="1322" spans="1:3" x14ac:dyDescent="0.15">
      <c r="A1322" s="1">
        <v>1319</v>
      </c>
      <c r="B1322" t="s">
        <v>162</v>
      </c>
      <c r="C1322">
        <v>1.25</v>
      </c>
    </row>
    <row r="1323" spans="1:3" x14ac:dyDescent="0.15">
      <c r="A1323" s="1">
        <v>1320</v>
      </c>
      <c r="B1323" t="s">
        <v>162</v>
      </c>
      <c r="C1323">
        <v>1.25</v>
      </c>
    </row>
    <row r="1324" spans="1:3" x14ac:dyDescent="0.15">
      <c r="A1324" s="1">
        <v>1321</v>
      </c>
      <c r="B1324" t="s">
        <v>162</v>
      </c>
      <c r="C1324">
        <v>1.25</v>
      </c>
    </row>
    <row r="1325" spans="1:3" x14ac:dyDescent="0.15">
      <c r="A1325" s="1">
        <v>1322</v>
      </c>
      <c r="B1325" t="s">
        <v>162</v>
      </c>
      <c r="C1325">
        <v>1.25</v>
      </c>
    </row>
    <row r="1326" spans="1:3" x14ac:dyDescent="0.15">
      <c r="A1326" s="1">
        <v>1323</v>
      </c>
      <c r="B1326" t="s">
        <v>162</v>
      </c>
      <c r="C1326">
        <v>1.25</v>
      </c>
    </row>
    <row r="1327" spans="1:3" x14ac:dyDescent="0.15">
      <c r="A1327" s="1">
        <v>1324</v>
      </c>
      <c r="B1327" t="s">
        <v>162</v>
      </c>
      <c r="C1327">
        <v>1.25</v>
      </c>
    </row>
    <row r="1328" spans="1:3" x14ac:dyDescent="0.15">
      <c r="A1328" s="1">
        <v>1325</v>
      </c>
      <c r="B1328" t="s">
        <v>162</v>
      </c>
      <c r="C1328">
        <v>1.25</v>
      </c>
    </row>
    <row r="1329" spans="1:3" x14ac:dyDescent="0.15">
      <c r="A1329" s="1">
        <v>1326</v>
      </c>
      <c r="B1329" t="s">
        <v>162</v>
      </c>
      <c r="C1329">
        <v>1.25</v>
      </c>
    </row>
    <row r="1330" spans="1:3" x14ac:dyDescent="0.15">
      <c r="A1330" s="1">
        <v>1327</v>
      </c>
      <c r="B1330" t="s">
        <v>162</v>
      </c>
      <c r="C1330">
        <v>1.25</v>
      </c>
    </row>
    <row r="1331" spans="1:3" x14ac:dyDescent="0.15">
      <c r="A1331" s="1">
        <v>1328</v>
      </c>
      <c r="B1331" t="s">
        <v>162</v>
      </c>
      <c r="C1331">
        <v>1.25</v>
      </c>
    </row>
    <row r="1332" spans="1:3" x14ac:dyDescent="0.15">
      <c r="A1332" s="1">
        <v>1329</v>
      </c>
      <c r="B1332" t="s">
        <v>162</v>
      </c>
      <c r="C1332">
        <v>1.25</v>
      </c>
    </row>
    <row r="1333" spans="1:3" x14ac:dyDescent="0.15">
      <c r="A1333" s="1">
        <v>1330</v>
      </c>
      <c r="B1333" t="s">
        <v>162</v>
      </c>
      <c r="C1333">
        <v>1.25</v>
      </c>
    </row>
    <row r="1334" spans="1:3" x14ac:dyDescent="0.15">
      <c r="A1334" s="1">
        <v>1331</v>
      </c>
      <c r="B1334" t="s">
        <v>162</v>
      </c>
      <c r="C1334">
        <v>1.25</v>
      </c>
    </row>
    <row r="1335" spans="1:3" x14ac:dyDescent="0.15">
      <c r="A1335" s="1">
        <v>1332</v>
      </c>
      <c r="B1335" t="s">
        <v>162</v>
      </c>
      <c r="C1335">
        <v>1.25</v>
      </c>
    </row>
    <row r="1336" spans="1:3" x14ac:dyDescent="0.15">
      <c r="A1336" s="1">
        <v>1333</v>
      </c>
      <c r="B1336" t="s">
        <v>162</v>
      </c>
      <c r="C1336">
        <v>1.25</v>
      </c>
    </row>
    <row r="1337" spans="1:3" x14ac:dyDescent="0.15">
      <c r="A1337" s="1">
        <v>1334</v>
      </c>
      <c r="B1337" t="s">
        <v>162</v>
      </c>
      <c r="C1337">
        <v>1.25</v>
      </c>
    </row>
    <row r="1338" spans="1:3" x14ac:dyDescent="0.15">
      <c r="A1338" s="1">
        <v>1335</v>
      </c>
      <c r="B1338" t="s">
        <v>162</v>
      </c>
      <c r="C1338">
        <v>1.25</v>
      </c>
    </row>
    <row r="1339" spans="1:3" x14ac:dyDescent="0.15">
      <c r="A1339" s="1">
        <v>1336</v>
      </c>
      <c r="B1339" t="s">
        <v>162</v>
      </c>
      <c r="C1339">
        <v>1.25</v>
      </c>
    </row>
    <row r="1340" spans="1:3" x14ac:dyDescent="0.15">
      <c r="A1340" s="1">
        <v>1337</v>
      </c>
      <c r="B1340" t="s">
        <v>162</v>
      </c>
      <c r="C1340">
        <v>1.25</v>
      </c>
    </row>
    <row r="1341" spans="1:3" x14ac:dyDescent="0.15">
      <c r="A1341" s="1">
        <v>1338</v>
      </c>
      <c r="B1341" t="s">
        <v>162</v>
      </c>
      <c r="C1341">
        <v>1.25</v>
      </c>
    </row>
    <row r="1342" spans="1:3" x14ac:dyDescent="0.15">
      <c r="A1342" s="1">
        <v>1339</v>
      </c>
      <c r="B1342" t="s">
        <v>162</v>
      </c>
      <c r="C1342">
        <v>1.25</v>
      </c>
    </row>
    <row r="1343" spans="1:3" x14ac:dyDescent="0.15">
      <c r="A1343" s="1">
        <v>1340</v>
      </c>
      <c r="B1343" t="s">
        <v>162</v>
      </c>
      <c r="C1343">
        <v>1.25</v>
      </c>
    </row>
    <row r="1344" spans="1:3" x14ac:dyDescent="0.15">
      <c r="A1344" s="1">
        <v>1341</v>
      </c>
      <c r="B1344" t="s">
        <v>162</v>
      </c>
      <c r="C1344">
        <v>1.25</v>
      </c>
    </row>
    <row r="1345" spans="1:3" x14ac:dyDescent="0.15">
      <c r="A1345" s="1">
        <v>1342</v>
      </c>
      <c r="B1345" t="s">
        <v>162</v>
      </c>
      <c r="C1345">
        <v>1.25</v>
      </c>
    </row>
    <row r="1346" spans="1:3" x14ac:dyDescent="0.15">
      <c r="A1346" s="1">
        <v>1343</v>
      </c>
      <c r="B1346" t="s">
        <v>162</v>
      </c>
      <c r="C1346">
        <v>1.25</v>
      </c>
    </row>
    <row r="1347" spans="1:3" x14ac:dyDescent="0.15">
      <c r="A1347" s="1">
        <v>1344</v>
      </c>
      <c r="B1347" t="s">
        <v>162</v>
      </c>
      <c r="C1347">
        <v>1.25</v>
      </c>
    </row>
    <row r="1348" spans="1:3" x14ac:dyDescent="0.15">
      <c r="A1348" s="1">
        <v>1345</v>
      </c>
      <c r="B1348" t="s">
        <v>162</v>
      </c>
      <c r="C1348">
        <v>1.25</v>
      </c>
    </row>
    <row r="1349" spans="1:3" x14ac:dyDescent="0.15">
      <c r="A1349" s="1">
        <v>1346</v>
      </c>
      <c r="B1349" t="s">
        <v>162</v>
      </c>
      <c r="C1349">
        <v>1.25</v>
      </c>
    </row>
    <row r="1350" spans="1:3" x14ac:dyDescent="0.15">
      <c r="A1350" s="1">
        <v>1347</v>
      </c>
      <c r="B1350" t="s">
        <v>162</v>
      </c>
      <c r="C1350">
        <v>1.25</v>
      </c>
    </row>
    <row r="1351" spans="1:3" x14ac:dyDescent="0.15">
      <c r="A1351" s="1">
        <v>1348</v>
      </c>
      <c r="B1351" t="s">
        <v>162</v>
      </c>
      <c r="C1351">
        <v>1.25</v>
      </c>
    </row>
    <row r="1352" spans="1:3" x14ac:dyDescent="0.15">
      <c r="A1352" s="1">
        <v>1349</v>
      </c>
      <c r="B1352" t="s">
        <v>162</v>
      </c>
      <c r="C1352">
        <v>1.25</v>
      </c>
    </row>
    <row r="1353" spans="1:3" x14ac:dyDescent="0.15">
      <c r="A1353" s="1">
        <v>1350</v>
      </c>
      <c r="B1353" t="s">
        <v>162</v>
      </c>
      <c r="C1353">
        <v>1.25</v>
      </c>
    </row>
    <row r="1354" spans="1:3" x14ac:dyDescent="0.15">
      <c r="A1354" s="1">
        <v>1351</v>
      </c>
      <c r="B1354" t="s">
        <v>162</v>
      </c>
      <c r="C1354">
        <v>1.25</v>
      </c>
    </row>
    <row r="1355" spans="1:3" x14ac:dyDescent="0.15">
      <c r="A1355" s="1">
        <v>1352</v>
      </c>
      <c r="B1355" t="s">
        <v>162</v>
      </c>
      <c r="C1355">
        <v>1.25</v>
      </c>
    </row>
    <row r="1356" spans="1:3" x14ac:dyDescent="0.15">
      <c r="A1356" s="1">
        <v>1353</v>
      </c>
      <c r="B1356" t="s">
        <v>162</v>
      </c>
      <c r="C1356">
        <v>1.25</v>
      </c>
    </row>
    <row r="1357" spans="1:3" x14ac:dyDescent="0.15">
      <c r="A1357" s="1">
        <v>1354</v>
      </c>
      <c r="B1357" t="s">
        <v>162</v>
      </c>
      <c r="C1357">
        <v>1.25</v>
      </c>
    </row>
    <row r="1358" spans="1:3" x14ac:dyDescent="0.15">
      <c r="A1358" s="1">
        <v>1355</v>
      </c>
      <c r="B1358" t="s">
        <v>162</v>
      </c>
      <c r="C1358">
        <v>1.25</v>
      </c>
    </row>
    <row r="1359" spans="1:3" x14ac:dyDescent="0.15">
      <c r="A1359" s="1">
        <v>1356</v>
      </c>
      <c r="B1359" t="s">
        <v>162</v>
      </c>
      <c r="C1359">
        <v>1.25</v>
      </c>
    </row>
    <row r="1360" spans="1:3" x14ac:dyDescent="0.15">
      <c r="A1360" s="1">
        <v>1357</v>
      </c>
      <c r="B1360" t="s">
        <v>162</v>
      </c>
      <c r="C1360">
        <v>1.25</v>
      </c>
    </row>
    <row r="1361" spans="1:3" x14ac:dyDescent="0.15">
      <c r="A1361" s="1">
        <v>1358</v>
      </c>
      <c r="B1361" t="s">
        <v>162</v>
      </c>
      <c r="C1361">
        <v>1.25</v>
      </c>
    </row>
    <row r="1362" spans="1:3" x14ac:dyDescent="0.15">
      <c r="A1362" s="1">
        <v>1359</v>
      </c>
      <c r="B1362" t="s">
        <v>162</v>
      </c>
      <c r="C1362">
        <v>1.25</v>
      </c>
    </row>
    <row r="1363" spans="1:3" x14ac:dyDescent="0.15">
      <c r="A1363" s="1">
        <v>1360</v>
      </c>
      <c r="B1363" t="s">
        <v>162</v>
      </c>
      <c r="C1363">
        <v>1.25</v>
      </c>
    </row>
    <row r="1364" spans="1:3" x14ac:dyDescent="0.15">
      <c r="A1364" s="1">
        <v>1361</v>
      </c>
      <c r="B1364" t="s">
        <v>162</v>
      </c>
      <c r="C1364">
        <v>1.25</v>
      </c>
    </row>
    <row r="1365" spans="1:3" x14ac:dyDescent="0.15">
      <c r="A1365" s="1">
        <v>1362</v>
      </c>
      <c r="B1365" t="s">
        <v>162</v>
      </c>
      <c r="C1365">
        <v>1.25</v>
      </c>
    </row>
    <row r="1366" spans="1:3" x14ac:dyDescent="0.15">
      <c r="A1366" s="1">
        <v>1363</v>
      </c>
      <c r="B1366" t="s">
        <v>162</v>
      </c>
      <c r="C1366">
        <v>1.25</v>
      </c>
    </row>
    <row r="1367" spans="1:3" x14ac:dyDescent="0.15">
      <c r="A1367" s="1">
        <v>1364</v>
      </c>
      <c r="B1367" t="s">
        <v>162</v>
      </c>
      <c r="C1367">
        <v>1.25</v>
      </c>
    </row>
    <row r="1368" spans="1:3" x14ac:dyDescent="0.15">
      <c r="A1368" s="1">
        <v>1365</v>
      </c>
      <c r="B1368" t="s">
        <v>162</v>
      </c>
      <c r="C1368">
        <v>1.25</v>
      </c>
    </row>
    <row r="1369" spans="1:3" x14ac:dyDescent="0.15">
      <c r="A1369" s="1">
        <v>1366</v>
      </c>
      <c r="B1369" t="s">
        <v>162</v>
      </c>
      <c r="C1369">
        <v>1.25</v>
      </c>
    </row>
    <row r="1370" spans="1:3" x14ac:dyDescent="0.15">
      <c r="A1370" s="1">
        <v>1367</v>
      </c>
      <c r="B1370" t="s">
        <v>162</v>
      </c>
      <c r="C1370">
        <v>1.25</v>
      </c>
    </row>
    <row r="1371" spans="1:3" x14ac:dyDescent="0.15">
      <c r="A1371" s="1">
        <v>1368</v>
      </c>
      <c r="B1371" t="s">
        <v>162</v>
      </c>
      <c r="C1371">
        <v>1.25</v>
      </c>
    </row>
    <row r="1372" spans="1:3" x14ac:dyDescent="0.15">
      <c r="A1372" s="1">
        <v>1369</v>
      </c>
      <c r="B1372" t="s">
        <v>162</v>
      </c>
      <c r="C1372">
        <v>1.25</v>
      </c>
    </row>
    <row r="1373" spans="1:3" x14ac:dyDescent="0.15">
      <c r="A1373" s="1">
        <v>1370</v>
      </c>
      <c r="B1373" t="s">
        <v>162</v>
      </c>
      <c r="C1373">
        <v>1.25</v>
      </c>
    </row>
    <row r="1374" spans="1:3" x14ac:dyDescent="0.15">
      <c r="A1374" s="1">
        <v>1371</v>
      </c>
      <c r="B1374" t="s">
        <v>162</v>
      </c>
      <c r="C1374">
        <v>1.25</v>
      </c>
    </row>
    <row r="1375" spans="1:3" x14ac:dyDescent="0.15">
      <c r="A1375" s="1">
        <v>1372</v>
      </c>
      <c r="B1375" t="s">
        <v>162</v>
      </c>
      <c r="C1375">
        <v>1.25</v>
      </c>
    </row>
    <row r="1376" spans="1:3" x14ac:dyDescent="0.15">
      <c r="A1376" s="1">
        <v>1373</v>
      </c>
      <c r="B1376" t="s">
        <v>162</v>
      </c>
      <c r="C1376">
        <v>1.25</v>
      </c>
    </row>
    <row r="1377" spans="1:3" x14ac:dyDescent="0.15">
      <c r="A1377" s="1">
        <v>1374</v>
      </c>
      <c r="B1377" t="s">
        <v>162</v>
      </c>
      <c r="C1377">
        <v>1.25</v>
      </c>
    </row>
    <row r="1378" spans="1:3" x14ac:dyDescent="0.15">
      <c r="A1378" s="1">
        <v>1375</v>
      </c>
      <c r="B1378" t="s">
        <v>162</v>
      </c>
      <c r="C1378">
        <v>1.25</v>
      </c>
    </row>
    <row r="1379" spans="1:3" x14ac:dyDescent="0.15">
      <c r="A1379" s="1">
        <v>1376</v>
      </c>
      <c r="B1379" t="s">
        <v>162</v>
      </c>
      <c r="C1379">
        <v>1.25</v>
      </c>
    </row>
    <row r="1380" spans="1:3" x14ac:dyDescent="0.15">
      <c r="A1380" s="1">
        <v>1377</v>
      </c>
      <c r="B1380" t="s">
        <v>162</v>
      </c>
      <c r="C1380">
        <v>1.25</v>
      </c>
    </row>
    <row r="1381" spans="1:3" x14ac:dyDescent="0.15">
      <c r="A1381" s="1">
        <v>1378</v>
      </c>
      <c r="B1381" t="s">
        <v>162</v>
      </c>
      <c r="C1381">
        <v>1.25</v>
      </c>
    </row>
    <row r="1382" spans="1:3" x14ac:dyDescent="0.15">
      <c r="A1382" s="1">
        <v>1379</v>
      </c>
      <c r="B1382" t="s">
        <v>162</v>
      </c>
      <c r="C1382">
        <v>1.25</v>
      </c>
    </row>
    <row r="1383" spans="1:3" x14ac:dyDescent="0.15">
      <c r="A1383" s="1">
        <v>1380</v>
      </c>
      <c r="B1383" t="s">
        <v>162</v>
      </c>
      <c r="C1383">
        <v>1.25</v>
      </c>
    </row>
    <row r="1384" spans="1:3" x14ac:dyDescent="0.15">
      <c r="A1384" s="1">
        <v>1381</v>
      </c>
      <c r="B1384" t="s">
        <v>162</v>
      </c>
      <c r="C1384">
        <v>1.25</v>
      </c>
    </row>
    <row r="1385" spans="1:3" x14ac:dyDescent="0.15">
      <c r="A1385" s="1">
        <v>1382</v>
      </c>
      <c r="B1385" t="s">
        <v>162</v>
      </c>
      <c r="C1385">
        <v>1.25</v>
      </c>
    </row>
    <row r="1386" spans="1:3" x14ac:dyDescent="0.15">
      <c r="A1386" s="1">
        <v>1383</v>
      </c>
      <c r="B1386" t="s">
        <v>162</v>
      </c>
      <c r="C1386">
        <v>1.25</v>
      </c>
    </row>
    <row r="1387" spans="1:3" x14ac:dyDescent="0.15">
      <c r="A1387" s="1">
        <v>1384</v>
      </c>
      <c r="B1387" t="s">
        <v>162</v>
      </c>
      <c r="C1387">
        <v>1.25</v>
      </c>
    </row>
    <row r="1388" spans="1:3" x14ac:dyDescent="0.15">
      <c r="A1388" s="1">
        <v>1385</v>
      </c>
      <c r="B1388" t="s">
        <v>162</v>
      </c>
      <c r="C1388">
        <v>1.25</v>
      </c>
    </row>
    <row r="1389" spans="1:3" x14ac:dyDescent="0.15">
      <c r="A1389" s="1">
        <v>1386</v>
      </c>
      <c r="B1389" t="s">
        <v>162</v>
      </c>
      <c r="C1389">
        <v>1.25</v>
      </c>
    </row>
    <row r="1390" spans="1:3" x14ac:dyDescent="0.15">
      <c r="A1390" s="1">
        <v>1387</v>
      </c>
      <c r="B1390" t="s">
        <v>162</v>
      </c>
      <c r="C1390">
        <v>1.25</v>
      </c>
    </row>
    <row r="1391" spans="1:3" x14ac:dyDescent="0.15">
      <c r="A1391" s="1">
        <v>1388</v>
      </c>
      <c r="B1391" t="s">
        <v>162</v>
      </c>
      <c r="C1391">
        <v>1.25</v>
      </c>
    </row>
    <row r="1392" spans="1:3" x14ac:dyDescent="0.15">
      <c r="A1392" s="1">
        <v>1389</v>
      </c>
      <c r="B1392" t="s">
        <v>162</v>
      </c>
      <c r="C1392">
        <v>1.25</v>
      </c>
    </row>
    <row r="1393" spans="1:3" x14ac:dyDescent="0.15">
      <c r="A1393" s="1">
        <v>1390</v>
      </c>
      <c r="B1393" t="s">
        <v>162</v>
      </c>
      <c r="C1393">
        <v>1.25</v>
      </c>
    </row>
    <row r="1394" spans="1:3" x14ac:dyDescent="0.15">
      <c r="A1394" s="1">
        <v>1391</v>
      </c>
      <c r="B1394" t="s">
        <v>162</v>
      </c>
      <c r="C1394">
        <v>1.25</v>
      </c>
    </row>
    <row r="1395" spans="1:3" x14ac:dyDescent="0.15">
      <c r="A1395" s="1">
        <v>1392</v>
      </c>
      <c r="B1395" t="s">
        <v>162</v>
      </c>
      <c r="C1395">
        <v>1.25</v>
      </c>
    </row>
    <row r="1396" spans="1:3" x14ac:dyDescent="0.15">
      <c r="A1396" s="1">
        <v>1393</v>
      </c>
      <c r="B1396" t="s">
        <v>162</v>
      </c>
      <c r="C1396">
        <v>1.25</v>
      </c>
    </row>
    <row r="1397" spans="1:3" x14ac:dyDescent="0.15">
      <c r="A1397" s="1">
        <v>1394</v>
      </c>
      <c r="B1397" t="s">
        <v>162</v>
      </c>
      <c r="C1397">
        <v>1.25</v>
      </c>
    </row>
    <row r="1398" spans="1:3" x14ac:dyDescent="0.15">
      <c r="A1398" s="1">
        <v>1395</v>
      </c>
      <c r="B1398" t="s">
        <v>162</v>
      </c>
      <c r="C1398">
        <v>1.25</v>
      </c>
    </row>
    <row r="1399" spans="1:3" x14ac:dyDescent="0.15">
      <c r="A1399" s="1">
        <v>1396</v>
      </c>
      <c r="B1399" t="s">
        <v>162</v>
      </c>
      <c r="C1399">
        <v>1.25</v>
      </c>
    </row>
    <row r="1400" spans="1:3" x14ac:dyDescent="0.15">
      <c r="A1400" s="1">
        <v>1397</v>
      </c>
      <c r="B1400" t="s">
        <v>162</v>
      </c>
      <c r="C1400">
        <v>1.25</v>
      </c>
    </row>
    <row r="1401" spans="1:3" x14ac:dyDescent="0.15">
      <c r="A1401" s="1">
        <v>1398</v>
      </c>
      <c r="B1401" t="s">
        <v>162</v>
      </c>
      <c r="C1401">
        <v>1.25</v>
      </c>
    </row>
    <row r="1402" spans="1:3" x14ac:dyDescent="0.15">
      <c r="A1402" s="1">
        <v>1399</v>
      </c>
      <c r="B1402" t="s">
        <v>162</v>
      </c>
      <c r="C1402">
        <v>1.25</v>
      </c>
    </row>
    <row r="1403" spans="1:3" x14ac:dyDescent="0.15">
      <c r="A1403" s="1">
        <v>1400</v>
      </c>
      <c r="B1403" t="s">
        <v>162</v>
      </c>
      <c r="C1403">
        <v>1.25</v>
      </c>
    </row>
    <row r="1404" spans="1:3" x14ac:dyDescent="0.15">
      <c r="A1404" s="1">
        <v>1401</v>
      </c>
      <c r="B1404" t="s">
        <v>162</v>
      </c>
      <c r="C1404">
        <v>1.25</v>
      </c>
    </row>
    <row r="1405" spans="1:3" x14ac:dyDescent="0.15">
      <c r="A1405" s="1">
        <v>1402</v>
      </c>
      <c r="B1405" t="s">
        <v>162</v>
      </c>
      <c r="C1405">
        <v>1.25</v>
      </c>
    </row>
    <row r="1406" spans="1:3" x14ac:dyDescent="0.15">
      <c r="A1406" s="1">
        <v>1403</v>
      </c>
      <c r="B1406" t="s">
        <v>162</v>
      </c>
      <c r="C1406">
        <v>1.25</v>
      </c>
    </row>
    <row r="1407" spans="1:3" x14ac:dyDescent="0.15">
      <c r="A1407" s="1">
        <v>1404</v>
      </c>
      <c r="B1407" t="s">
        <v>162</v>
      </c>
      <c r="C1407">
        <v>1.25</v>
      </c>
    </row>
    <row r="1408" spans="1:3" x14ac:dyDescent="0.15">
      <c r="A1408" s="1">
        <v>1405</v>
      </c>
      <c r="B1408" t="s">
        <v>162</v>
      </c>
      <c r="C1408">
        <v>1.25</v>
      </c>
    </row>
    <row r="1409" spans="1:3" x14ac:dyDescent="0.15">
      <c r="A1409" s="1">
        <v>1406</v>
      </c>
      <c r="B1409" t="s">
        <v>162</v>
      </c>
      <c r="C1409">
        <v>1.25</v>
      </c>
    </row>
    <row r="1410" spans="1:3" x14ac:dyDescent="0.15">
      <c r="A1410" s="1">
        <v>1407</v>
      </c>
      <c r="B1410" t="s">
        <v>162</v>
      </c>
      <c r="C1410">
        <v>1.25</v>
      </c>
    </row>
    <row r="1411" spans="1:3" x14ac:dyDescent="0.15">
      <c r="A1411" s="1">
        <v>1408</v>
      </c>
      <c r="B1411" t="s">
        <v>162</v>
      </c>
      <c r="C1411">
        <v>1.25</v>
      </c>
    </row>
    <row r="1412" spans="1:3" x14ac:dyDescent="0.15">
      <c r="A1412" s="1">
        <v>1409</v>
      </c>
      <c r="B1412" t="s">
        <v>162</v>
      </c>
      <c r="C1412">
        <v>1.25</v>
      </c>
    </row>
    <row r="1413" spans="1:3" x14ac:dyDescent="0.15">
      <c r="A1413" s="1">
        <v>1410</v>
      </c>
      <c r="B1413" t="s">
        <v>162</v>
      </c>
      <c r="C1413">
        <v>1.25</v>
      </c>
    </row>
    <row r="1414" spans="1:3" x14ac:dyDescent="0.15">
      <c r="A1414" s="1">
        <v>1411</v>
      </c>
      <c r="B1414" t="s">
        <v>162</v>
      </c>
      <c r="C1414">
        <v>1.25</v>
      </c>
    </row>
    <row r="1415" spans="1:3" x14ac:dyDescent="0.15">
      <c r="A1415" s="1">
        <v>1412</v>
      </c>
      <c r="B1415" t="s">
        <v>162</v>
      </c>
      <c r="C1415">
        <v>1.25</v>
      </c>
    </row>
    <row r="1416" spans="1:3" x14ac:dyDescent="0.15">
      <c r="A1416" s="1">
        <v>1413</v>
      </c>
      <c r="B1416" t="s">
        <v>162</v>
      </c>
      <c r="C1416">
        <v>1.25</v>
      </c>
    </row>
    <row r="1417" spans="1:3" x14ac:dyDescent="0.15">
      <c r="A1417" s="1">
        <v>1414</v>
      </c>
      <c r="B1417" t="s">
        <v>162</v>
      </c>
      <c r="C1417">
        <v>1.25</v>
      </c>
    </row>
    <row r="1418" spans="1:3" x14ac:dyDescent="0.15">
      <c r="A1418" s="1">
        <v>1415</v>
      </c>
      <c r="B1418" t="s">
        <v>162</v>
      </c>
      <c r="C1418">
        <v>1.25</v>
      </c>
    </row>
    <row r="1419" spans="1:3" x14ac:dyDescent="0.15">
      <c r="A1419" s="1">
        <v>1416</v>
      </c>
      <c r="B1419" t="s">
        <v>162</v>
      </c>
      <c r="C1419">
        <v>1.25</v>
      </c>
    </row>
    <row r="1420" spans="1:3" x14ac:dyDescent="0.15">
      <c r="A1420" s="1">
        <v>1417</v>
      </c>
      <c r="B1420" t="s">
        <v>162</v>
      </c>
      <c r="C1420">
        <v>1.25</v>
      </c>
    </row>
    <row r="1421" spans="1:3" x14ac:dyDescent="0.15">
      <c r="A1421" s="1">
        <v>1418</v>
      </c>
      <c r="B1421" t="s">
        <v>162</v>
      </c>
      <c r="C1421">
        <v>1.25</v>
      </c>
    </row>
    <row r="1422" spans="1:3" x14ac:dyDescent="0.15">
      <c r="A1422" s="1">
        <v>1419</v>
      </c>
      <c r="B1422" t="s">
        <v>162</v>
      </c>
      <c r="C1422">
        <v>1.25</v>
      </c>
    </row>
    <row r="1423" spans="1:3" x14ac:dyDescent="0.15">
      <c r="A1423" s="1">
        <v>1420</v>
      </c>
      <c r="B1423" t="s">
        <v>162</v>
      </c>
      <c r="C1423">
        <v>1.25</v>
      </c>
    </row>
    <row r="1424" spans="1:3" x14ac:dyDescent="0.15">
      <c r="A1424" s="1">
        <v>1421</v>
      </c>
      <c r="B1424" t="s">
        <v>162</v>
      </c>
      <c r="C1424">
        <v>1.25</v>
      </c>
    </row>
    <row r="1425" spans="1:3" x14ac:dyDescent="0.15">
      <c r="A1425" s="1">
        <v>1422</v>
      </c>
      <c r="B1425" t="s">
        <v>162</v>
      </c>
      <c r="C1425">
        <v>1.25</v>
      </c>
    </row>
    <row r="1426" spans="1:3" x14ac:dyDescent="0.15">
      <c r="A1426" s="1">
        <v>1423</v>
      </c>
      <c r="B1426" t="s">
        <v>162</v>
      </c>
      <c r="C1426">
        <v>1.25</v>
      </c>
    </row>
    <row r="1427" spans="1:3" x14ac:dyDescent="0.15">
      <c r="A1427" s="1">
        <v>1424</v>
      </c>
      <c r="B1427" t="s">
        <v>162</v>
      </c>
      <c r="C1427">
        <v>1.25</v>
      </c>
    </row>
    <row r="1428" spans="1:3" x14ac:dyDescent="0.15">
      <c r="A1428" s="1">
        <v>1425</v>
      </c>
      <c r="B1428" t="s">
        <v>162</v>
      </c>
      <c r="C1428">
        <v>1.25</v>
      </c>
    </row>
    <row r="1429" spans="1:3" x14ac:dyDescent="0.15">
      <c r="A1429" s="1">
        <v>1426</v>
      </c>
      <c r="B1429" t="s">
        <v>162</v>
      </c>
      <c r="C1429">
        <v>1.25</v>
      </c>
    </row>
    <row r="1430" spans="1:3" x14ac:dyDescent="0.15">
      <c r="A1430" s="1">
        <v>1427</v>
      </c>
      <c r="B1430" t="s">
        <v>162</v>
      </c>
      <c r="C1430">
        <v>1.25</v>
      </c>
    </row>
    <row r="1431" spans="1:3" x14ac:dyDescent="0.15">
      <c r="A1431" s="1">
        <v>1428</v>
      </c>
      <c r="B1431" t="s">
        <v>162</v>
      </c>
      <c r="C1431">
        <v>1.25</v>
      </c>
    </row>
    <row r="1432" spans="1:3" x14ac:dyDescent="0.15">
      <c r="A1432" s="1">
        <v>1429</v>
      </c>
      <c r="B1432" t="s">
        <v>162</v>
      </c>
      <c r="C1432">
        <v>1.25</v>
      </c>
    </row>
    <row r="1433" spans="1:3" x14ac:dyDescent="0.15">
      <c r="A1433" s="1">
        <v>1430</v>
      </c>
      <c r="B1433" t="s">
        <v>162</v>
      </c>
      <c r="C1433">
        <v>1.25</v>
      </c>
    </row>
    <row r="1434" spans="1:3" x14ac:dyDescent="0.15">
      <c r="A1434" s="1">
        <v>1431</v>
      </c>
      <c r="B1434" t="s">
        <v>162</v>
      </c>
      <c r="C1434">
        <v>1.25</v>
      </c>
    </row>
    <row r="1435" spans="1:3" x14ac:dyDescent="0.15">
      <c r="A1435" s="1">
        <v>1432</v>
      </c>
      <c r="B1435" t="s">
        <v>162</v>
      </c>
      <c r="C1435">
        <v>1.25</v>
      </c>
    </row>
    <row r="1436" spans="1:3" x14ac:dyDescent="0.15">
      <c r="A1436" s="1">
        <v>1433</v>
      </c>
      <c r="B1436" t="s">
        <v>162</v>
      </c>
      <c r="C1436">
        <v>1.25</v>
      </c>
    </row>
    <row r="1437" spans="1:3" x14ac:dyDescent="0.15">
      <c r="A1437" s="1">
        <v>1434</v>
      </c>
      <c r="B1437" t="s">
        <v>162</v>
      </c>
      <c r="C1437">
        <v>1.25</v>
      </c>
    </row>
    <row r="1438" spans="1:3" x14ac:dyDescent="0.15">
      <c r="A1438" s="1">
        <v>1435</v>
      </c>
      <c r="B1438" t="s">
        <v>162</v>
      </c>
      <c r="C1438">
        <v>1.25</v>
      </c>
    </row>
    <row r="1439" spans="1:3" x14ac:dyDescent="0.15">
      <c r="A1439" s="1">
        <v>1436</v>
      </c>
      <c r="B1439" t="s">
        <v>162</v>
      </c>
      <c r="C1439">
        <v>1.25</v>
      </c>
    </row>
    <row r="1440" spans="1:3" x14ac:dyDescent="0.15">
      <c r="A1440" s="1">
        <v>1437</v>
      </c>
      <c r="B1440" t="s">
        <v>162</v>
      </c>
      <c r="C1440">
        <v>1.25</v>
      </c>
    </row>
    <row r="1441" spans="1:3" x14ac:dyDescent="0.15">
      <c r="A1441" s="1">
        <v>1438</v>
      </c>
      <c r="B1441" t="s">
        <v>162</v>
      </c>
      <c r="C1441">
        <v>1.25</v>
      </c>
    </row>
    <row r="1442" spans="1:3" x14ac:dyDescent="0.15">
      <c r="A1442" s="1">
        <v>1439</v>
      </c>
      <c r="B1442" t="s">
        <v>162</v>
      </c>
      <c r="C1442">
        <v>1.25</v>
      </c>
    </row>
    <row r="1443" spans="1:3" x14ac:dyDescent="0.15">
      <c r="A1443" s="1">
        <v>1440</v>
      </c>
      <c r="B1443" t="s">
        <v>162</v>
      </c>
      <c r="C1443">
        <v>1.25</v>
      </c>
    </row>
    <row r="1444" spans="1:3" x14ac:dyDescent="0.15">
      <c r="A1444" s="1">
        <v>1441</v>
      </c>
      <c r="B1444" t="s">
        <v>162</v>
      </c>
      <c r="C1444">
        <v>1.25</v>
      </c>
    </row>
    <row r="1445" spans="1:3" x14ac:dyDescent="0.15">
      <c r="A1445" s="1">
        <v>1442</v>
      </c>
      <c r="B1445" t="s">
        <v>162</v>
      </c>
      <c r="C1445">
        <v>1.25</v>
      </c>
    </row>
    <row r="1446" spans="1:3" x14ac:dyDescent="0.15">
      <c r="A1446" s="1">
        <v>1443</v>
      </c>
      <c r="B1446" t="s">
        <v>162</v>
      </c>
      <c r="C1446">
        <v>1.25</v>
      </c>
    </row>
    <row r="1447" spans="1:3" x14ac:dyDescent="0.15">
      <c r="A1447" s="1">
        <v>1444</v>
      </c>
      <c r="B1447" t="s">
        <v>162</v>
      </c>
      <c r="C1447">
        <v>1.25</v>
      </c>
    </row>
    <row r="1448" spans="1:3" x14ac:dyDescent="0.15">
      <c r="A1448" s="1">
        <v>1445</v>
      </c>
      <c r="B1448" t="s">
        <v>162</v>
      </c>
      <c r="C1448">
        <v>1.25</v>
      </c>
    </row>
    <row r="1449" spans="1:3" x14ac:dyDescent="0.15">
      <c r="A1449" s="1">
        <v>1446</v>
      </c>
      <c r="B1449" t="s">
        <v>162</v>
      </c>
      <c r="C1449">
        <v>1.25</v>
      </c>
    </row>
    <row r="1450" spans="1:3" x14ac:dyDescent="0.15">
      <c r="A1450" s="1">
        <v>1447</v>
      </c>
      <c r="B1450" t="s">
        <v>162</v>
      </c>
      <c r="C1450">
        <v>1.25</v>
      </c>
    </row>
    <row r="1451" spans="1:3" x14ac:dyDescent="0.15">
      <c r="A1451" s="1">
        <v>1448</v>
      </c>
      <c r="B1451" t="s">
        <v>162</v>
      </c>
      <c r="C1451">
        <v>1.25</v>
      </c>
    </row>
    <row r="1452" spans="1:3" x14ac:dyDescent="0.15">
      <c r="A1452" s="1">
        <v>1449</v>
      </c>
      <c r="B1452" t="s">
        <v>162</v>
      </c>
      <c r="C1452">
        <v>1.25</v>
      </c>
    </row>
    <row r="1453" spans="1:3" x14ac:dyDescent="0.15">
      <c r="A1453" s="1">
        <v>1450</v>
      </c>
      <c r="B1453" t="s">
        <v>162</v>
      </c>
      <c r="C1453">
        <v>1.25</v>
      </c>
    </row>
    <row r="1454" spans="1:3" x14ac:dyDescent="0.15">
      <c r="A1454" s="1">
        <v>1451</v>
      </c>
      <c r="B1454" t="s">
        <v>162</v>
      </c>
      <c r="C1454">
        <v>1.25</v>
      </c>
    </row>
    <row r="1455" spans="1:3" x14ac:dyDescent="0.15">
      <c r="A1455" s="1">
        <v>1452</v>
      </c>
      <c r="B1455" t="s">
        <v>162</v>
      </c>
      <c r="C1455">
        <v>1.25</v>
      </c>
    </row>
    <row r="1456" spans="1:3" x14ac:dyDescent="0.15">
      <c r="A1456" s="1">
        <v>1453</v>
      </c>
      <c r="B1456" t="s">
        <v>162</v>
      </c>
      <c r="C1456">
        <v>1.25</v>
      </c>
    </row>
    <row r="1457" spans="1:3" x14ac:dyDescent="0.15">
      <c r="A1457" s="1">
        <v>1454</v>
      </c>
      <c r="B1457" t="s">
        <v>162</v>
      </c>
      <c r="C1457">
        <v>1.25</v>
      </c>
    </row>
    <row r="1458" spans="1:3" x14ac:dyDescent="0.15">
      <c r="A1458" s="1">
        <v>1455</v>
      </c>
      <c r="B1458" t="s">
        <v>162</v>
      </c>
      <c r="C1458">
        <v>1.25</v>
      </c>
    </row>
    <row r="1459" spans="1:3" x14ac:dyDescent="0.15">
      <c r="A1459" s="1">
        <v>1456</v>
      </c>
      <c r="B1459" t="s">
        <v>162</v>
      </c>
      <c r="C1459">
        <v>1.25</v>
      </c>
    </row>
    <row r="1460" spans="1:3" x14ac:dyDescent="0.15">
      <c r="A1460" s="1">
        <v>1457</v>
      </c>
      <c r="B1460" t="s">
        <v>162</v>
      </c>
      <c r="C1460">
        <v>1.25</v>
      </c>
    </row>
    <row r="1461" spans="1:3" x14ac:dyDescent="0.15">
      <c r="A1461" s="1">
        <v>1458</v>
      </c>
      <c r="B1461" t="s">
        <v>162</v>
      </c>
      <c r="C1461">
        <v>1.25</v>
      </c>
    </row>
    <row r="1462" spans="1:3" x14ac:dyDescent="0.15">
      <c r="A1462" s="1">
        <v>1459</v>
      </c>
      <c r="B1462" t="s">
        <v>162</v>
      </c>
      <c r="C1462">
        <v>1.25</v>
      </c>
    </row>
    <row r="1463" spans="1:3" x14ac:dyDescent="0.15">
      <c r="A1463" s="1">
        <v>1460</v>
      </c>
      <c r="B1463" t="s">
        <v>162</v>
      </c>
      <c r="C1463">
        <v>1.25</v>
      </c>
    </row>
    <row r="1464" spans="1:3" x14ac:dyDescent="0.15">
      <c r="A1464" s="1">
        <v>1461</v>
      </c>
      <c r="B1464" t="s">
        <v>162</v>
      </c>
      <c r="C1464">
        <v>1.25</v>
      </c>
    </row>
    <row r="1465" spans="1:3" x14ac:dyDescent="0.15">
      <c r="A1465" s="1">
        <v>1462</v>
      </c>
      <c r="B1465" t="s">
        <v>162</v>
      </c>
      <c r="C1465">
        <v>1.25</v>
      </c>
    </row>
    <row r="1466" spans="1:3" x14ac:dyDescent="0.15">
      <c r="A1466" s="1">
        <v>1463</v>
      </c>
      <c r="B1466" t="s">
        <v>162</v>
      </c>
      <c r="C1466">
        <v>1.25</v>
      </c>
    </row>
    <row r="1467" spans="1:3" x14ac:dyDescent="0.15">
      <c r="A1467" s="1">
        <v>1464</v>
      </c>
      <c r="B1467" t="s">
        <v>162</v>
      </c>
      <c r="C1467">
        <v>1.25</v>
      </c>
    </row>
    <row r="1468" spans="1:3" x14ac:dyDescent="0.15">
      <c r="A1468" s="1">
        <v>1465</v>
      </c>
      <c r="B1468" t="s">
        <v>162</v>
      </c>
      <c r="C1468">
        <v>1.25</v>
      </c>
    </row>
    <row r="1469" spans="1:3" x14ac:dyDescent="0.15">
      <c r="A1469" s="1">
        <v>1466</v>
      </c>
      <c r="B1469" t="s">
        <v>162</v>
      </c>
      <c r="C1469">
        <v>1.25</v>
      </c>
    </row>
    <row r="1470" spans="1:3" x14ac:dyDescent="0.15">
      <c r="A1470" s="1">
        <v>1467</v>
      </c>
      <c r="B1470" t="s">
        <v>162</v>
      </c>
      <c r="C1470">
        <v>1.25</v>
      </c>
    </row>
    <row r="1471" spans="1:3" x14ac:dyDescent="0.15">
      <c r="A1471" s="1">
        <v>1468</v>
      </c>
      <c r="B1471" t="s">
        <v>162</v>
      </c>
      <c r="C1471">
        <v>1.25</v>
      </c>
    </row>
    <row r="1472" spans="1:3" x14ac:dyDescent="0.15">
      <c r="A1472" s="1">
        <v>1469</v>
      </c>
      <c r="B1472" t="s">
        <v>162</v>
      </c>
      <c r="C1472">
        <v>1.25</v>
      </c>
    </row>
    <row r="1473" spans="1:3" x14ac:dyDescent="0.15">
      <c r="A1473" s="1">
        <v>1470</v>
      </c>
      <c r="B1473" t="s">
        <v>162</v>
      </c>
      <c r="C1473">
        <v>1.25</v>
      </c>
    </row>
    <row r="1474" spans="1:3" x14ac:dyDescent="0.15">
      <c r="A1474" s="1">
        <v>1471</v>
      </c>
      <c r="B1474" t="s">
        <v>162</v>
      </c>
      <c r="C1474">
        <v>1.25</v>
      </c>
    </row>
    <row r="1475" spans="1:3" x14ac:dyDescent="0.15">
      <c r="A1475" s="1">
        <v>1472</v>
      </c>
      <c r="B1475" t="s">
        <v>162</v>
      </c>
      <c r="C1475">
        <v>1.25</v>
      </c>
    </row>
    <row r="1476" spans="1:3" x14ac:dyDescent="0.15">
      <c r="A1476" s="1">
        <v>1473</v>
      </c>
      <c r="B1476" t="s">
        <v>162</v>
      </c>
      <c r="C1476">
        <v>1.25</v>
      </c>
    </row>
    <row r="1477" spans="1:3" x14ac:dyDescent="0.15">
      <c r="A1477" s="1">
        <v>1474</v>
      </c>
      <c r="B1477" t="s">
        <v>162</v>
      </c>
      <c r="C1477">
        <v>1.25</v>
      </c>
    </row>
    <row r="1478" spans="1:3" x14ac:dyDescent="0.15">
      <c r="A1478" s="1">
        <v>1475</v>
      </c>
      <c r="B1478" t="s">
        <v>162</v>
      </c>
      <c r="C1478">
        <v>1.25</v>
      </c>
    </row>
    <row r="1479" spans="1:3" x14ac:dyDescent="0.15">
      <c r="A1479" s="1">
        <v>1476</v>
      </c>
      <c r="B1479" t="s">
        <v>162</v>
      </c>
      <c r="C1479">
        <v>1.25</v>
      </c>
    </row>
    <row r="1480" spans="1:3" x14ac:dyDescent="0.15">
      <c r="A1480" s="1">
        <v>1477</v>
      </c>
      <c r="B1480" t="s">
        <v>162</v>
      </c>
      <c r="C1480">
        <v>1.25</v>
      </c>
    </row>
    <row r="1481" spans="1:3" x14ac:dyDescent="0.15">
      <c r="A1481" s="1">
        <v>1478</v>
      </c>
      <c r="B1481" t="s">
        <v>162</v>
      </c>
      <c r="C1481">
        <v>1.25</v>
      </c>
    </row>
    <row r="1482" spans="1:3" x14ac:dyDescent="0.15">
      <c r="A1482" s="1">
        <v>1479</v>
      </c>
      <c r="B1482" t="s">
        <v>162</v>
      </c>
      <c r="C1482">
        <v>1.25</v>
      </c>
    </row>
    <row r="1483" spans="1:3" x14ac:dyDescent="0.15">
      <c r="A1483" s="1">
        <v>1480</v>
      </c>
      <c r="B1483" t="s">
        <v>162</v>
      </c>
      <c r="C1483">
        <v>1.25</v>
      </c>
    </row>
    <row r="1484" spans="1:3" x14ac:dyDescent="0.15">
      <c r="A1484" s="1">
        <v>1481</v>
      </c>
      <c r="B1484" t="s">
        <v>162</v>
      </c>
      <c r="C1484">
        <v>1.25</v>
      </c>
    </row>
    <row r="1485" spans="1:3" x14ac:dyDescent="0.15">
      <c r="A1485" s="1">
        <v>1482</v>
      </c>
      <c r="B1485" t="s">
        <v>162</v>
      </c>
      <c r="C1485">
        <v>1.25</v>
      </c>
    </row>
    <row r="1486" spans="1:3" x14ac:dyDescent="0.15">
      <c r="A1486" s="1">
        <v>1483</v>
      </c>
      <c r="B1486" t="s">
        <v>162</v>
      </c>
      <c r="C1486">
        <v>1.25</v>
      </c>
    </row>
    <row r="1487" spans="1:3" x14ac:dyDescent="0.15">
      <c r="A1487" s="1">
        <v>1484</v>
      </c>
      <c r="B1487" t="s">
        <v>162</v>
      </c>
      <c r="C1487">
        <v>1.25</v>
      </c>
    </row>
    <row r="1488" spans="1:3" x14ac:dyDescent="0.15">
      <c r="A1488" s="1">
        <v>1485</v>
      </c>
      <c r="B1488" t="s">
        <v>162</v>
      </c>
      <c r="C1488">
        <v>1.25</v>
      </c>
    </row>
    <row r="1489" spans="1:3" x14ac:dyDescent="0.15">
      <c r="A1489" s="1">
        <v>1486</v>
      </c>
      <c r="B1489" t="s">
        <v>162</v>
      </c>
      <c r="C1489">
        <v>1.25</v>
      </c>
    </row>
    <row r="1490" spans="1:3" x14ac:dyDescent="0.15">
      <c r="A1490" s="1">
        <v>1487</v>
      </c>
      <c r="B1490" t="s">
        <v>162</v>
      </c>
      <c r="C1490">
        <v>1.25</v>
      </c>
    </row>
    <row r="1491" spans="1:3" x14ac:dyDescent="0.15">
      <c r="A1491" s="1">
        <v>1488</v>
      </c>
      <c r="B1491" t="s">
        <v>162</v>
      </c>
      <c r="C1491">
        <v>1.25</v>
      </c>
    </row>
    <row r="1492" spans="1:3" x14ac:dyDescent="0.15">
      <c r="A1492" s="1">
        <v>1489</v>
      </c>
      <c r="B1492" t="s">
        <v>162</v>
      </c>
      <c r="C1492">
        <v>1.25</v>
      </c>
    </row>
    <row r="1493" spans="1:3" x14ac:dyDescent="0.15">
      <c r="A1493" s="1">
        <v>1490</v>
      </c>
      <c r="B1493" t="s">
        <v>162</v>
      </c>
      <c r="C1493">
        <v>1.25</v>
      </c>
    </row>
    <row r="1494" spans="1:3" x14ac:dyDescent="0.15">
      <c r="A1494" s="1">
        <v>1491</v>
      </c>
      <c r="B1494" t="s">
        <v>162</v>
      </c>
      <c r="C1494">
        <v>1.25</v>
      </c>
    </row>
    <row r="1495" spans="1:3" x14ac:dyDescent="0.15">
      <c r="A1495" s="1">
        <v>1492</v>
      </c>
      <c r="B1495" t="s">
        <v>162</v>
      </c>
      <c r="C1495">
        <v>1.25</v>
      </c>
    </row>
    <row r="1496" spans="1:3" x14ac:dyDescent="0.15">
      <c r="A1496" s="1">
        <v>1493</v>
      </c>
      <c r="B1496" t="s">
        <v>162</v>
      </c>
      <c r="C1496">
        <v>1.25</v>
      </c>
    </row>
    <row r="1497" spans="1:3" x14ac:dyDescent="0.15">
      <c r="A1497" s="1">
        <v>1494</v>
      </c>
      <c r="B1497" t="s">
        <v>162</v>
      </c>
      <c r="C1497">
        <v>1.25</v>
      </c>
    </row>
    <row r="1498" spans="1:3" x14ac:dyDescent="0.15">
      <c r="A1498" s="1">
        <v>1495</v>
      </c>
      <c r="B1498" t="s">
        <v>162</v>
      </c>
      <c r="C1498">
        <v>1.25</v>
      </c>
    </row>
    <row r="1499" spans="1:3" x14ac:dyDescent="0.15">
      <c r="A1499" s="1">
        <v>1496</v>
      </c>
      <c r="B1499" t="s">
        <v>162</v>
      </c>
      <c r="C1499">
        <v>1.25</v>
      </c>
    </row>
    <row r="1500" spans="1:3" x14ac:dyDescent="0.15">
      <c r="A1500" s="1">
        <v>1497</v>
      </c>
      <c r="B1500" t="s">
        <v>162</v>
      </c>
      <c r="C1500">
        <v>1.25</v>
      </c>
    </row>
    <row r="1501" spans="1:3" x14ac:dyDescent="0.15">
      <c r="A1501" s="1">
        <v>1498</v>
      </c>
      <c r="B1501" t="s">
        <v>162</v>
      </c>
      <c r="C1501">
        <v>1.25</v>
      </c>
    </row>
    <row r="1502" spans="1:3" x14ac:dyDescent="0.15">
      <c r="A1502" s="1">
        <v>1499</v>
      </c>
      <c r="B1502" t="s">
        <v>162</v>
      </c>
      <c r="C1502">
        <v>1.25</v>
      </c>
    </row>
    <row r="1503" spans="1:3" x14ac:dyDescent="0.15">
      <c r="A1503" s="1">
        <v>1500</v>
      </c>
      <c r="B1503" t="s">
        <v>162</v>
      </c>
      <c r="C1503">
        <v>1.25</v>
      </c>
    </row>
    <row r="1504" spans="1:3" x14ac:dyDescent="0.15">
      <c r="A1504" s="1">
        <v>1501</v>
      </c>
      <c r="B1504" t="s">
        <v>162</v>
      </c>
      <c r="C1504">
        <v>1.25</v>
      </c>
    </row>
    <row r="1505" spans="1:3" x14ac:dyDescent="0.15">
      <c r="A1505" s="1">
        <v>1502</v>
      </c>
      <c r="B1505" t="s">
        <v>162</v>
      </c>
      <c r="C1505">
        <v>1.25</v>
      </c>
    </row>
    <row r="1506" spans="1:3" x14ac:dyDescent="0.15">
      <c r="A1506" s="1">
        <v>1503</v>
      </c>
      <c r="B1506" t="s">
        <v>162</v>
      </c>
      <c r="C1506">
        <v>1.25</v>
      </c>
    </row>
    <row r="1507" spans="1:3" x14ac:dyDescent="0.15">
      <c r="A1507" s="1">
        <v>1504</v>
      </c>
      <c r="B1507" t="s">
        <v>162</v>
      </c>
      <c r="C1507">
        <v>1.25</v>
      </c>
    </row>
    <row r="1508" spans="1:3" x14ac:dyDescent="0.15">
      <c r="A1508" s="1">
        <v>1505</v>
      </c>
      <c r="B1508" t="s">
        <v>162</v>
      </c>
      <c r="C1508">
        <v>1.25</v>
      </c>
    </row>
    <row r="1509" spans="1:3" x14ac:dyDescent="0.15">
      <c r="A1509" s="1">
        <v>1506</v>
      </c>
      <c r="B1509" t="s">
        <v>162</v>
      </c>
      <c r="C1509">
        <v>1.25</v>
      </c>
    </row>
    <row r="1510" spans="1:3" x14ac:dyDescent="0.15">
      <c r="A1510" s="1">
        <v>1507</v>
      </c>
      <c r="B1510" t="s">
        <v>162</v>
      </c>
      <c r="C1510">
        <v>1.25</v>
      </c>
    </row>
    <row r="1511" spans="1:3" x14ac:dyDescent="0.15">
      <c r="A1511" s="1">
        <v>1508</v>
      </c>
      <c r="B1511" t="s">
        <v>162</v>
      </c>
      <c r="C1511">
        <v>1.25</v>
      </c>
    </row>
    <row r="1512" spans="1:3" x14ac:dyDescent="0.15">
      <c r="A1512" s="1">
        <v>1509</v>
      </c>
      <c r="B1512" t="s">
        <v>162</v>
      </c>
      <c r="C1512">
        <v>1.25</v>
      </c>
    </row>
    <row r="1513" spans="1:3" x14ac:dyDescent="0.15">
      <c r="A1513" s="1">
        <v>1510</v>
      </c>
      <c r="B1513" t="s">
        <v>162</v>
      </c>
      <c r="C1513">
        <v>1.25</v>
      </c>
    </row>
    <row r="1514" spans="1:3" x14ac:dyDescent="0.15">
      <c r="A1514" s="1">
        <v>1511</v>
      </c>
      <c r="B1514" t="s">
        <v>162</v>
      </c>
      <c r="C1514">
        <v>1.25</v>
      </c>
    </row>
    <row r="1515" spans="1:3" x14ac:dyDescent="0.15">
      <c r="A1515" s="1">
        <v>1512</v>
      </c>
      <c r="B1515" t="s">
        <v>162</v>
      </c>
      <c r="C1515">
        <v>1.25</v>
      </c>
    </row>
    <row r="1516" spans="1:3" x14ac:dyDescent="0.15">
      <c r="A1516" s="1">
        <v>1513</v>
      </c>
      <c r="B1516" t="s">
        <v>162</v>
      </c>
      <c r="C1516">
        <v>1.25</v>
      </c>
    </row>
    <row r="1517" spans="1:3" x14ac:dyDescent="0.15">
      <c r="A1517" s="1">
        <v>1514</v>
      </c>
      <c r="B1517" t="s">
        <v>162</v>
      </c>
      <c r="C1517">
        <v>1.25</v>
      </c>
    </row>
    <row r="1518" spans="1:3" x14ac:dyDescent="0.15">
      <c r="A1518" s="1">
        <v>1515</v>
      </c>
      <c r="B1518" t="s">
        <v>162</v>
      </c>
      <c r="C1518">
        <v>1.25</v>
      </c>
    </row>
    <row r="1519" spans="1:3" x14ac:dyDescent="0.15">
      <c r="A1519" s="1">
        <v>1516</v>
      </c>
      <c r="B1519" t="s">
        <v>162</v>
      </c>
      <c r="C1519">
        <v>1.25</v>
      </c>
    </row>
    <row r="1520" spans="1:3" x14ac:dyDescent="0.15">
      <c r="A1520" s="1">
        <v>1517</v>
      </c>
      <c r="B1520" t="s">
        <v>162</v>
      </c>
      <c r="C1520">
        <v>1.25</v>
      </c>
    </row>
    <row r="1521" spans="1:3" x14ac:dyDescent="0.15">
      <c r="A1521" s="1">
        <v>1518</v>
      </c>
      <c r="B1521" t="s">
        <v>162</v>
      </c>
      <c r="C1521">
        <v>1.25</v>
      </c>
    </row>
    <row r="1522" spans="1:3" x14ac:dyDescent="0.15">
      <c r="A1522" s="1">
        <v>1519</v>
      </c>
      <c r="B1522" t="s">
        <v>162</v>
      </c>
      <c r="C1522">
        <v>1.25</v>
      </c>
    </row>
    <row r="1523" spans="1:3" x14ac:dyDescent="0.15">
      <c r="A1523" s="1">
        <v>1520</v>
      </c>
      <c r="B1523" t="s">
        <v>162</v>
      </c>
      <c r="C1523">
        <v>1.25</v>
      </c>
    </row>
    <row r="1524" spans="1:3" x14ac:dyDescent="0.15">
      <c r="A1524" s="1">
        <v>1521</v>
      </c>
      <c r="B1524" t="s">
        <v>162</v>
      </c>
      <c r="C1524">
        <v>1.25</v>
      </c>
    </row>
    <row r="1525" spans="1:3" x14ac:dyDescent="0.15">
      <c r="A1525" s="1">
        <v>1522</v>
      </c>
      <c r="B1525" t="s">
        <v>162</v>
      </c>
      <c r="C1525">
        <v>1.25</v>
      </c>
    </row>
    <row r="1526" spans="1:3" x14ac:dyDescent="0.15">
      <c r="A1526" s="1">
        <v>1523</v>
      </c>
      <c r="B1526" t="s">
        <v>162</v>
      </c>
      <c r="C1526">
        <v>1.25</v>
      </c>
    </row>
    <row r="1527" spans="1:3" x14ac:dyDescent="0.15">
      <c r="A1527" s="1">
        <v>1524</v>
      </c>
      <c r="B1527" t="s">
        <v>162</v>
      </c>
      <c r="C1527">
        <v>1.25</v>
      </c>
    </row>
    <row r="1528" spans="1:3" x14ac:dyDescent="0.15">
      <c r="A1528" s="1">
        <v>1525</v>
      </c>
      <c r="B1528" t="s">
        <v>162</v>
      </c>
      <c r="C1528">
        <v>1.25</v>
      </c>
    </row>
    <row r="1529" spans="1:3" x14ac:dyDescent="0.15">
      <c r="A1529" s="1">
        <v>1526</v>
      </c>
      <c r="B1529" t="s">
        <v>162</v>
      </c>
      <c r="C1529">
        <v>1.25</v>
      </c>
    </row>
    <row r="1530" spans="1:3" x14ac:dyDescent="0.15">
      <c r="A1530" s="1">
        <v>1527</v>
      </c>
      <c r="B1530" t="s">
        <v>162</v>
      </c>
      <c r="C1530">
        <v>1.25</v>
      </c>
    </row>
    <row r="1531" spans="1:3" x14ac:dyDescent="0.15">
      <c r="A1531" s="1">
        <v>1528</v>
      </c>
      <c r="B1531" t="s">
        <v>162</v>
      </c>
      <c r="C1531">
        <v>1.25</v>
      </c>
    </row>
    <row r="1532" spans="1:3" x14ac:dyDescent="0.15">
      <c r="A1532" s="1">
        <v>1529</v>
      </c>
      <c r="B1532" t="s">
        <v>162</v>
      </c>
      <c r="C1532">
        <v>1.25</v>
      </c>
    </row>
    <row r="1533" spans="1:3" x14ac:dyDescent="0.15">
      <c r="A1533" s="1">
        <v>1530</v>
      </c>
      <c r="B1533" t="s">
        <v>162</v>
      </c>
      <c r="C1533">
        <v>1.25</v>
      </c>
    </row>
    <row r="1534" spans="1:3" x14ac:dyDescent="0.15">
      <c r="A1534" s="1">
        <v>1531</v>
      </c>
      <c r="B1534" t="s">
        <v>162</v>
      </c>
      <c r="C1534">
        <v>1.25</v>
      </c>
    </row>
    <row r="1535" spans="1:3" x14ac:dyDescent="0.15">
      <c r="A1535" s="1">
        <v>1532</v>
      </c>
      <c r="B1535" t="s">
        <v>162</v>
      </c>
      <c r="C1535">
        <v>1.25</v>
      </c>
    </row>
    <row r="1536" spans="1:3" x14ac:dyDescent="0.15">
      <c r="A1536" s="1">
        <v>1533</v>
      </c>
      <c r="B1536" t="s">
        <v>162</v>
      </c>
      <c r="C1536">
        <v>1.25</v>
      </c>
    </row>
    <row r="1537" spans="1:3" x14ac:dyDescent="0.15">
      <c r="A1537" s="1">
        <v>1534</v>
      </c>
      <c r="B1537" t="s">
        <v>162</v>
      </c>
      <c r="C1537">
        <v>1.25</v>
      </c>
    </row>
    <row r="1538" spans="1:3" x14ac:dyDescent="0.15">
      <c r="A1538" s="1">
        <v>1535</v>
      </c>
      <c r="B1538" t="s">
        <v>162</v>
      </c>
      <c r="C1538">
        <v>1.25</v>
      </c>
    </row>
    <row r="1539" spans="1:3" x14ac:dyDescent="0.15">
      <c r="A1539" s="1">
        <v>1536</v>
      </c>
      <c r="B1539" t="s">
        <v>162</v>
      </c>
      <c r="C1539">
        <v>1.25</v>
      </c>
    </row>
    <row r="1540" spans="1:3" x14ac:dyDescent="0.15">
      <c r="A1540" s="1">
        <v>1537</v>
      </c>
      <c r="B1540" t="s">
        <v>162</v>
      </c>
      <c r="C1540">
        <v>1.25</v>
      </c>
    </row>
    <row r="1541" spans="1:3" x14ac:dyDescent="0.15">
      <c r="A1541" s="1">
        <v>1538</v>
      </c>
      <c r="B1541" t="s">
        <v>162</v>
      </c>
      <c r="C1541">
        <v>1.25</v>
      </c>
    </row>
    <row r="1542" spans="1:3" x14ac:dyDescent="0.15">
      <c r="A1542" s="1">
        <v>1539</v>
      </c>
      <c r="B1542" t="s">
        <v>162</v>
      </c>
      <c r="C1542">
        <v>1.25</v>
      </c>
    </row>
    <row r="1543" spans="1:3" x14ac:dyDescent="0.15">
      <c r="A1543" s="1">
        <v>1540</v>
      </c>
      <c r="B1543" t="s">
        <v>162</v>
      </c>
      <c r="C1543">
        <v>1.25</v>
      </c>
    </row>
    <row r="1544" spans="1:3" x14ac:dyDescent="0.15">
      <c r="A1544" s="1">
        <v>1541</v>
      </c>
      <c r="B1544" t="s">
        <v>162</v>
      </c>
      <c r="C1544">
        <v>1.25</v>
      </c>
    </row>
    <row r="1545" spans="1:3" x14ac:dyDescent="0.15">
      <c r="A1545" s="1">
        <v>1542</v>
      </c>
      <c r="B1545" t="s">
        <v>162</v>
      </c>
      <c r="C1545">
        <v>1.25</v>
      </c>
    </row>
    <row r="1546" spans="1:3" x14ac:dyDescent="0.15">
      <c r="A1546" s="1">
        <v>1543</v>
      </c>
      <c r="B1546" t="s">
        <v>162</v>
      </c>
      <c r="C1546">
        <v>1.25</v>
      </c>
    </row>
    <row r="1547" spans="1:3" x14ac:dyDescent="0.15">
      <c r="A1547" s="1">
        <v>1544</v>
      </c>
      <c r="B1547" t="s">
        <v>162</v>
      </c>
      <c r="C1547">
        <v>1.25</v>
      </c>
    </row>
    <row r="1548" spans="1:3" x14ac:dyDescent="0.15">
      <c r="A1548" s="1">
        <v>1545</v>
      </c>
      <c r="B1548" t="s">
        <v>162</v>
      </c>
      <c r="C1548">
        <v>1.25</v>
      </c>
    </row>
    <row r="1549" spans="1:3" x14ac:dyDescent="0.15">
      <c r="A1549" s="1">
        <v>1546</v>
      </c>
      <c r="B1549" t="s">
        <v>162</v>
      </c>
      <c r="C1549">
        <v>1.25</v>
      </c>
    </row>
    <row r="1550" spans="1:3" x14ac:dyDescent="0.15">
      <c r="A1550" s="1">
        <v>1547</v>
      </c>
      <c r="B1550" t="s">
        <v>162</v>
      </c>
      <c r="C1550">
        <v>1.25</v>
      </c>
    </row>
    <row r="1551" spans="1:3" x14ac:dyDescent="0.15">
      <c r="A1551" s="1">
        <v>1548</v>
      </c>
      <c r="B1551" t="s">
        <v>162</v>
      </c>
      <c r="C1551">
        <v>1.25</v>
      </c>
    </row>
    <row r="1552" spans="1:3" x14ac:dyDescent="0.15">
      <c r="A1552" s="1">
        <v>1549</v>
      </c>
      <c r="B1552" t="s">
        <v>162</v>
      </c>
      <c r="C1552">
        <v>1.25</v>
      </c>
    </row>
    <row r="1553" spans="1:3" x14ac:dyDescent="0.15">
      <c r="A1553" s="1">
        <v>1550</v>
      </c>
      <c r="B1553" t="s">
        <v>162</v>
      </c>
      <c r="C1553">
        <v>1.25</v>
      </c>
    </row>
    <row r="1554" spans="1:3" x14ac:dyDescent="0.15">
      <c r="A1554" s="1">
        <v>1551</v>
      </c>
      <c r="B1554" t="s">
        <v>162</v>
      </c>
      <c r="C1554">
        <v>1.25</v>
      </c>
    </row>
    <row r="1555" spans="1:3" x14ac:dyDescent="0.15">
      <c r="A1555" s="1">
        <v>1552</v>
      </c>
      <c r="B1555" t="s">
        <v>162</v>
      </c>
      <c r="C1555">
        <v>1.25</v>
      </c>
    </row>
    <row r="1556" spans="1:3" x14ac:dyDescent="0.15">
      <c r="A1556" s="1">
        <v>1553</v>
      </c>
      <c r="B1556" t="s">
        <v>162</v>
      </c>
      <c r="C1556">
        <v>1.25</v>
      </c>
    </row>
    <row r="1557" spans="1:3" x14ac:dyDescent="0.15">
      <c r="A1557" s="1">
        <v>1554</v>
      </c>
      <c r="B1557" t="s">
        <v>162</v>
      </c>
      <c r="C1557">
        <v>1.25</v>
      </c>
    </row>
    <row r="1558" spans="1:3" x14ac:dyDescent="0.15">
      <c r="A1558" s="1">
        <v>1555</v>
      </c>
      <c r="B1558" t="s">
        <v>162</v>
      </c>
      <c r="C1558">
        <v>1.25</v>
      </c>
    </row>
    <row r="1559" spans="1:3" x14ac:dyDescent="0.15">
      <c r="A1559" s="1">
        <v>1556</v>
      </c>
      <c r="B1559" t="s">
        <v>162</v>
      </c>
      <c r="C1559">
        <v>1.25</v>
      </c>
    </row>
    <row r="1560" spans="1:3" x14ac:dyDescent="0.15">
      <c r="A1560" s="1">
        <v>1557</v>
      </c>
      <c r="B1560" t="s">
        <v>162</v>
      </c>
      <c r="C1560">
        <v>1.25</v>
      </c>
    </row>
    <row r="1561" spans="1:3" x14ac:dyDescent="0.15">
      <c r="A1561" s="1">
        <v>1558</v>
      </c>
      <c r="B1561" t="s">
        <v>162</v>
      </c>
      <c r="C1561">
        <v>1.25</v>
      </c>
    </row>
    <row r="1562" spans="1:3" x14ac:dyDescent="0.15">
      <c r="A1562" s="1">
        <v>1559</v>
      </c>
      <c r="B1562" t="s">
        <v>162</v>
      </c>
      <c r="C1562">
        <v>1.25</v>
      </c>
    </row>
    <row r="1563" spans="1:3" x14ac:dyDescent="0.15">
      <c r="A1563" s="1">
        <v>1560</v>
      </c>
      <c r="B1563" t="s">
        <v>162</v>
      </c>
      <c r="C1563">
        <v>1.25</v>
      </c>
    </row>
    <row r="1564" spans="1:3" x14ac:dyDescent="0.15">
      <c r="A1564" s="1">
        <v>1561</v>
      </c>
      <c r="B1564" t="s">
        <v>162</v>
      </c>
      <c r="C1564">
        <v>1.25</v>
      </c>
    </row>
    <row r="1565" spans="1:3" x14ac:dyDescent="0.15">
      <c r="A1565" s="1">
        <v>1562</v>
      </c>
      <c r="B1565" t="s">
        <v>162</v>
      </c>
      <c r="C1565">
        <v>1.25</v>
      </c>
    </row>
    <row r="1566" spans="1:3" x14ac:dyDescent="0.15">
      <c r="A1566" s="1">
        <v>1563</v>
      </c>
      <c r="B1566" t="s">
        <v>162</v>
      </c>
      <c r="C1566">
        <v>1.25</v>
      </c>
    </row>
    <row r="1567" spans="1:3" x14ac:dyDescent="0.15">
      <c r="A1567" s="1">
        <v>1564</v>
      </c>
      <c r="B1567" t="s">
        <v>162</v>
      </c>
      <c r="C1567">
        <v>1.25</v>
      </c>
    </row>
    <row r="1568" spans="1:3" x14ac:dyDescent="0.15">
      <c r="A1568" s="1">
        <v>1565</v>
      </c>
      <c r="B1568" t="s">
        <v>162</v>
      </c>
      <c r="C1568">
        <v>1.25</v>
      </c>
    </row>
    <row r="1569" spans="1:3" x14ac:dyDescent="0.15">
      <c r="A1569" s="1">
        <v>1566</v>
      </c>
      <c r="B1569" t="s">
        <v>162</v>
      </c>
      <c r="C1569">
        <v>1.25</v>
      </c>
    </row>
    <row r="1570" spans="1:3" x14ac:dyDescent="0.15">
      <c r="A1570" s="1">
        <v>1567</v>
      </c>
      <c r="B1570" t="s">
        <v>162</v>
      </c>
      <c r="C1570">
        <v>1.25</v>
      </c>
    </row>
    <row r="1571" spans="1:3" x14ac:dyDescent="0.15">
      <c r="A1571" s="1">
        <v>1568</v>
      </c>
      <c r="B1571" t="s">
        <v>162</v>
      </c>
      <c r="C1571">
        <v>1.25</v>
      </c>
    </row>
    <row r="1572" spans="1:3" x14ac:dyDescent="0.15">
      <c r="A1572" s="1">
        <v>1569</v>
      </c>
      <c r="B1572" t="s">
        <v>162</v>
      </c>
      <c r="C1572">
        <v>1.25</v>
      </c>
    </row>
    <row r="1573" spans="1:3" x14ac:dyDescent="0.15">
      <c r="A1573" s="1">
        <v>1570</v>
      </c>
      <c r="B1573" t="s">
        <v>162</v>
      </c>
      <c r="C1573">
        <v>1.25</v>
      </c>
    </row>
    <row r="1574" spans="1:3" x14ac:dyDescent="0.15">
      <c r="A1574" s="1">
        <v>1571</v>
      </c>
      <c r="B1574" t="s">
        <v>162</v>
      </c>
      <c r="C1574">
        <v>1.25</v>
      </c>
    </row>
    <row r="1575" spans="1:3" x14ac:dyDescent="0.15">
      <c r="A1575" s="1">
        <v>1572</v>
      </c>
      <c r="B1575" t="s">
        <v>162</v>
      </c>
      <c r="C1575">
        <v>1.25</v>
      </c>
    </row>
    <row r="1576" spans="1:3" x14ac:dyDescent="0.15">
      <c r="A1576" s="1">
        <v>1573</v>
      </c>
      <c r="B1576" t="s">
        <v>162</v>
      </c>
      <c r="C1576">
        <v>1.25</v>
      </c>
    </row>
    <row r="1577" spans="1:3" x14ac:dyDescent="0.15">
      <c r="A1577" s="1">
        <v>1574</v>
      </c>
      <c r="B1577" t="s">
        <v>162</v>
      </c>
      <c r="C1577">
        <v>1.25</v>
      </c>
    </row>
    <row r="1578" spans="1:3" x14ac:dyDescent="0.15">
      <c r="A1578" s="1">
        <v>1575</v>
      </c>
      <c r="B1578" t="s">
        <v>162</v>
      </c>
      <c r="C1578">
        <v>1.25</v>
      </c>
    </row>
    <row r="1579" spans="1:3" x14ac:dyDescent="0.15">
      <c r="A1579" s="1">
        <v>1576</v>
      </c>
      <c r="B1579" t="s">
        <v>162</v>
      </c>
      <c r="C1579">
        <v>1.25</v>
      </c>
    </row>
    <row r="1580" spans="1:3" x14ac:dyDescent="0.15">
      <c r="A1580" s="1">
        <v>1577</v>
      </c>
      <c r="B1580" t="s">
        <v>162</v>
      </c>
      <c r="C1580">
        <v>1.25</v>
      </c>
    </row>
    <row r="1581" spans="1:3" x14ac:dyDescent="0.15">
      <c r="A1581" s="1">
        <v>1578</v>
      </c>
      <c r="B1581" t="s">
        <v>162</v>
      </c>
      <c r="C1581">
        <v>1.25</v>
      </c>
    </row>
    <row r="1582" spans="1:3" x14ac:dyDescent="0.15">
      <c r="A1582" s="1">
        <v>1579</v>
      </c>
      <c r="B1582" t="s">
        <v>162</v>
      </c>
      <c r="C1582">
        <v>1.25</v>
      </c>
    </row>
    <row r="1583" spans="1:3" x14ac:dyDescent="0.15">
      <c r="A1583" s="1">
        <v>1580</v>
      </c>
      <c r="B1583" t="s">
        <v>162</v>
      </c>
      <c r="C1583">
        <v>1.25</v>
      </c>
    </row>
    <row r="1584" spans="1:3" x14ac:dyDescent="0.15">
      <c r="A1584" s="1">
        <v>1581</v>
      </c>
      <c r="B1584" t="s">
        <v>162</v>
      </c>
      <c r="C1584">
        <v>1.25</v>
      </c>
    </row>
    <row r="1585" spans="1:3" x14ac:dyDescent="0.15">
      <c r="A1585" s="1">
        <v>1582</v>
      </c>
      <c r="B1585" t="s">
        <v>162</v>
      </c>
      <c r="C1585">
        <v>1.25</v>
      </c>
    </row>
    <row r="1586" spans="1:3" x14ac:dyDescent="0.15">
      <c r="A1586" s="1">
        <v>1583</v>
      </c>
      <c r="B1586" t="s">
        <v>162</v>
      </c>
      <c r="C1586">
        <v>1.25</v>
      </c>
    </row>
    <row r="1587" spans="1:3" x14ac:dyDescent="0.15">
      <c r="A1587" s="1">
        <v>1584</v>
      </c>
      <c r="B1587" t="s">
        <v>162</v>
      </c>
      <c r="C1587">
        <v>1.25</v>
      </c>
    </row>
    <row r="1588" spans="1:3" x14ac:dyDescent="0.15">
      <c r="A1588" s="1">
        <v>1585</v>
      </c>
      <c r="B1588" t="s">
        <v>162</v>
      </c>
      <c r="C1588">
        <v>1.25</v>
      </c>
    </row>
    <row r="1589" spans="1:3" x14ac:dyDescent="0.15">
      <c r="A1589" s="1">
        <v>1586</v>
      </c>
      <c r="B1589" t="s">
        <v>162</v>
      </c>
      <c r="C1589">
        <v>1.25</v>
      </c>
    </row>
    <row r="1590" spans="1:3" x14ac:dyDescent="0.15">
      <c r="A1590" s="1">
        <v>1587</v>
      </c>
      <c r="B1590" t="s">
        <v>162</v>
      </c>
      <c r="C1590">
        <v>1.25</v>
      </c>
    </row>
    <row r="1591" spans="1:3" x14ac:dyDescent="0.15">
      <c r="A1591" s="1">
        <v>1588</v>
      </c>
      <c r="B1591" t="s">
        <v>162</v>
      </c>
      <c r="C1591">
        <v>1.25</v>
      </c>
    </row>
    <row r="1592" spans="1:3" x14ac:dyDescent="0.15">
      <c r="A1592" s="1">
        <v>1589</v>
      </c>
      <c r="B1592" t="s">
        <v>162</v>
      </c>
      <c r="C1592">
        <v>1.25</v>
      </c>
    </row>
    <row r="1593" spans="1:3" x14ac:dyDescent="0.15">
      <c r="A1593" s="1">
        <v>1590</v>
      </c>
      <c r="B1593" t="s">
        <v>162</v>
      </c>
      <c r="C1593">
        <v>1.25</v>
      </c>
    </row>
    <row r="1594" spans="1:3" x14ac:dyDescent="0.15">
      <c r="A1594" s="1">
        <v>1591</v>
      </c>
      <c r="B1594" t="s">
        <v>162</v>
      </c>
      <c r="C1594">
        <v>1.25</v>
      </c>
    </row>
    <row r="1595" spans="1:3" x14ac:dyDescent="0.15">
      <c r="A1595" s="1">
        <v>1592</v>
      </c>
      <c r="B1595" t="s">
        <v>162</v>
      </c>
      <c r="C1595">
        <v>1.25</v>
      </c>
    </row>
    <row r="1596" spans="1:3" x14ac:dyDescent="0.15">
      <c r="A1596" s="1">
        <v>1593</v>
      </c>
      <c r="B1596" t="s">
        <v>162</v>
      </c>
      <c r="C1596">
        <v>1.25</v>
      </c>
    </row>
    <row r="1597" spans="1:3" x14ac:dyDescent="0.15">
      <c r="A1597" s="1">
        <v>1594</v>
      </c>
      <c r="B1597" t="s">
        <v>162</v>
      </c>
      <c r="C1597">
        <v>1.25</v>
      </c>
    </row>
    <row r="1598" spans="1:3" x14ac:dyDescent="0.15">
      <c r="A1598" s="1">
        <v>1595</v>
      </c>
      <c r="B1598" t="s">
        <v>162</v>
      </c>
      <c r="C1598">
        <v>1.25</v>
      </c>
    </row>
    <row r="1599" spans="1:3" x14ac:dyDescent="0.15">
      <c r="A1599" s="1">
        <v>1596</v>
      </c>
      <c r="B1599" t="s">
        <v>162</v>
      </c>
      <c r="C1599">
        <v>1.25</v>
      </c>
    </row>
    <row r="1600" spans="1:3" x14ac:dyDescent="0.15">
      <c r="A1600" s="1">
        <v>1597</v>
      </c>
      <c r="B1600" t="s">
        <v>162</v>
      </c>
      <c r="C1600">
        <v>1.25</v>
      </c>
    </row>
    <row r="1601" spans="1:3" x14ac:dyDescent="0.15">
      <c r="A1601" s="1">
        <v>1598</v>
      </c>
      <c r="B1601" t="s">
        <v>162</v>
      </c>
      <c r="C1601">
        <v>1.25</v>
      </c>
    </row>
    <row r="1602" spans="1:3" x14ac:dyDescent="0.15">
      <c r="A1602" s="1">
        <v>1599</v>
      </c>
      <c r="B1602" t="s">
        <v>162</v>
      </c>
      <c r="C1602">
        <v>1.25</v>
      </c>
    </row>
    <row r="1603" spans="1:3" x14ac:dyDescent="0.15">
      <c r="A1603" s="1">
        <v>1600</v>
      </c>
      <c r="B1603" t="s">
        <v>162</v>
      </c>
      <c r="C1603">
        <v>1.25</v>
      </c>
    </row>
    <row r="1604" spans="1:3" x14ac:dyDescent="0.15">
      <c r="A1604" s="1">
        <v>1601</v>
      </c>
      <c r="B1604" t="s">
        <v>162</v>
      </c>
      <c r="C1604">
        <v>1.25</v>
      </c>
    </row>
    <row r="1605" spans="1:3" x14ac:dyDescent="0.15">
      <c r="A1605" s="1">
        <v>1602</v>
      </c>
      <c r="B1605" t="s">
        <v>162</v>
      </c>
      <c r="C1605">
        <v>1.25</v>
      </c>
    </row>
    <row r="1606" spans="1:3" x14ac:dyDescent="0.15">
      <c r="A1606" s="1">
        <v>1603</v>
      </c>
      <c r="B1606" t="s">
        <v>162</v>
      </c>
      <c r="C1606">
        <v>1.25</v>
      </c>
    </row>
    <row r="1607" spans="1:3" x14ac:dyDescent="0.15">
      <c r="A1607" s="1">
        <v>1604</v>
      </c>
      <c r="B1607" t="s">
        <v>162</v>
      </c>
      <c r="C1607">
        <v>1.25</v>
      </c>
    </row>
    <row r="1608" spans="1:3" x14ac:dyDescent="0.15">
      <c r="A1608" s="1">
        <v>1605</v>
      </c>
      <c r="B1608" t="s">
        <v>162</v>
      </c>
      <c r="C1608">
        <v>1.25</v>
      </c>
    </row>
    <row r="1609" spans="1:3" x14ac:dyDescent="0.15">
      <c r="A1609" s="1">
        <v>1606</v>
      </c>
      <c r="B1609" t="s">
        <v>162</v>
      </c>
      <c r="C1609">
        <v>1.25</v>
      </c>
    </row>
    <row r="1610" spans="1:3" x14ac:dyDescent="0.15">
      <c r="A1610" s="1">
        <v>1607</v>
      </c>
      <c r="B1610" t="s">
        <v>162</v>
      </c>
      <c r="C1610">
        <v>1.25</v>
      </c>
    </row>
    <row r="1611" spans="1:3" x14ac:dyDescent="0.15">
      <c r="A1611" s="1">
        <v>1608</v>
      </c>
      <c r="B1611" t="s">
        <v>162</v>
      </c>
      <c r="C1611">
        <v>1.25</v>
      </c>
    </row>
    <row r="1612" spans="1:3" x14ac:dyDescent="0.15">
      <c r="A1612" s="1">
        <v>1609</v>
      </c>
      <c r="B1612" t="s">
        <v>162</v>
      </c>
      <c r="C1612">
        <v>1.25</v>
      </c>
    </row>
    <row r="1613" spans="1:3" x14ac:dyDescent="0.15">
      <c r="A1613" s="1">
        <v>1610</v>
      </c>
      <c r="B1613" t="s">
        <v>162</v>
      </c>
      <c r="C1613">
        <v>1.25</v>
      </c>
    </row>
    <row r="1614" spans="1:3" x14ac:dyDescent="0.15">
      <c r="A1614" s="1">
        <v>1611</v>
      </c>
      <c r="B1614" t="s">
        <v>162</v>
      </c>
      <c r="C1614">
        <v>1.25</v>
      </c>
    </row>
    <row r="1615" spans="1:3" x14ac:dyDescent="0.15">
      <c r="A1615" s="1">
        <v>1612</v>
      </c>
      <c r="B1615" t="s">
        <v>162</v>
      </c>
      <c r="C1615">
        <v>1.25</v>
      </c>
    </row>
    <row r="1616" spans="1:3" x14ac:dyDescent="0.15">
      <c r="A1616" s="1">
        <v>1613</v>
      </c>
      <c r="B1616" t="s">
        <v>162</v>
      </c>
      <c r="C1616">
        <v>1.25</v>
      </c>
    </row>
    <row r="1617" spans="1:3" x14ac:dyDescent="0.15">
      <c r="A1617" s="1">
        <v>1614</v>
      </c>
      <c r="B1617" t="s">
        <v>162</v>
      </c>
      <c r="C1617">
        <v>1.25</v>
      </c>
    </row>
    <row r="1618" spans="1:3" x14ac:dyDescent="0.15">
      <c r="A1618" s="1">
        <v>1615</v>
      </c>
      <c r="B1618" t="s">
        <v>162</v>
      </c>
      <c r="C1618">
        <v>1.25</v>
      </c>
    </row>
    <row r="1619" spans="1:3" x14ac:dyDescent="0.15">
      <c r="A1619" s="1">
        <v>1616</v>
      </c>
      <c r="B1619" t="s">
        <v>162</v>
      </c>
      <c r="C1619">
        <v>1.25</v>
      </c>
    </row>
    <row r="1620" spans="1:3" x14ac:dyDescent="0.15">
      <c r="A1620" s="1">
        <v>1617</v>
      </c>
      <c r="B1620" t="s">
        <v>162</v>
      </c>
      <c r="C1620">
        <v>1.25</v>
      </c>
    </row>
    <row r="1621" spans="1:3" x14ac:dyDescent="0.15">
      <c r="A1621" s="1">
        <v>1618</v>
      </c>
      <c r="B1621" t="s">
        <v>162</v>
      </c>
      <c r="C1621">
        <v>1.25</v>
      </c>
    </row>
    <row r="1622" spans="1:3" x14ac:dyDescent="0.15">
      <c r="A1622" s="1">
        <v>1619</v>
      </c>
      <c r="B1622" t="s">
        <v>162</v>
      </c>
      <c r="C1622">
        <v>1.25</v>
      </c>
    </row>
    <row r="1623" spans="1:3" x14ac:dyDescent="0.15">
      <c r="A1623" s="1">
        <v>1620</v>
      </c>
      <c r="B1623" t="s">
        <v>162</v>
      </c>
      <c r="C1623">
        <v>1.25</v>
      </c>
    </row>
    <row r="1624" spans="1:3" x14ac:dyDescent="0.15">
      <c r="A1624" s="1">
        <v>1621</v>
      </c>
      <c r="B1624" t="s">
        <v>162</v>
      </c>
      <c r="C1624">
        <v>1.25</v>
      </c>
    </row>
    <row r="1625" spans="1:3" x14ac:dyDescent="0.15">
      <c r="A1625" s="1">
        <v>1622</v>
      </c>
      <c r="B1625" t="s">
        <v>162</v>
      </c>
      <c r="C1625">
        <v>1.25</v>
      </c>
    </row>
    <row r="1626" spans="1:3" x14ac:dyDescent="0.15">
      <c r="A1626" s="1">
        <v>1623</v>
      </c>
      <c r="B1626" t="s">
        <v>162</v>
      </c>
      <c r="C1626">
        <v>1.25</v>
      </c>
    </row>
    <row r="1627" spans="1:3" x14ac:dyDescent="0.15">
      <c r="A1627" s="1">
        <v>1624</v>
      </c>
      <c r="B1627" t="s">
        <v>162</v>
      </c>
      <c r="C1627">
        <v>1.25</v>
      </c>
    </row>
    <row r="1628" spans="1:3" x14ac:dyDescent="0.15">
      <c r="A1628" s="1">
        <v>1625</v>
      </c>
      <c r="B1628" t="s">
        <v>162</v>
      </c>
      <c r="C1628">
        <v>1.25</v>
      </c>
    </row>
    <row r="1629" spans="1:3" x14ac:dyDescent="0.15">
      <c r="A1629" s="1">
        <v>1626</v>
      </c>
      <c r="B1629" t="s">
        <v>162</v>
      </c>
      <c r="C1629">
        <v>1.25</v>
      </c>
    </row>
    <row r="1630" spans="1:3" x14ac:dyDescent="0.15">
      <c r="A1630" s="1">
        <v>1627</v>
      </c>
      <c r="B1630" t="s">
        <v>162</v>
      </c>
      <c r="C1630">
        <v>1.25</v>
      </c>
    </row>
    <row r="1631" spans="1:3" x14ac:dyDescent="0.15">
      <c r="A1631" s="1">
        <v>1628</v>
      </c>
      <c r="B1631" t="s">
        <v>162</v>
      </c>
      <c r="C1631">
        <v>1.25</v>
      </c>
    </row>
    <row r="1632" spans="1:3" x14ac:dyDescent="0.15">
      <c r="A1632" s="1">
        <v>1629</v>
      </c>
      <c r="B1632" t="s">
        <v>162</v>
      </c>
      <c r="C1632">
        <v>1.25</v>
      </c>
    </row>
    <row r="1633" spans="1:3" x14ac:dyDescent="0.15">
      <c r="A1633" s="1">
        <v>1630</v>
      </c>
      <c r="B1633" t="s">
        <v>162</v>
      </c>
      <c r="C1633">
        <v>1.25</v>
      </c>
    </row>
    <row r="1634" spans="1:3" x14ac:dyDescent="0.15">
      <c r="A1634" s="1">
        <v>1631</v>
      </c>
      <c r="B1634" t="s">
        <v>162</v>
      </c>
      <c r="C1634">
        <v>1.25</v>
      </c>
    </row>
    <row r="1635" spans="1:3" x14ac:dyDescent="0.15">
      <c r="A1635" s="1">
        <v>1632</v>
      </c>
      <c r="B1635" t="s">
        <v>162</v>
      </c>
      <c r="C1635">
        <v>1.25</v>
      </c>
    </row>
    <row r="1636" spans="1:3" x14ac:dyDescent="0.15">
      <c r="A1636" s="1">
        <v>1633</v>
      </c>
      <c r="B1636" t="s">
        <v>162</v>
      </c>
      <c r="C1636">
        <v>1.25</v>
      </c>
    </row>
    <row r="1637" spans="1:3" x14ac:dyDescent="0.15">
      <c r="A1637" s="1">
        <v>1634</v>
      </c>
      <c r="B1637" t="s">
        <v>162</v>
      </c>
      <c r="C1637">
        <v>1.25</v>
      </c>
    </row>
    <row r="1638" spans="1:3" x14ac:dyDescent="0.15">
      <c r="A1638" s="1">
        <v>1635</v>
      </c>
      <c r="B1638" t="s">
        <v>162</v>
      </c>
      <c r="C1638">
        <v>1.25</v>
      </c>
    </row>
    <row r="1639" spans="1:3" x14ac:dyDescent="0.15">
      <c r="A1639" s="1">
        <v>1636</v>
      </c>
      <c r="B1639" t="s">
        <v>162</v>
      </c>
      <c r="C1639">
        <v>1.25</v>
      </c>
    </row>
    <row r="1640" spans="1:3" x14ac:dyDescent="0.15">
      <c r="A1640" s="1">
        <v>1637</v>
      </c>
      <c r="B1640" t="s">
        <v>162</v>
      </c>
      <c r="C1640">
        <v>1.25</v>
      </c>
    </row>
    <row r="1641" spans="1:3" x14ac:dyDescent="0.15">
      <c r="A1641" s="1">
        <v>1638</v>
      </c>
      <c r="B1641" t="s">
        <v>162</v>
      </c>
      <c r="C1641">
        <v>1.25</v>
      </c>
    </row>
    <row r="1642" spans="1:3" x14ac:dyDescent="0.15">
      <c r="A1642" s="1">
        <v>1639</v>
      </c>
      <c r="B1642" t="s">
        <v>162</v>
      </c>
      <c r="C1642">
        <v>1.25</v>
      </c>
    </row>
    <row r="1643" spans="1:3" x14ac:dyDescent="0.15">
      <c r="A1643" s="1">
        <v>1640</v>
      </c>
      <c r="B1643" t="s">
        <v>162</v>
      </c>
      <c r="C1643">
        <v>1.25</v>
      </c>
    </row>
    <row r="1644" spans="1:3" x14ac:dyDescent="0.15">
      <c r="A1644" s="1">
        <v>1641</v>
      </c>
      <c r="B1644" t="s">
        <v>162</v>
      </c>
      <c r="C1644">
        <v>1.25</v>
      </c>
    </row>
    <row r="1645" spans="1:3" x14ac:dyDescent="0.15">
      <c r="A1645" s="1">
        <v>1642</v>
      </c>
      <c r="B1645" t="s">
        <v>162</v>
      </c>
      <c r="C1645">
        <v>1.25</v>
      </c>
    </row>
    <row r="1646" spans="1:3" x14ac:dyDescent="0.15">
      <c r="A1646" s="1">
        <v>1643</v>
      </c>
      <c r="B1646" t="s">
        <v>162</v>
      </c>
      <c r="C1646">
        <v>1.25</v>
      </c>
    </row>
    <row r="1647" spans="1:3" x14ac:dyDescent="0.15">
      <c r="A1647" s="1">
        <v>1644</v>
      </c>
      <c r="B1647" t="s">
        <v>162</v>
      </c>
      <c r="C1647">
        <v>1.25</v>
      </c>
    </row>
    <row r="1648" spans="1:3" x14ac:dyDescent="0.15">
      <c r="A1648" s="1">
        <v>1645</v>
      </c>
      <c r="B1648" t="s">
        <v>162</v>
      </c>
      <c r="C1648">
        <v>1.25</v>
      </c>
    </row>
    <row r="1649" spans="1:3" x14ac:dyDescent="0.15">
      <c r="A1649" s="1">
        <v>1646</v>
      </c>
      <c r="B1649" t="s">
        <v>162</v>
      </c>
      <c r="C1649">
        <v>1.25</v>
      </c>
    </row>
    <row r="1650" spans="1:3" x14ac:dyDescent="0.15">
      <c r="A1650" s="1">
        <v>1647</v>
      </c>
      <c r="B1650" t="s">
        <v>162</v>
      </c>
      <c r="C1650">
        <v>1.25</v>
      </c>
    </row>
    <row r="1651" spans="1:3" x14ac:dyDescent="0.15">
      <c r="A1651" s="1">
        <v>1648</v>
      </c>
      <c r="B1651" t="s">
        <v>162</v>
      </c>
      <c r="C1651">
        <v>1.25</v>
      </c>
    </row>
    <row r="1652" spans="1:3" x14ac:dyDescent="0.15">
      <c r="A1652" s="1">
        <v>1649</v>
      </c>
      <c r="B1652" t="s">
        <v>162</v>
      </c>
      <c r="C1652">
        <v>1.25</v>
      </c>
    </row>
    <row r="1653" spans="1:3" x14ac:dyDescent="0.15">
      <c r="A1653" s="1">
        <v>1650</v>
      </c>
      <c r="B1653" t="s">
        <v>162</v>
      </c>
      <c r="C1653">
        <v>1.25</v>
      </c>
    </row>
    <row r="1654" spans="1:3" x14ac:dyDescent="0.15">
      <c r="A1654" s="1">
        <v>1651</v>
      </c>
      <c r="B1654" t="s">
        <v>162</v>
      </c>
      <c r="C1654">
        <v>1.25</v>
      </c>
    </row>
    <row r="1655" spans="1:3" x14ac:dyDescent="0.15">
      <c r="A1655" s="1">
        <v>1652</v>
      </c>
      <c r="B1655" t="s">
        <v>162</v>
      </c>
      <c r="C1655">
        <v>1.25</v>
      </c>
    </row>
    <row r="1656" spans="1:3" x14ac:dyDescent="0.15">
      <c r="A1656" s="1">
        <v>1653</v>
      </c>
      <c r="B1656" t="s">
        <v>162</v>
      </c>
      <c r="C1656">
        <v>1.25</v>
      </c>
    </row>
    <row r="1657" spans="1:3" x14ac:dyDescent="0.15">
      <c r="A1657" s="1">
        <v>1654</v>
      </c>
      <c r="B1657" t="s">
        <v>162</v>
      </c>
      <c r="C1657">
        <v>1.25</v>
      </c>
    </row>
    <row r="1658" spans="1:3" x14ac:dyDescent="0.15">
      <c r="A1658" s="1">
        <v>1655</v>
      </c>
      <c r="B1658" t="s">
        <v>162</v>
      </c>
      <c r="C1658">
        <v>1.25</v>
      </c>
    </row>
    <row r="1659" spans="1:3" x14ac:dyDescent="0.15">
      <c r="A1659" s="1">
        <v>1656</v>
      </c>
      <c r="B1659" t="s">
        <v>162</v>
      </c>
      <c r="C1659">
        <v>1.25</v>
      </c>
    </row>
    <row r="1660" spans="1:3" x14ac:dyDescent="0.15">
      <c r="A1660" s="1">
        <v>1657</v>
      </c>
      <c r="B1660" t="s">
        <v>162</v>
      </c>
      <c r="C1660">
        <v>1.25</v>
      </c>
    </row>
    <row r="1661" spans="1:3" x14ac:dyDescent="0.15">
      <c r="A1661" s="1">
        <v>1658</v>
      </c>
      <c r="B1661" t="s">
        <v>162</v>
      </c>
      <c r="C1661">
        <v>1.25</v>
      </c>
    </row>
    <row r="1662" spans="1:3" x14ac:dyDescent="0.15">
      <c r="A1662" s="1">
        <v>1659</v>
      </c>
      <c r="B1662" t="s">
        <v>162</v>
      </c>
      <c r="C1662">
        <v>1.25</v>
      </c>
    </row>
    <row r="1663" spans="1:3" x14ac:dyDescent="0.15">
      <c r="A1663" s="1">
        <v>1660</v>
      </c>
      <c r="B1663" t="s">
        <v>162</v>
      </c>
      <c r="C1663">
        <v>1.25</v>
      </c>
    </row>
    <row r="1664" spans="1:3" x14ac:dyDescent="0.15">
      <c r="A1664" s="1">
        <v>1661</v>
      </c>
      <c r="B1664" t="s">
        <v>162</v>
      </c>
      <c r="C1664">
        <v>1.25</v>
      </c>
    </row>
    <row r="1665" spans="1:3" x14ac:dyDescent="0.15">
      <c r="A1665" s="1">
        <v>1662</v>
      </c>
      <c r="B1665" t="s">
        <v>162</v>
      </c>
      <c r="C1665">
        <v>1.25</v>
      </c>
    </row>
    <row r="1666" spans="1:3" x14ac:dyDescent="0.15">
      <c r="A1666" s="1">
        <v>1663</v>
      </c>
      <c r="B1666" t="s">
        <v>162</v>
      </c>
      <c r="C1666">
        <v>1.25</v>
      </c>
    </row>
    <row r="1667" spans="1:3" x14ac:dyDescent="0.15">
      <c r="A1667" s="1">
        <v>1664</v>
      </c>
      <c r="B1667" t="s">
        <v>162</v>
      </c>
      <c r="C1667">
        <v>1.25</v>
      </c>
    </row>
    <row r="1668" spans="1:3" x14ac:dyDescent="0.15">
      <c r="A1668" s="1">
        <v>1665</v>
      </c>
      <c r="B1668" t="s">
        <v>162</v>
      </c>
      <c r="C1668">
        <v>1.25</v>
      </c>
    </row>
    <row r="1669" spans="1:3" x14ac:dyDescent="0.15">
      <c r="A1669" s="1">
        <v>1666</v>
      </c>
      <c r="B1669" t="s">
        <v>162</v>
      </c>
      <c r="C1669">
        <v>1.25</v>
      </c>
    </row>
    <row r="1670" spans="1:3" x14ac:dyDescent="0.15">
      <c r="A1670" s="1">
        <v>1667</v>
      </c>
      <c r="B1670" t="s">
        <v>162</v>
      </c>
      <c r="C1670">
        <v>1.25</v>
      </c>
    </row>
    <row r="1671" spans="1:3" x14ac:dyDescent="0.15">
      <c r="A1671" s="1">
        <v>1668</v>
      </c>
      <c r="B1671" t="s">
        <v>162</v>
      </c>
      <c r="C1671">
        <v>1.25</v>
      </c>
    </row>
    <row r="1672" spans="1:3" x14ac:dyDescent="0.15">
      <c r="A1672" s="1">
        <v>1669</v>
      </c>
      <c r="B1672" t="s">
        <v>162</v>
      </c>
      <c r="C1672">
        <v>1.25</v>
      </c>
    </row>
    <row r="1673" spans="1:3" x14ac:dyDescent="0.15">
      <c r="A1673" s="1">
        <v>1670</v>
      </c>
      <c r="B1673" t="s">
        <v>162</v>
      </c>
      <c r="C1673">
        <v>1.25</v>
      </c>
    </row>
    <row r="1674" spans="1:3" x14ac:dyDescent="0.15">
      <c r="A1674" s="1">
        <v>1671</v>
      </c>
      <c r="B1674" t="s">
        <v>162</v>
      </c>
      <c r="C1674">
        <v>1.25</v>
      </c>
    </row>
    <row r="1675" spans="1:3" x14ac:dyDescent="0.15">
      <c r="A1675" s="1">
        <v>1672</v>
      </c>
      <c r="B1675" t="s">
        <v>162</v>
      </c>
      <c r="C1675">
        <v>1.25</v>
      </c>
    </row>
    <row r="1676" spans="1:3" x14ac:dyDescent="0.15">
      <c r="A1676" s="1">
        <v>1673</v>
      </c>
      <c r="B1676" t="s">
        <v>162</v>
      </c>
      <c r="C1676">
        <v>1.25</v>
      </c>
    </row>
    <row r="1677" spans="1:3" x14ac:dyDescent="0.15">
      <c r="A1677" s="1">
        <v>1674</v>
      </c>
      <c r="B1677" t="s">
        <v>162</v>
      </c>
      <c r="C1677">
        <v>1.25</v>
      </c>
    </row>
    <row r="1678" spans="1:3" x14ac:dyDescent="0.15">
      <c r="A1678" s="1">
        <v>1675</v>
      </c>
      <c r="B1678" t="s">
        <v>162</v>
      </c>
      <c r="C1678">
        <v>1.25</v>
      </c>
    </row>
    <row r="1679" spans="1:3" x14ac:dyDescent="0.15">
      <c r="A1679" s="1">
        <v>1676</v>
      </c>
      <c r="B1679" t="s">
        <v>162</v>
      </c>
      <c r="C1679">
        <v>1.25</v>
      </c>
    </row>
    <row r="1680" spans="1:3" x14ac:dyDescent="0.15">
      <c r="A1680" s="1">
        <v>1677</v>
      </c>
      <c r="B1680" t="s">
        <v>162</v>
      </c>
      <c r="C1680">
        <v>1.25</v>
      </c>
    </row>
    <row r="1681" spans="1:3" x14ac:dyDescent="0.15">
      <c r="A1681" s="1">
        <v>1678</v>
      </c>
      <c r="B1681" t="s">
        <v>162</v>
      </c>
      <c r="C1681">
        <v>1.25</v>
      </c>
    </row>
    <row r="1682" spans="1:3" x14ac:dyDescent="0.15">
      <c r="A1682" s="1">
        <v>1679</v>
      </c>
      <c r="B1682" t="s">
        <v>162</v>
      </c>
      <c r="C1682">
        <v>1.25</v>
      </c>
    </row>
    <row r="1683" spans="1:3" x14ac:dyDescent="0.15">
      <c r="A1683" s="1">
        <v>1680</v>
      </c>
      <c r="B1683" t="s">
        <v>162</v>
      </c>
      <c r="C1683">
        <v>1.25</v>
      </c>
    </row>
    <row r="1684" spans="1:3" x14ac:dyDescent="0.15">
      <c r="A1684" s="1">
        <v>1681</v>
      </c>
      <c r="B1684" t="s">
        <v>162</v>
      </c>
      <c r="C1684">
        <v>1.25</v>
      </c>
    </row>
    <row r="1685" spans="1:3" x14ac:dyDescent="0.15">
      <c r="A1685" s="1">
        <v>1682</v>
      </c>
      <c r="B1685" t="s">
        <v>162</v>
      </c>
      <c r="C1685">
        <v>1.25</v>
      </c>
    </row>
    <row r="1686" spans="1:3" x14ac:dyDescent="0.15">
      <c r="A1686" s="1">
        <v>1683</v>
      </c>
      <c r="B1686" t="s">
        <v>162</v>
      </c>
      <c r="C1686">
        <v>1.25</v>
      </c>
    </row>
    <row r="1687" spans="1:3" x14ac:dyDescent="0.15">
      <c r="A1687" s="1">
        <v>1684</v>
      </c>
      <c r="B1687" t="s">
        <v>162</v>
      </c>
      <c r="C1687">
        <v>1.25</v>
      </c>
    </row>
    <row r="1688" spans="1:3" x14ac:dyDescent="0.15">
      <c r="A1688" s="1">
        <v>1685</v>
      </c>
      <c r="B1688" t="s">
        <v>162</v>
      </c>
      <c r="C1688">
        <v>1.25</v>
      </c>
    </row>
    <row r="1689" spans="1:3" x14ac:dyDescent="0.15">
      <c r="A1689" s="1">
        <v>1686</v>
      </c>
      <c r="B1689" t="s">
        <v>162</v>
      </c>
      <c r="C1689">
        <v>1.25</v>
      </c>
    </row>
    <row r="1690" spans="1:3" x14ac:dyDescent="0.15">
      <c r="A1690" s="1">
        <v>1687</v>
      </c>
      <c r="B1690" t="s">
        <v>162</v>
      </c>
      <c r="C1690">
        <v>1.25</v>
      </c>
    </row>
    <row r="1691" spans="1:3" x14ac:dyDescent="0.15">
      <c r="A1691" s="1">
        <v>1688</v>
      </c>
      <c r="B1691" t="s">
        <v>162</v>
      </c>
      <c r="C1691">
        <v>1.25</v>
      </c>
    </row>
    <row r="1692" spans="1:3" x14ac:dyDescent="0.15">
      <c r="A1692" s="1">
        <v>1689</v>
      </c>
      <c r="B1692" t="s">
        <v>162</v>
      </c>
      <c r="C1692">
        <v>1.25</v>
      </c>
    </row>
    <row r="1693" spans="1:3" x14ac:dyDescent="0.15">
      <c r="A1693" s="1">
        <v>1690</v>
      </c>
      <c r="B1693" t="s">
        <v>162</v>
      </c>
      <c r="C1693">
        <v>1.25</v>
      </c>
    </row>
    <row r="1694" spans="1:3" x14ac:dyDescent="0.15">
      <c r="A1694" s="1">
        <v>1691</v>
      </c>
      <c r="B1694" t="s">
        <v>162</v>
      </c>
      <c r="C1694">
        <v>1.25</v>
      </c>
    </row>
    <row r="1695" spans="1:3" x14ac:dyDescent="0.15">
      <c r="A1695" s="1">
        <v>1692</v>
      </c>
      <c r="B1695" t="s">
        <v>162</v>
      </c>
      <c r="C1695">
        <v>1.25</v>
      </c>
    </row>
    <row r="1696" spans="1:3" x14ac:dyDescent="0.15">
      <c r="A1696" s="1">
        <v>1693</v>
      </c>
      <c r="B1696" t="s">
        <v>162</v>
      </c>
      <c r="C1696">
        <v>1.25</v>
      </c>
    </row>
    <row r="1697" spans="1:3" x14ac:dyDescent="0.15">
      <c r="A1697" s="1">
        <v>1694</v>
      </c>
      <c r="B1697" t="s">
        <v>162</v>
      </c>
      <c r="C1697">
        <v>1.25</v>
      </c>
    </row>
    <row r="1698" spans="1:3" x14ac:dyDescent="0.15">
      <c r="A1698" s="1">
        <v>1695</v>
      </c>
      <c r="B1698" t="s">
        <v>162</v>
      </c>
      <c r="C1698">
        <v>1.25</v>
      </c>
    </row>
    <row r="1699" spans="1:3" x14ac:dyDescent="0.15">
      <c r="A1699" s="1">
        <v>1696</v>
      </c>
      <c r="B1699" t="s">
        <v>162</v>
      </c>
      <c r="C1699">
        <v>1.25</v>
      </c>
    </row>
    <row r="1700" spans="1:3" x14ac:dyDescent="0.15">
      <c r="A1700" s="1">
        <v>1697</v>
      </c>
      <c r="B1700" t="s">
        <v>162</v>
      </c>
      <c r="C1700">
        <v>1.25</v>
      </c>
    </row>
    <row r="1701" spans="1:3" x14ac:dyDescent="0.15">
      <c r="A1701" s="1">
        <v>1698</v>
      </c>
      <c r="B1701" t="s">
        <v>162</v>
      </c>
      <c r="C1701">
        <v>1.25</v>
      </c>
    </row>
    <row r="1702" spans="1:3" x14ac:dyDescent="0.15">
      <c r="A1702" s="1">
        <v>1699</v>
      </c>
      <c r="B1702" t="s">
        <v>162</v>
      </c>
      <c r="C1702">
        <v>1.25</v>
      </c>
    </row>
    <row r="1703" spans="1:3" x14ac:dyDescent="0.15">
      <c r="A1703" s="1">
        <v>1700</v>
      </c>
      <c r="B1703" t="s">
        <v>162</v>
      </c>
      <c r="C1703">
        <v>1.25</v>
      </c>
    </row>
    <row r="1704" spans="1:3" x14ac:dyDescent="0.15">
      <c r="A1704" s="1">
        <v>1701</v>
      </c>
      <c r="B1704" t="s">
        <v>162</v>
      </c>
      <c r="C1704">
        <v>1.25</v>
      </c>
    </row>
    <row r="1705" spans="1:3" x14ac:dyDescent="0.15">
      <c r="A1705" s="1">
        <v>1702</v>
      </c>
      <c r="B1705" t="s">
        <v>162</v>
      </c>
      <c r="C1705">
        <v>1.25</v>
      </c>
    </row>
    <row r="1706" spans="1:3" x14ac:dyDescent="0.15">
      <c r="A1706" s="1">
        <v>1703</v>
      </c>
      <c r="B1706" t="s">
        <v>162</v>
      </c>
      <c r="C1706">
        <v>1.25</v>
      </c>
    </row>
    <row r="1707" spans="1:3" x14ac:dyDescent="0.15">
      <c r="A1707" s="1">
        <v>1704</v>
      </c>
      <c r="B1707" t="s">
        <v>162</v>
      </c>
      <c r="C1707">
        <v>1.25</v>
      </c>
    </row>
    <row r="1708" spans="1:3" x14ac:dyDescent="0.15">
      <c r="A1708" s="1">
        <v>1705</v>
      </c>
      <c r="B1708" t="s">
        <v>162</v>
      </c>
      <c r="C1708">
        <v>1.25</v>
      </c>
    </row>
    <row r="1709" spans="1:3" x14ac:dyDescent="0.15">
      <c r="A1709" s="1">
        <v>1706</v>
      </c>
      <c r="B1709" t="s">
        <v>162</v>
      </c>
      <c r="C1709">
        <v>1.25</v>
      </c>
    </row>
    <row r="1710" spans="1:3" x14ac:dyDescent="0.15">
      <c r="A1710" s="1">
        <v>1707</v>
      </c>
      <c r="B1710" t="s">
        <v>162</v>
      </c>
      <c r="C1710">
        <v>1.25</v>
      </c>
    </row>
    <row r="1711" spans="1:3" x14ac:dyDescent="0.15">
      <c r="A1711" s="1">
        <v>1708</v>
      </c>
      <c r="B1711" t="s">
        <v>162</v>
      </c>
      <c r="C1711">
        <v>1.25</v>
      </c>
    </row>
    <row r="1712" spans="1:3" x14ac:dyDescent="0.15">
      <c r="A1712" s="1">
        <v>1709</v>
      </c>
      <c r="B1712" t="s">
        <v>162</v>
      </c>
      <c r="C1712">
        <v>1.25</v>
      </c>
    </row>
    <row r="1713" spans="1:3" x14ac:dyDescent="0.15">
      <c r="A1713" s="1">
        <v>1710</v>
      </c>
      <c r="B1713" t="s">
        <v>162</v>
      </c>
      <c r="C1713">
        <v>1.25</v>
      </c>
    </row>
    <row r="1714" spans="1:3" x14ac:dyDescent="0.15">
      <c r="A1714" s="1">
        <v>1711</v>
      </c>
      <c r="B1714" t="s">
        <v>162</v>
      </c>
      <c r="C1714">
        <v>1.25</v>
      </c>
    </row>
    <row r="1715" spans="1:3" x14ac:dyDescent="0.15">
      <c r="A1715" s="1">
        <v>1712</v>
      </c>
      <c r="B1715" t="s">
        <v>162</v>
      </c>
      <c r="C1715">
        <v>1.25</v>
      </c>
    </row>
    <row r="1716" spans="1:3" x14ac:dyDescent="0.15">
      <c r="A1716" s="1">
        <v>1713</v>
      </c>
      <c r="B1716" t="s">
        <v>162</v>
      </c>
      <c r="C1716">
        <v>1.25</v>
      </c>
    </row>
    <row r="1717" spans="1:3" x14ac:dyDescent="0.15">
      <c r="A1717" s="1">
        <v>1714</v>
      </c>
      <c r="B1717" t="s">
        <v>162</v>
      </c>
      <c r="C1717">
        <v>1.25</v>
      </c>
    </row>
    <row r="1718" spans="1:3" x14ac:dyDescent="0.15">
      <c r="A1718" s="1">
        <v>1715</v>
      </c>
      <c r="B1718" t="s">
        <v>162</v>
      </c>
      <c r="C1718">
        <v>1.25</v>
      </c>
    </row>
    <row r="1719" spans="1:3" x14ac:dyDescent="0.15">
      <c r="A1719" s="1">
        <v>1716</v>
      </c>
      <c r="B1719" t="s">
        <v>162</v>
      </c>
      <c r="C1719">
        <v>1.25</v>
      </c>
    </row>
    <row r="1720" spans="1:3" x14ac:dyDescent="0.15">
      <c r="A1720" s="1">
        <v>1717</v>
      </c>
      <c r="B1720" t="s">
        <v>162</v>
      </c>
      <c r="C1720">
        <v>1.25</v>
      </c>
    </row>
    <row r="1721" spans="1:3" x14ac:dyDescent="0.15">
      <c r="A1721" s="1">
        <v>1718</v>
      </c>
      <c r="B1721" t="s">
        <v>162</v>
      </c>
      <c r="C1721">
        <v>1.25</v>
      </c>
    </row>
    <row r="1722" spans="1:3" x14ac:dyDescent="0.15">
      <c r="A1722" s="1">
        <v>1719</v>
      </c>
      <c r="B1722" t="s">
        <v>162</v>
      </c>
      <c r="C1722">
        <v>1.25</v>
      </c>
    </row>
    <row r="1723" spans="1:3" x14ac:dyDescent="0.15">
      <c r="A1723" s="1">
        <v>1720</v>
      </c>
      <c r="B1723" t="s">
        <v>162</v>
      </c>
      <c r="C1723">
        <v>1.25</v>
      </c>
    </row>
    <row r="1724" spans="1:3" x14ac:dyDescent="0.15">
      <c r="A1724" s="1">
        <v>1721</v>
      </c>
      <c r="B1724" t="s">
        <v>162</v>
      </c>
      <c r="C1724">
        <v>1.25</v>
      </c>
    </row>
    <row r="1725" spans="1:3" x14ac:dyDescent="0.15">
      <c r="A1725" s="1">
        <v>1722</v>
      </c>
      <c r="B1725" t="s">
        <v>162</v>
      </c>
      <c r="C1725">
        <v>1.25</v>
      </c>
    </row>
    <row r="1726" spans="1:3" x14ac:dyDescent="0.15">
      <c r="A1726" s="1">
        <v>1723</v>
      </c>
      <c r="B1726" t="s">
        <v>162</v>
      </c>
      <c r="C1726">
        <v>1.25</v>
      </c>
    </row>
    <row r="1727" spans="1:3" x14ac:dyDescent="0.15">
      <c r="A1727" s="1">
        <v>1724</v>
      </c>
      <c r="B1727" t="s">
        <v>162</v>
      </c>
      <c r="C1727">
        <v>1.25</v>
      </c>
    </row>
    <row r="1728" spans="1:3" x14ac:dyDescent="0.15">
      <c r="A1728" s="1">
        <v>1725</v>
      </c>
      <c r="B1728" t="s">
        <v>162</v>
      </c>
      <c r="C1728">
        <v>1.25</v>
      </c>
    </row>
    <row r="1729" spans="1:3" x14ac:dyDescent="0.15">
      <c r="A1729" s="1">
        <v>1726</v>
      </c>
      <c r="B1729" t="s">
        <v>162</v>
      </c>
      <c r="C1729">
        <v>1.25</v>
      </c>
    </row>
    <row r="1730" spans="1:3" x14ac:dyDescent="0.15">
      <c r="A1730" s="1">
        <v>1727</v>
      </c>
      <c r="B1730" t="s">
        <v>162</v>
      </c>
      <c r="C1730">
        <v>1.25</v>
      </c>
    </row>
    <row r="1731" spans="1:3" x14ac:dyDescent="0.15">
      <c r="A1731" s="1">
        <v>1728</v>
      </c>
      <c r="B1731" t="s">
        <v>162</v>
      </c>
      <c r="C1731">
        <v>1.25</v>
      </c>
    </row>
    <row r="1732" spans="1:3" x14ac:dyDescent="0.15">
      <c r="A1732" s="1">
        <v>1729</v>
      </c>
      <c r="B1732" t="s">
        <v>162</v>
      </c>
      <c r="C1732">
        <v>1.25</v>
      </c>
    </row>
    <row r="1733" spans="1:3" x14ac:dyDescent="0.15">
      <c r="A1733" s="1">
        <v>1730</v>
      </c>
      <c r="B1733" t="s">
        <v>162</v>
      </c>
      <c r="C1733">
        <v>1.25</v>
      </c>
    </row>
    <row r="1734" spans="1:3" x14ac:dyDescent="0.15">
      <c r="A1734" s="1">
        <v>1731</v>
      </c>
      <c r="B1734" t="s">
        <v>162</v>
      </c>
      <c r="C1734">
        <v>1.25</v>
      </c>
    </row>
    <row r="1735" spans="1:3" x14ac:dyDescent="0.15">
      <c r="A1735" s="1">
        <v>1732</v>
      </c>
      <c r="B1735" t="s">
        <v>162</v>
      </c>
      <c r="C1735">
        <v>1.25</v>
      </c>
    </row>
    <row r="1736" spans="1:3" x14ac:dyDescent="0.15">
      <c r="A1736" s="1">
        <v>1733</v>
      </c>
      <c r="B1736" t="s">
        <v>162</v>
      </c>
      <c r="C1736">
        <v>1.25</v>
      </c>
    </row>
    <row r="1737" spans="1:3" x14ac:dyDescent="0.15">
      <c r="A1737" s="1">
        <v>1734</v>
      </c>
      <c r="B1737" t="s">
        <v>162</v>
      </c>
      <c r="C1737">
        <v>1.25</v>
      </c>
    </row>
    <row r="1738" spans="1:3" x14ac:dyDescent="0.15">
      <c r="A1738" s="1">
        <v>1735</v>
      </c>
      <c r="B1738" t="s">
        <v>162</v>
      </c>
      <c r="C1738">
        <v>1.25</v>
      </c>
    </row>
    <row r="1739" spans="1:3" x14ac:dyDescent="0.15">
      <c r="A1739" s="1">
        <v>1736</v>
      </c>
      <c r="B1739" t="s">
        <v>162</v>
      </c>
      <c r="C1739">
        <v>1.25</v>
      </c>
    </row>
    <row r="1740" spans="1:3" x14ac:dyDescent="0.15">
      <c r="A1740" s="1">
        <v>1737</v>
      </c>
      <c r="B1740" t="s">
        <v>162</v>
      </c>
      <c r="C1740">
        <v>1.25</v>
      </c>
    </row>
    <row r="1741" spans="1:3" x14ac:dyDescent="0.15">
      <c r="A1741" s="1">
        <v>1738</v>
      </c>
      <c r="B1741" t="s">
        <v>162</v>
      </c>
      <c r="C1741">
        <v>1.25</v>
      </c>
    </row>
    <row r="1742" spans="1:3" x14ac:dyDescent="0.15">
      <c r="A1742" s="1">
        <v>1739</v>
      </c>
      <c r="B1742" t="s">
        <v>162</v>
      </c>
      <c r="C1742">
        <v>1.25</v>
      </c>
    </row>
    <row r="1743" spans="1:3" x14ac:dyDescent="0.15">
      <c r="A1743" s="1">
        <v>1740</v>
      </c>
      <c r="B1743" t="s">
        <v>162</v>
      </c>
      <c r="C1743">
        <v>1.25</v>
      </c>
    </row>
    <row r="1744" spans="1:3" x14ac:dyDescent="0.15">
      <c r="A1744" s="1">
        <v>1741</v>
      </c>
      <c r="B1744" t="s">
        <v>162</v>
      </c>
      <c r="C1744">
        <v>1.25</v>
      </c>
    </row>
    <row r="1745" spans="1:3" x14ac:dyDescent="0.15">
      <c r="A1745" s="1">
        <v>1742</v>
      </c>
      <c r="B1745" t="s">
        <v>162</v>
      </c>
      <c r="C1745">
        <v>1.25</v>
      </c>
    </row>
    <row r="1746" spans="1:3" x14ac:dyDescent="0.15">
      <c r="A1746" s="1">
        <v>1743</v>
      </c>
      <c r="B1746" t="s">
        <v>162</v>
      </c>
      <c r="C1746">
        <v>1.25</v>
      </c>
    </row>
    <row r="1747" spans="1:3" x14ac:dyDescent="0.15">
      <c r="A1747" s="1">
        <v>1744</v>
      </c>
      <c r="B1747" t="s">
        <v>162</v>
      </c>
      <c r="C1747">
        <v>1.25</v>
      </c>
    </row>
    <row r="1748" spans="1:3" x14ac:dyDescent="0.15">
      <c r="A1748" s="1">
        <v>1745</v>
      </c>
      <c r="B1748" t="s">
        <v>162</v>
      </c>
      <c r="C1748">
        <v>1.25</v>
      </c>
    </row>
    <row r="1749" spans="1:3" x14ac:dyDescent="0.15">
      <c r="A1749" s="1">
        <v>1746</v>
      </c>
      <c r="B1749" t="s">
        <v>162</v>
      </c>
      <c r="C1749">
        <v>1.25</v>
      </c>
    </row>
    <row r="1750" spans="1:3" x14ac:dyDescent="0.15">
      <c r="A1750" s="1">
        <v>1747</v>
      </c>
      <c r="B1750" t="s">
        <v>162</v>
      </c>
      <c r="C1750">
        <v>1.25</v>
      </c>
    </row>
    <row r="1751" spans="1:3" x14ac:dyDescent="0.15">
      <c r="A1751" s="1">
        <v>1748</v>
      </c>
      <c r="B1751" t="s">
        <v>162</v>
      </c>
      <c r="C1751">
        <v>1.25</v>
      </c>
    </row>
    <row r="1752" spans="1:3" x14ac:dyDescent="0.15">
      <c r="A1752" s="1">
        <v>1749</v>
      </c>
      <c r="B1752" t="s">
        <v>162</v>
      </c>
      <c r="C1752">
        <v>1.25</v>
      </c>
    </row>
    <row r="1753" spans="1:3" x14ac:dyDescent="0.15">
      <c r="A1753" s="1">
        <v>1750</v>
      </c>
      <c r="B1753" t="s">
        <v>162</v>
      </c>
      <c r="C1753">
        <v>1.25</v>
      </c>
    </row>
    <row r="1754" spans="1:3" x14ac:dyDescent="0.15">
      <c r="A1754" s="1">
        <v>1751</v>
      </c>
      <c r="B1754" t="s">
        <v>162</v>
      </c>
      <c r="C1754">
        <v>1.25</v>
      </c>
    </row>
    <row r="1755" spans="1:3" x14ac:dyDescent="0.15">
      <c r="A1755" s="1">
        <v>1752</v>
      </c>
      <c r="B1755" t="s">
        <v>162</v>
      </c>
      <c r="C1755">
        <v>1.25</v>
      </c>
    </row>
    <row r="1756" spans="1:3" x14ac:dyDescent="0.15">
      <c r="A1756" s="1">
        <v>1753</v>
      </c>
      <c r="B1756" t="s">
        <v>162</v>
      </c>
      <c r="C1756">
        <v>1.25</v>
      </c>
    </row>
    <row r="1757" spans="1:3" x14ac:dyDescent="0.15">
      <c r="A1757" s="1">
        <v>1754</v>
      </c>
      <c r="B1757" t="s">
        <v>162</v>
      </c>
      <c r="C1757">
        <v>1.25</v>
      </c>
    </row>
    <row r="1758" spans="1:3" x14ac:dyDescent="0.15">
      <c r="A1758" s="1">
        <v>1755</v>
      </c>
      <c r="B1758" t="s">
        <v>162</v>
      </c>
      <c r="C1758">
        <v>1.25</v>
      </c>
    </row>
    <row r="1759" spans="1:3" x14ac:dyDescent="0.15">
      <c r="A1759" s="1">
        <v>1756</v>
      </c>
      <c r="B1759" t="s">
        <v>162</v>
      </c>
      <c r="C1759">
        <v>1.25</v>
      </c>
    </row>
    <row r="1760" spans="1:3" x14ac:dyDescent="0.15">
      <c r="A1760" s="1">
        <v>1757</v>
      </c>
      <c r="B1760" t="s">
        <v>162</v>
      </c>
      <c r="C1760">
        <v>1.25</v>
      </c>
    </row>
    <row r="1761" spans="1:3" x14ac:dyDescent="0.15">
      <c r="A1761" s="1">
        <v>1758</v>
      </c>
      <c r="B1761" t="s">
        <v>162</v>
      </c>
      <c r="C1761">
        <v>1.25</v>
      </c>
    </row>
    <row r="1762" spans="1:3" x14ac:dyDescent="0.15">
      <c r="A1762" s="1">
        <v>1759</v>
      </c>
      <c r="B1762" t="s">
        <v>162</v>
      </c>
      <c r="C1762">
        <v>1.25</v>
      </c>
    </row>
    <row r="1763" spans="1:3" x14ac:dyDescent="0.15">
      <c r="A1763" s="1">
        <v>1760</v>
      </c>
      <c r="B1763" t="s">
        <v>162</v>
      </c>
      <c r="C1763">
        <v>1.25</v>
      </c>
    </row>
    <row r="1764" spans="1:3" x14ac:dyDescent="0.15">
      <c r="A1764" s="1">
        <v>1761</v>
      </c>
      <c r="B1764" t="s">
        <v>162</v>
      </c>
      <c r="C1764">
        <v>1.25</v>
      </c>
    </row>
    <row r="1765" spans="1:3" x14ac:dyDescent="0.15">
      <c r="A1765" s="1">
        <v>1762</v>
      </c>
      <c r="B1765" t="s">
        <v>162</v>
      </c>
      <c r="C1765">
        <v>1.25</v>
      </c>
    </row>
    <row r="1766" spans="1:3" x14ac:dyDescent="0.15">
      <c r="A1766" s="1">
        <v>1763</v>
      </c>
      <c r="B1766" t="s">
        <v>162</v>
      </c>
      <c r="C1766">
        <v>1.25</v>
      </c>
    </row>
    <row r="1767" spans="1:3" x14ac:dyDescent="0.15">
      <c r="A1767" s="1">
        <v>1764</v>
      </c>
      <c r="B1767" t="s">
        <v>162</v>
      </c>
      <c r="C1767">
        <v>1.25</v>
      </c>
    </row>
    <row r="1768" spans="1:3" x14ac:dyDescent="0.15">
      <c r="A1768" s="1">
        <v>1765</v>
      </c>
      <c r="B1768" t="s">
        <v>162</v>
      </c>
      <c r="C1768">
        <v>1.25</v>
      </c>
    </row>
    <row r="1769" spans="1:3" x14ac:dyDescent="0.15">
      <c r="A1769" s="1">
        <v>1766</v>
      </c>
      <c r="B1769" t="s">
        <v>162</v>
      </c>
      <c r="C1769">
        <v>1.25</v>
      </c>
    </row>
    <row r="1770" spans="1:3" x14ac:dyDescent="0.15">
      <c r="A1770" s="1">
        <v>1767</v>
      </c>
      <c r="B1770" t="s">
        <v>162</v>
      </c>
      <c r="C1770">
        <v>1.25</v>
      </c>
    </row>
    <row r="1771" spans="1:3" x14ac:dyDescent="0.15">
      <c r="A1771" s="1">
        <v>1768</v>
      </c>
      <c r="B1771" t="s">
        <v>162</v>
      </c>
      <c r="C1771">
        <v>1.25</v>
      </c>
    </row>
    <row r="1772" spans="1:3" x14ac:dyDescent="0.15">
      <c r="A1772" s="1">
        <v>1769</v>
      </c>
      <c r="B1772" t="s">
        <v>162</v>
      </c>
      <c r="C1772">
        <v>1.25</v>
      </c>
    </row>
    <row r="1773" spans="1:3" x14ac:dyDescent="0.15">
      <c r="A1773" s="1">
        <v>1770</v>
      </c>
      <c r="B1773" t="s">
        <v>162</v>
      </c>
      <c r="C1773">
        <v>1.25</v>
      </c>
    </row>
    <row r="1774" spans="1:3" x14ac:dyDescent="0.15">
      <c r="A1774" s="1">
        <v>1771</v>
      </c>
      <c r="B1774" t="s">
        <v>162</v>
      </c>
      <c r="C1774">
        <v>1.25</v>
      </c>
    </row>
    <row r="1775" spans="1:3" x14ac:dyDescent="0.15">
      <c r="A1775" s="1">
        <v>1772</v>
      </c>
      <c r="B1775" t="s">
        <v>162</v>
      </c>
      <c r="C1775">
        <v>1.25</v>
      </c>
    </row>
    <row r="1776" spans="1:3" x14ac:dyDescent="0.15">
      <c r="A1776" s="1">
        <v>1773</v>
      </c>
      <c r="B1776" t="s">
        <v>162</v>
      </c>
      <c r="C1776">
        <v>1.25</v>
      </c>
    </row>
    <row r="1777" spans="1:3" x14ac:dyDescent="0.15">
      <c r="A1777" s="1">
        <v>1774</v>
      </c>
      <c r="B1777" t="s">
        <v>162</v>
      </c>
      <c r="C1777">
        <v>1.25</v>
      </c>
    </row>
    <row r="1778" spans="1:3" x14ac:dyDescent="0.15">
      <c r="A1778" s="1">
        <v>1775</v>
      </c>
      <c r="B1778" t="s">
        <v>162</v>
      </c>
      <c r="C1778">
        <v>1.25</v>
      </c>
    </row>
    <row r="1779" spans="1:3" x14ac:dyDescent="0.15">
      <c r="A1779" s="1">
        <v>1776</v>
      </c>
      <c r="B1779" t="s">
        <v>162</v>
      </c>
      <c r="C1779">
        <v>1.25</v>
      </c>
    </row>
    <row r="1780" spans="1:3" x14ac:dyDescent="0.15">
      <c r="A1780" s="1">
        <v>1777</v>
      </c>
      <c r="B1780" t="s">
        <v>162</v>
      </c>
      <c r="C1780">
        <v>1.25</v>
      </c>
    </row>
    <row r="1781" spans="1:3" x14ac:dyDescent="0.15">
      <c r="A1781" s="1">
        <v>1778</v>
      </c>
      <c r="B1781" t="s">
        <v>162</v>
      </c>
      <c r="C1781">
        <v>1.25</v>
      </c>
    </row>
    <row r="1782" spans="1:3" x14ac:dyDescent="0.15">
      <c r="A1782" s="1">
        <v>1779</v>
      </c>
      <c r="B1782" t="s">
        <v>162</v>
      </c>
      <c r="C1782">
        <v>1.25</v>
      </c>
    </row>
    <row r="1783" spans="1:3" x14ac:dyDescent="0.15">
      <c r="A1783" s="1">
        <v>1780</v>
      </c>
      <c r="B1783" t="s">
        <v>162</v>
      </c>
      <c r="C1783">
        <v>1.25</v>
      </c>
    </row>
    <row r="1784" spans="1:3" x14ac:dyDescent="0.15">
      <c r="A1784" s="1">
        <v>1781</v>
      </c>
      <c r="B1784" t="s">
        <v>162</v>
      </c>
      <c r="C1784">
        <v>1.25</v>
      </c>
    </row>
    <row r="1785" spans="1:3" x14ac:dyDescent="0.15">
      <c r="A1785" s="1">
        <v>1782</v>
      </c>
      <c r="B1785" t="s">
        <v>162</v>
      </c>
      <c r="C1785">
        <v>1.25</v>
      </c>
    </row>
    <row r="1786" spans="1:3" x14ac:dyDescent="0.15">
      <c r="A1786" s="1">
        <v>1783</v>
      </c>
      <c r="B1786" t="s">
        <v>162</v>
      </c>
      <c r="C1786">
        <v>1.25</v>
      </c>
    </row>
    <row r="1787" spans="1:3" x14ac:dyDescent="0.15">
      <c r="A1787" s="1">
        <v>1784</v>
      </c>
      <c r="B1787" t="s">
        <v>162</v>
      </c>
      <c r="C1787">
        <v>1.25</v>
      </c>
    </row>
    <row r="1788" spans="1:3" x14ac:dyDescent="0.15">
      <c r="A1788" s="1">
        <v>1785</v>
      </c>
      <c r="B1788" t="s">
        <v>162</v>
      </c>
      <c r="C1788">
        <v>1.25</v>
      </c>
    </row>
    <row r="1789" spans="1:3" x14ac:dyDescent="0.15">
      <c r="A1789" s="1">
        <v>1786</v>
      </c>
      <c r="B1789" t="s">
        <v>162</v>
      </c>
      <c r="C1789">
        <v>1.25</v>
      </c>
    </row>
    <row r="1790" spans="1:3" x14ac:dyDescent="0.15">
      <c r="A1790" s="1">
        <v>1787</v>
      </c>
      <c r="B1790" t="s">
        <v>162</v>
      </c>
      <c r="C1790">
        <v>1.25</v>
      </c>
    </row>
    <row r="1791" spans="1:3" x14ac:dyDescent="0.15">
      <c r="A1791" s="1">
        <v>1788</v>
      </c>
      <c r="B1791" t="s">
        <v>162</v>
      </c>
      <c r="C1791">
        <v>1.25</v>
      </c>
    </row>
    <row r="1792" spans="1:3" x14ac:dyDescent="0.15">
      <c r="A1792" s="1">
        <v>1789</v>
      </c>
      <c r="B1792" t="s">
        <v>162</v>
      </c>
      <c r="C1792">
        <v>1.25</v>
      </c>
    </row>
    <row r="1793" spans="1:3" x14ac:dyDescent="0.15">
      <c r="A1793" s="1">
        <v>1790</v>
      </c>
      <c r="B1793" t="s">
        <v>162</v>
      </c>
      <c r="C1793">
        <v>1.25</v>
      </c>
    </row>
    <row r="1794" spans="1:3" x14ac:dyDescent="0.15">
      <c r="A1794" s="1">
        <v>1791</v>
      </c>
      <c r="B1794" t="s">
        <v>162</v>
      </c>
      <c r="C1794">
        <v>1.25</v>
      </c>
    </row>
    <row r="1795" spans="1:3" x14ac:dyDescent="0.15">
      <c r="A1795" s="1">
        <v>1792</v>
      </c>
      <c r="B1795" t="s">
        <v>162</v>
      </c>
      <c r="C1795">
        <v>1.25</v>
      </c>
    </row>
    <row r="1796" spans="1:3" x14ac:dyDescent="0.15">
      <c r="A1796" s="1">
        <v>1793</v>
      </c>
      <c r="B1796" t="s">
        <v>162</v>
      </c>
      <c r="C1796">
        <v>1.25</v>
      </c>
    </row>
    <row r="1797" spans="1:3" x14ac:dyDescent="0.15">
      <c r="A1797" s="1">
        <v>1794</v>
      </c>
      <c r="B1797" t="s">
        <v>162</v>
      </c>
      <c r="C1797">
        <v>1.25</v>
      </c>
    </row>
    <row r="1798" spans="1:3" x14ac:dyDescent="0.15">
      <c r="A1798" s="1">
        <v>1795</v>
      </c>
      <c r="B1798" t="s">
        <v>162</v>
      </c>
      <c r="C1798">
        <v>1.25</v>
      </c>
    </row>
    <row r="1799" spans="1:3" x14ac:dyDescent="0.15">
      <c r="A1799" s="1">
        <v>1796</v>
      </c>
      <c r="B1799" t="s">
        <v>162</v>
      </c>
      <c r="C1799">
        <v>1.25</v>
      </c>
    </row>
    <row r="1800" spans="1:3" x14ac:dyDescent="0.15">
      <c r="A1800" s="1">
        <v>1797</v>
      </c>
      <c r="B1800" t="s">
        <v>162</v>
      </c>
      <c r="C1800">
        <v>1.25</v>
      </c>
    </row>
    <row r="1801" spans="1:3" x14ac:dyDescent="0.15">
      <c r="A1801" s="1">
        <v>1798</v>
      </c>
      <c r="B1801" t="s">
        <v>162</v>
      </c>
      <c r="C1801">
        <v>1.25</v>
      </c>
    </row>
    <row r="1802" spans="1:3" x14ac:dyDescent="0.15">
      <c r="A1802" s="1">
        <v>1799</v>
      </c>
      <c r="B1802" t="s">
        <v>162</v>
      </c>
      <c r="C1802">
        <v>1.25</v>
      </c>
    </row>
    <row r="1803" spans="1:3" x14ac:dyDescent="0.15">
      <c r="A1803" s="1">
        <v>1800</v>
      </c>
      <c r="B1803" t="s">
        <v>162</v>
      </c>
      <c r="C1803">
        <v>1.25</v>
      </c>
    </row>
    <row r="1804" spans="1:3" x14ac:dyDescent="0.15">
      <c r="A1804" s="1">
        <v>1801</v>
      </c>
      <c r="B1804" t="s">
        <v>162</v>
      </c>
      <c r="C1804">
        <v>1.25</v>
      </c>
    </row>
    <row r="1805" spans="1:3" x14ac:dyDescent="0.15">
      <c r="A1805" s="1">
        <v>1802</v>
      </c>
      <c r="B1805" t="s">
        <v>162</v>
      </c>
      <c r="C1805">
        <v>1.25</v>
      </c>
    </row>
    <row r="1806" spans="1:3" x14ac:dyDescent="0.15">
      <c r="A1806" s="1">
        <v>1803</v>
      </c>
      <c r="B1806" t="s">
        <v>162</v>
      </c>
      <c r="C1806">
        <v>1.25</v>
      </c>
    </row>
    <row r="1807" spans="1:3" x14ac:dyDescent="0.15">
      <c r="A1807" s="1">
        <v>1804</v>
      </c>
      <c r="B1807" t="s">
        <v>162</v>
      </c>
      <c r="C1807">
        <v>1.25</v>
      </c>
    </row>
    <row r="1808" spans="1:3" x14ac:dyDescent="0.15">
      <c r="A1808" s="1">
        <v>1805</v>
      </c>
      <c r="B1808" t="s">
        <v>162</v>
      </c>
      <c r="C1808">
        <v>1.25</v>
      </c>
    </row>
    <row r="1809" spans="1:3" x14ac:dyDescent="0.15">
      <c r="A1809" s="1">
        <v>1806</v>
      </c>
      <c r="B1809" t="s">
        <v>162</v>
      </c>
      <c r="C1809">
        <v>1.25</v>
      </c>
    </row>
    <row r="1810" spans="1:3" x14ac:dyDescent="0.15">
      <c r="A1810" s="1">
        <v>1807</v>
      </c>
      <c r="B1810" t="s">
        <v>162</v>
      </c>
      <c r="C1810">
        <v>1.25</v>
      </c>
    </row>
    <row r="1811" spans="1:3" x14ac:dyDescent="0.15">
      <c r="A1811" s="1">
        <v>1808</v>
      </c>
      <c r="B1811" t="s">
        <v>162</v>
      </c>
      <c r="C1811">
        <v>1.25</v>
      </c>
    </row>
    <row r="1812" spans="1:3" x14ac:dyDescent="0.15">
      <c r="A1812" s="1">
        <v>1809</v>
      </c>
      <c r="B1812" t="s">
        <v>162</v>
      </c>
      <c r="C1812">
        <v>1.25</v>
      </c>
    </row>
    <row r="1813" spans="1:3" x14ac:dyDescent="0.15">
      <c r="A1813" s="1">
        <v>1810</v>
      </c>
      <c r="B1813" t="s">
        <v>162</v>
      </c>
      <c r="C1813">
        <v>1.25</v>
      </c>
    </row>
    <row r="1814" spans="1:3" x14ac:dyDescent="0.15">
      <c r="A1814" s="1">
        <v>1811</v>
      </c>
      <c r="B1814" t="s">
        <v>162</v>
      </c>
      <c r="C1814">
        <v>1.25</v>
      </c>
    </row>
    <row r="1815" spans="1:3" x14ac:dyDescent="0.15">
      <c r="A1815" s="1">
        <v>1812</v>
      </c>
      <c r="B1815" t="s">
        <v>162</v>
      </c>
      <c r="C1815">
        <v>1.25</v>
      </c>
    </row>
    <row r="1816" spans="1:3" x14ac:dyDescent="0.15">
      <c r="A1816" s="1">
        <v>1813</v>
      </c>
      <c r="B1816" t="s">
        <v>162</v>
      </c>
      <c r="C1816">
        <v>1.25</v>
      </c>
    </row>
    <row r="1817" spans="1:3" x14ac:dyDescent="0.15">
      <c r="A1817" s="1">
        <v>1814</v>
      </c>
      <c r="B1817" t="s">
        <v>162</v>
      </c>
      <c r="C1817">
        <v>1.25</v>
      </c>
    </row>
    <row r="1818" spans="1:3" x14ac:dyDescent="0.15">
      <c r="A1818" s="1">
        <v>1815</v>
      </c>
      <c r="B1818" t="s">
        <v>162</v>
      </c>
      <c r="C1818">
        <v>1.25</v>
      </c>
    </row>
    <row r="1819" spans="1:3" x14ac:dyDescent="0.15">
      <c r="A1819" s="1">
        <v>1816</v>
      </c>
      <c r="B1819" t="s">
        <v>162</v>
      </c>
      <c r="C1819">
        <v>1.25</v>
      </c>
    </row>
    <row r="1820" spans="1:3" x14ac:dyDescent="0.15">
      <c r="A1820" s="1">
        <v>1817</v>
      </c>
      <c r="B1820" t="s">
        <v>162</v>
      </c>
      <c r="C1820">
        <v>1.25</v>
      </c>
    </row>
    <row r="1821" spans="1:3" x14ac:dyDescent="0.15">
      <c r="A1821" s="1">
        <v>1818</v>
      </c>
      <c r="B1821" t="s">
        <v>162</v>
      </c>
      <c r="C1821">
        <v>1.25</v>
      </c>
    </row>
    <row r="1822" spans="1:3" x14ac:dyDescent="0.15">
      <c r="A1822" s="1">
        <v>1819</v>
      </c>
      <c r="B1822" t="s">
        <v>162</v>
      </c>
      <c r="C1822">
        <v>1.25</v>
      </c>
    </row>
    <row r="1823" spans="1:3" x14ac:dyDescent="0.15">
      <c r="A1823" s="1">
        <v>1820</v>
      </c>
      <c r="B1823" t="s">
        <v>162</v>
      </c>
      <c r="C1823">
        <v>1.25</v>
      </c>
    </row>
    <row r="1824" spans="1:3" x14ac:dyDescent="0.15">
      <c r="A1824" s="1">
        <v>1821</v>
      </c>
      <c r="B1824" t="s">
        <v>162</v>
      </c>
      <c r="C1824">
        <v>1.25</v>
      </c>
    </row>
    <row r="1825" spans="1:3" x14ac:dyDescent="0.15">
      <c r="A1825" s="1">
        <v>1822</v>
      </c>
      <c r="B1825" t="s">
        <v>162</v>
      </c>
      <c r="C1825">
        <v>1.25</v>
      </c>
    </row>
    <row r="1826" spans="1:3" x14ac:dyDescent="0.15">
      <c r="A1826" s="1">
        <v>1823</v>
      </c>
      <c r="B1826" t="s">
        <v>162</v>
      </c>
      <c r="C1826">
        <v>1.25</v>
      </c>
    </row>
    <row r="1827" spans="1:3" x14ac:dyDescent="0.15">
      <c r="A1827" s="1">
        <v>1824</v>
      </c>
      <c r="B1827" t="s">
        <v>162</v>
      </c>
      <c r="C1827">
        <v>1.25</v>
      </c>
    </row>
    <row r="1828" spans="1:3" x14ac:dyDescent="0.15">
      <c r="A1828" s="1">
        <v>1825</v>
      </c>
      <c r="B1828" t="s">
        <v>162</v>
      </c>
      <c r="C1828">
        <v>1.25</v>
      </c>
    </row>
    <row r="1829" spans="1:3" x14ac:dyDescent="0.15">
      <c r="A1829" s="1">
        <v>1826</v>
      </c>
      <c r="B1829" t="s">
        <v>162</v>
      </c>
      <c r="C1829">
        <v>1.25</v>
      </c>
    </row>
    <row r="1830" spans="1:3" x14ac:dyDescent="0.15">
      <c r="A1830" s="1">
        <v>1827</v>
      </c>
      <c r="B1830" t="s">
        <v>162</v>
      </c>
      <c r="C1830">
        <v>1.25</v>
      </c>
    </row>
    <row r="1831" spans="1:3" x14ac:dyDescent="0.15">
      <c r="A1831" s="1">
        <v>1828</v>
      </c>
      <c r="B1831" t="s">
        <v>162</v>
      </c>
      <c r="C1831">
        <v>1.25</v>
      </c>
    </row>
    <row r="1832" spans="1:3" x14ac:dyDescent="0.15">
      <c r="A1832" s="1">
        <v>1829</v>
      </c>
      <c r="B1832" t="s">
        <v>162</v>
      </c>
      <c r="C1832">
        <v>1.25</v>
      </c>
    </row>
    <row r="1833" spans="1:3" x14ac:dyDescent="0.15">
      <c r="A1833" s="1">
        <v>1830</v>
      </c>
      <c r="B1833" t="s">
        <v>162</v>
      </c>
      <c r="C1833">
        <v>1.25</v>
      </c>
    </row>
    <row r="1834" spans="1:3" x14ac:dyDescent="0.15">
      <c r="A1834" s="1">
        <v>1831</v>
      </c>
      <c r="B1834" t="s">
        <v>162</v>
      </c>
      <c r="C1834">
        <v>1.25</v>
      </c>
    </row>
    <row r="1835" spans="1:3" x14ac:dyDescent="0.15">
      <c r="A1835" s="1">
        <v>1832</v>
      </c>
      <c r="B1835" t="s">
        <v>162</v>
      </c>
      <c r="C1835">
        <v>1.25</v>
      </c>
    </row>
    <row r="1836" spans="1:3" x14ac:dyDescent="0.15">
      <c r="A1836" s="1">
        <v>1833</v>
      </c>
      <c r="B1836" t="s">
        <v>162</v>
      </c>
      <c r="C1836">
        <v>1.25</v>
      </c>
    </row>
    <row r="1837" spans="1:3" x14ac:dyDescent="0.15">
      <c r="A1837" s="1">
        <v>1834</v>
      </c>
      <c r="B1837" t="s">
        <v>162</v>
      </c>
      <c r="C1837">
        <v>1.25</v>
      </c>
    </row>
    <row r="1838" spans="1:3" x14ac:dyDescent="0.15">
      <c r="A1838" s="1">
        <v>1835</v>
      </c>
      <c r="B1838" t="s">
        <v>162</v>
      </c>
      <c r="C1838">
        <v>1.25</v>
      </c>
    </row>
    <row r="1839" spans="1:3" x14ac:dyDescent="0.15">
      <c r="A1839" s="1">
        <v>1836</v>
      </c>
      <c r="B1839" t="s">
        <v>162</v>
      </c>
      <c r="C1839">
        <v>1.25</v>
      </c>
    </row>
    <row r="1840" spans="1:3" x14ac:dyDescent="0.15">
      <c r="A1840" s="1">
        <v>1837</v>
      </c>
      <c r="B1840" t="s">
        <v>162</v>
      </c>
      <c r="C1840">
        <v>1.25</v>
      </c>
    </row>
    <row r="1841" spans="1:3" x14ac:dyDescent="0.15">
      <c r="A1841" s="1">
        <v>1838</v>
      </c>
      <c r="B1841" t="s">
        <v>162</v>
      </c>
      <c r="C1841">
        <v>1.25</v>
      </c>
    </row>
    <row r="1842" spans="1:3" x14ac:dyDescent="0.15">
      <c r="A1842" s="1">
        <v>1839</v>
      </c>
      <c r="B1842" t="s">
        <v>162</v>
      </c>
      <c r="C1842">
        <v>1.25</v>
      </c>
    </row>
    <row r="1843" spans="1:3" x14ac:dyDescent="0.15">
      <c r="A1843" s="1">
        <v>1840</v>
      </c>
      <c r="B1843" t="s">
        <v>162</v>
      </c>
      <c r="C1843">
        <v>1.25</v>
      </c>
    </row>
    <row r="1844" spans="1:3" x14ac:dyDescent="0.15">
      <c r="A1844" s="1">
        <v>1841</v>
      </c>
      <c r="B1844" t="s">
        <v>162</v>
      </c>
      <c r="C1844">
        <v>1.25</v>
      </c>
    </row>
    <row r="1845" spans="1:3" x14ac:dyDescent="0.15">
      <c r="A1845" s="1">
        <v>1842</v>
      </c>
      <c r="B1845" t="s">
        <v>162</v>
      </c>
      <c r="C1845">
        <v>1.25</v>
      </c>
    </row>
    <row r="1846" spans="1:3" x14ac:dyDescent="0.15">
      <c r="A1846" s="1">
        <v>1843</v>
      </c>
      <c r="B1846" t="s">
        <v>162</v>
      </c>
      <c r="C1846">
        <v>1.25</v>
      </c>
    </row>
    <row r="1847" spans="1:3" x14ac:dyDescent="0.15">
      <c r="A1847" s="1">
        <v>1844</v>
      </c>
      <c r="B1847" t="s">
        <v>162</v>
      </c>
      <c r="C1847">
        <v>1.25</v>
      </c>
    </row>
    <row r="1848" spans="1:3" x14ac:dyDescent="0.15">
      <c r="A1848" s="1">
        <v>1845</v>
      </c>
      <c r="B1848" t="s">
        <v>162</v>
      </c>
      <c r="C1848">
        <v>1.25</v>
      </c>
    </row>
    <row r="1849" spans="1:3" x14ac:dyDescent="0.15">
      <c r="A1849" s="1">
        <v>1846</v>
      </c>
      <c r="B1849" t="s">
        <v>162</v>
      </c>
      <c r="C1849">
        <v>1.25</v>
      </c>
    </row>
    <row r="1850" spans="1:3" x14ac:dyDescent="0.15">
      <c r="A1850" s="1">
        <v>1847</v>
      </c>
      <c r="B1850" t="s">
        <v>162</v>
      </c>
      <c r="C1850">
        <v>1.25</v>
      </c>
    </row>
    <row r="1851" spans="1:3" x14ac:dyDescent="0.15">
      <c r="A1851" s="1">
        <v>1848</v>
      </c>
      <c r="B1851" t="s">
        <v>162</v>
      </c>
      <c r="C1851">
        <v>1.25</v>
      </c>
    </row>
    <row r="1852" spans="1:3" x14ac:dyDescent="0.15">
      <c r="A1852" s="1">
        <v>1849</v>
      </c>
      <c r="B1852" t="s">
        <v>162</v>
      </c>
      <c r="C1852">
        <v>1.25</v>
      </c>
    </row>
    <row r="1853" spans="1:3" x14ac:dyDescent="0.15">
      <c r="A1853" s="1">
        <v>1850</v>
      </c>
      <c r="B1853" t="s">
        <v>162</v>
      </c>
      <c r="C1853">
        <v>1.25</v>
      </c>
    </row>
    <row r="1854" spans="1:3" x14ac:dyDescent="0.15">
      <c r="A1854" s="1">
        <v>1851</v>
      </c>
      <c r="B1854" t="s">
        <v>162</v>
      </c>
      <c r="C1854">
        <v>1.25</v>
      </c>
    </row>
    <row r="1855" spans="1:3" x14ac:dyDescent="0.15">
      <c r="A1855" s="1">
        <v>1852</v>
      </c>
      <c r="B1855" t="s">
        <v>162</v>
      </c>
      <c r="C1855">
        <v>1.25</v>
      </c>
    </row>
    <row r="1856" spans="1:3" x14ac:dyDescent="0.15">
      <c r="A1856" s="1">
        <v>1853</v>
      </c>
      <c r="B1856" t="s">
        <v>162</v>
      </c>
      <c r="C1856">
        <v>1.25</v>
      </c>
    </row>
    <row r="1857" spans="1:3" x14ac:dyDescent="0.15">
      <c r="A1857" s="1">
        <v>1854</v>
      </c>
      <c r="B1857" t="s">
        <v>162</v>
      </c>
      <c r="C1857">
        <v>1.25</v>
      </c>
    </row>
    <row r="1858" spans="1:3" x14ac:dyDescent="0.15">
      <c r="A1858" s="1">
        <v>1855</v>
      </c>
      <c r="B1858" t="s">
        <v>162</v>
      </c>
      <c r="C1858">
        <v>1.25</v>
      </c>
    </row>
    <row r="1859" spans="1:3" x14ac:dyDescent="0.15">
      <c r="A1859" s="1">
        <v>1856</v>
      </c>
      <c r="B1859" t="s">
        <v>162</v>
      </c>
      <c r="C1859">
        <v>1.25</v>
      </c>
    </row>
    <row r="1860" spans="1:3" x14ac:dyDescent="0.15">
      <c r="A1860" s="1">
        <v>1857</v>
      </c>
      <c r="B1860" t="s">
        <v>162</v>
      </c>
      <c r="C1860">
        <v>1.25</v>
      </c>
    </row>
    <row r="1861" spans="1:3" x14ac:dyDescent="0.15">
      <c r="A1861" s="1">
        <v>1858</v>
      </c>
      <c r="B1861" t="s">
        <v>162</v>
      </c>
      <c r="C1861">
        <v>1.25</v>
      </c>
    </row>
    <row r="1862" spans="1:3" x14ac:dyDescent="0.15">
      <c r="A1862" s="1">
        <v>1859</v>
      </c>
      <c r="B1862" t="s">
        <v>162</v>
      </c>
      <c r="C1862">
        <v>1.25</v>
      </c>
    </row>
    <row r="1863" spans="1:3" x14ac:dyDescent="0.15">
      <c r="A1863" s="1">
        <v>1860</v>
      </c>
      <c r="B1863" t="s">
        <v>162</v>
      </c>
      <c r="C1863">
        <v>1.25</v>
      </c>
    </row>
    <row r="1864" spans="1:3" x14ac:dyDescent="0.15">
      <c r="A1864" s="1">
        <v>1861</v>
      </c>
      <c r="B1864" t="s">
        <v>162</v>
      </c>
      <c r="C1864">
        <v>1.25</v>
      </c>
    </row>
    <row r="1865" spans="1:3" x14ac:dyDescent="0.15">
      <c r="A1865" s="1">
        <v>1862</v>
      </c>
      <c r="B1865" t="s">
        <v>162</v>
      </c>
      <c r="C1865">
        <v>1.25</v>
      </c>
    </row>
    <row r="1866" spans="1:3" x14ac:dyDescent="0.15">
      <c r="A1866" s="1">
        <v>1863</v>
      </c>
      <c r="B1866" t="s">
        <v>162</v>
      </c>
      <c r="C1866">
        <v>1.25</v>
      </c>
    </row>
    <row r="1867" spans="1:3" x14ac:dyDescent="0.15">
      <c r="A1867" s="1">
        <v>1864</v>
      </c>
      <c r="B1867" t="s">
        <v>162</v>
      </c>
      <c r="C1867">
        <v>1.25</v>
      </c>
    </row>
    <row r="1868" spans="1:3" x14ac:dyDescent="0.15">
      <c r="A1868" s="1">
        <v>1865</v>
      </c>
      <c r="B1868" t="s">
        <v>162</v>
      </c>
      <c r="C1868">
        <v>1.25</v>
      </c>
    </row>
    <row r="1869" spans="1:3" x14ac:dyDescent="0.15">
      <c r="A1869" s="1">
        <v>1866</v>
      </c>
      <c r="B1869" t="s">
        <v>162</v>
      </c>
      <c r="C1869">
        <v>1.25</v>
      </c>
    </row>
    <row r="1870" spans="1:3" x14ac:dyDescent="0.15">
      <c r="A1870" s="1">
        <v>1867</v>
      </c>
      <c r="B1870" t="s">
        <v>162</v>
      </c>
      <c r="C1870">
        <v>1.25</v>
      </c>
    </row>
    <row r="1871" spans="1:3" x14ac:dyDescent="0.15">
      <c r="A1871" s="1">
        <v>1868</v>
      </c>
      <c r="B1871" t="s">
        <v>162</v>
      </c>
      <c r="C1871">
        <v>1.25</v>
      </c>
    </row>
    <row r="1872" spans="1:3" x14ac:dyDescent="0.15">
      <c r="A1872" s="1">
        <v>1869</v>
      </c>
      <c r="B1872" t="s">
        <v>162</v>
      </c>
      <c r="C1872">
        <v>1.25</v>
      </c>
    </row>
    <row r="1873" spans="1:3" x14ac:dyDescent="0.15">
      <c r="A1873" s="1">
        <v>1870</v>
      </c>
      <c r="B1873" t="s">
        <v>162</v>
      </c>
      <c r="C1873">
        <v>1.25</v>
      </c>
    </row>
    <row r="1874" spans="1:3" x14ac:dyDescent="0.15">
      <c r="A1874" s="1">
        <v>1871</v>
      </c>
      <c r="B1874" t="s">
        <v>162</v>
      </c>
      <c r="C1874">
        <v>1.25</v>
      </c>
    </row>
    <row r="1875" spans="1:3" x14ac:dyDescent="0.15">
      <c r="A1875" s="1">
        <v>1872</v>
      </c>
      <c r="B1875" t="s">
        <v>162</v>
      </c>
      <c r="C1875">
        <v>1.25</v>
      </c>
    </row>
    <row r="1876" spans="1:3" x14ac:dyDescent="0.15">
      <c r="A1876" s="1">
        <v>1873</v>
      </c>
      <c r="B1876" t="s">
        <v>162</v>
      </c>
      <c r="C1876">
        <v>1.25</v>
      </c>
    </row>
    <row r="1877" spans="1:3" x14ac:dyDescent="0.15">
      <c r="A1877" s="1">
        <v>1874</v>
      </c>
      <c r="B1877" t="s">
        <v>162</v>
      </c>
      <c r="C1877">
        <v>1.25</v>
      </c>
    </row>
    <row r="1878" spans="1:3" x14ac:dyDescent="0.15">
      <c r="A1878" s="1">
        <v>1875</v>
      </c>
      <c r="B1878" t="s">
        <v>162</v>
      </c>
      <c r="C1878">
        <v>1.25</v>
      </c>
    </row>
    <row r="1879" spans="1:3" x14ac:dyDescent="0.15">
      <c r="A1879" s="1">
        <v>1876</v>
      </c>
      <c r="B1879" t="s">
        <v>162</v>
      </c>
      <c r="C1879">
        <v>1.25</v>
      </c>
    </row>
    <row r="1880" spans="1:3" x14ac:dyDescent="0.15">
      <c r="A1880" s="1">
        <v>1877</v>
      </c>
      <c r="B1880" t="s">
        <v>162</v>
      </c>
      <c r="C1880">
        <v>1.25</v>
      </c>
    </row>
    <row r="1881" spans="1:3" x14ac:dyDescent="0.15">
      <c r="A1881" s="1">
        <v>1878</v>
      </c>
      <c r="B1881" t="s">
        <v>162</v>
      </c>
      <c r="C1881">
        <v>1.25</v>
      </c>
    </row>
    <row r="1882" spans="1:3" x14ac:dyDescent="0.15">
      <c r="A1882" s="1">
        <v>1879</v>
      </c>
      <c r="B1882" t="s">
        <v>162</v>
      </c>
      <c r="C1882">
        <v>1.25</v>
      </c>
    </row>
    <row r="1883" spans="1:3" x14ac:dyDescent="0.15">
      <c r="A1883" s="1">
        <v>1880</v>
      </c>
      <c r="B1883" t="s">
        <v>162</v>
      </c>
      <c r="C1883">
        <v>1.25</v>
      </c>
    </row>
    <row r="1884" spans="1:3" x14ac:dyDescent="0.15">
      <c r="A1884" s="1">
        <v>1881</v>
      </c>
      <c r="B1884" t="s">
        <v>162</v>
      </c>
      <c r="C1884">
        <v>1.25</v>
      </c>
    </row>
    <row r="1885" spans="1:3" x14ac:dyDescent="0.15">
      <c r="A1885" s="1">
        <v>1882</v>
      </c>
      <c r="B1885" t="s">
        <v>162</v>
      </c>
      <c r="C1885">
        <v>1.25</v>
      </c>
    </row>
    <row r="1886" spans="1:3" x14ac:dyDescent="0.15">
      <c r="A1886" s="1">
        <v>1883</v>
      </c>
      <c r="B1886" t="s">
        <v>162</v>
      </c>
      <c r="C1886">
        <v>1.25</v>
      </c>
    </row>
    <row r="1887" spans="1:3" x14ac:dyDescent="0.15">
      <c r="A1887" s="1">
        <v>1884</v>
      </c>
      <c r="B1887" t="s">
        <v>162</v>
      </c>
      <c r="C1887">
        <v>1.25</v>
      </c>
    </row>
    <row r="1888" spans="1:3" x14ac:dyDescent="0.15">
      <c r="A1888" s="1">
        <v>1885</v>
      </c>
      <c r="B1888" t="s">
        <v>162</v>
      </c>
      <c r="C1888">
        <v>1.25</v>
      </c>
    </row>
    <row r="1889" spans="1:3" x14ac:dyDescent="0.15">
      <c r="A1889" s="1">
        <v>1886</v>
      </c>
      <c r="B1889" t="s">
        <v>162</v>
      </c>
      <c r="C1889">
        <v>1.25</v>
      </c>
    </row>
    <row r="1890" spans="1:3" x14ac:dyDescent="0.15">
      <c r="A1890" s="1">
        <v>1887</v>
      </c>
      <c r="B1890" t="s">
        <v>162</v>
      </c>
      <c r="C1890">
        <v>1.25</v>
      </c>
    </row>
    <row r="1891" spans="1:3" x14ac:dyDescent="0.15">
      <c r="A1891" s="1">
        <v>1888</v>
      </c>
      <c r="B1891" t="s">
        <v>162</v>
      </c>
      <c r="C1891">
        <v>1.25</v>
      </c>
    </row>
    <row r="1892" spans="1:3" x14ac:dyDescent="0.15">
      <c r="A1892" s="1">
        <v>1889</v>
      </c>
      <c r="B1892" t="s">
        <v>162</v>
      </c>
      <c r="C1892">
        <v>1.25</v>
      </c>
    </row>
    <row r="1893" spans="1:3" x14ac:dyDescent="0.15">
      <c r="A1893" s="1">
        <v>1890</v>
      </c>
      <c r="B1893" t="s">
        <v>162</v>
      </c>
      <c r="C1893">
        <v>1.25</v>
      </c>
    </row>
    <row r="1894" spans="1:3" x14ac:dyDescent="0.15">
      <c r="A1894" s="1">
        <v>1891</v>
      </c>
      <c r="B1894" t="s">
        <v>162</v>
      </c>
      <c r="C1894">
        <v>1.25</v>
      </c>
    </row>
    <row r="1895" spans="1:3" x14ac:dyDescent="0.15">
      <c r="A1895" s="1">
        <v>1892</v>
      </c>
      <c r="B1895" t="s">
        <v>162</v>
      </c>
      <c r="C1895">
        <v>1.25</v>
      </c>
    </row>
    <row r="1896" spans="1:3" x14ac:dyDescent="0.15">
      <c r="A1896" s="1">
        <v>1893</v>
      </c>
      <c r="B1896" t="s">
        <v>162</v>
      </c>
      <c r="C1896">
        <v>1.25</v>
      </c>
    </row>
    <row r="1897" spans="1:3" x14ac:dyDescent="0.15">
      <c r="A1897" s="1">
        <v>1894</v>
      </c>
      <c r="B1897" t="s">
        <v>162</v>
      </c>
      <c r="C1897">
        <v>1.25</v>
      </c>
    </row>
    <row r="1898" spans="1:3" x14ac:dyDescent="0.15">
      <c r="A1898" s="1">
        <v>1895</v>
      </c>
      <c r="B1898" t="s">
        <v>162</v>
      </c>
      <c r="C1898">
        <v>1.25</v>
      </c>
    </row>
    <row r="1899" spans="1:3" x14ac:dyDescent="0.15">
      <c r="A1899" s="1">
        <v>1896</v>
      </c>
      <c r="B1899" t="s">
        <v>162</v>
      </c>
      <c r="C1899">
        <v>1.25</v>
      </c>
    </row>
    <row r="1900" spans="1:3" x14ac:dyDescent="0.15">
      <c r="A1900" s="1">
        <v>1897</v>
      </c>
      <c r="B1900" t="s">
        <v>162</v>
      </c>
      <c r="C1900">
        <v>1.25</v>
      </c>
    </row>
    <row r="1901" spans="1:3" x14ac:dyDescent="0.15">
      <c r="A1901" s="1">
        <v>1898</v>
      </c>
      <c r="B1901" t="s">
        <v>162</v>
      </c>
      <c r="C1901">
        <v>1.25</v>
      </c>
    </row>
    <row r="1902" spans="1:3" x14ac:dyDescent="0.15">
      <c r="A1902" s="1">
        <v>1899</v>
      </c>
      <c r="B1902" t="s">
        <v>162</v>
      </c>
      <c r="C1902">
        <v>1.25</v>
      </c>
    </row>
    <row r="1903" spans="1:3" x14ac:dyDescent="0.15">
      <c r="A1903" s="1">
        <v>1900</v>
      </c>
      <c r="B1903" t="s">
        <v>162</v>
      </c>
      <c r="C1903">
        <v>1.25</v>
      </c>
    </row>
    <row r="1904" spans="1:3" x14ac:dyDescent="0.15">
      <c r="A1904" s="1">
        <v>1901</v>
      </c>
      <c r="B1904" t="s">
        <v>162</v>
      </c>
      <c r="C1904">
        <v>1.25</v>
      </c>
    </row>
    <row r="1905" spans="1:3" x14ac:dyDescent="0.15">
      <c r="A1905" s="1">
        <v>1902</v>
      </c>
      <c r="B1905" t="s">
        <v>162</v>
      </c>
      <c r="C1905">
        <v>1.25</v>
      </c>
    </row>
    <row r="1906" spans="1:3" x14ac:dyDescent="0.15">
      <c r="A1906" s="1">
        <v>1903</v>
      </c>
      <c r="B1906" t="s">
        <v>162</v>
      </c>
      <c r="C1906">
        <v>1.25</v>
      </c>
    </row>
    <row r="1907" spans="1:3" x14ac:dyDescent="0.15">
      <c r="A1907" s="1">
        <v>1904</v>
      </c>
      <c r="B1907" t="s">
        <v>162</v>
      </c>
      <c r="C1907">
        <v>1.25</v>
      </c>
    </row>
    <row r="1908" spans="1:3" x14ac:dyDescent="0.15">
      <c r="A1908" s="1">
        <v>1905</v>
      </c>
      <c r="B1908" t="s">
        <v>162</v>
      </c>
      <c r="C1908">
        <v>1.25</v>
      </c>
    </row>
    <row r="1909" spans="1:3" x14ac:dyDescent="0.15">
      <c r="A1909" s="1">
        <v>1906</v>
      </c>
      <c r="B1909" t="s">
        <v>162</v>
      </c>
      <c r="C1909">
        <v>1.25</v>
      </c>
    </row>
    <row r="1910" spans="1:3" x14ac:dyDescent="0.15">
      <c r="A1910" s="1">
        <v>1907</v>
      </c>
      <c r="B1910" t="s">
        <v>162</v>
      </c>
      <c r="C1910">
        <v>1.25</v>
      </c>
    </row>
    <row r="1911" spans="1:3" x14ac:dyDescent="0.15">
      <c r="A1911" s="1">
        <v>1908</v>
      </c>
      <c r="B1911" t="s">
        <v>162</v>
      </c>
      <c r="C1911">
        <v>1.25</v>
      </c>
    </row>
    <row r="1912" spans="1:3" x14ac:dyDescent="0.15">
      <c r="A1912" s="1">
        <v>1909</v>
      </c>
      <c r="B1912" t="s">
        <v>162</v>
      </c>
      <c r="C1912">
        <v>1.25</v>
      </c>
    </row>
    <row r="1913" spans="1:3" x14ac:dyDescent="0.15">
      <c r="A1913" s="1">
        <v>1910</v>
      </c>
      <c r="B1913" t="s">
        <v>162</v>
      </c>
      <c r="C1913">
        <v>1.25</v>
      </c>
    </row>
    <row r="1914" spans="1:3" x14ac:dyDescent="0.15">
      <c r="A1914" s="1">
        <v>1911</v>
      </c>
      <c r="B1914" t="s">
        <v>162</v>
      </c>
      <c r="C1914">
        <v>1.25</v>
      </c>
    </row>
    <row r="1915" spans="1:3" x14ac:dyDescent="0.15">
      <c r="A1915" s="1">
        <v>1912</v>
      </c>
      <c r="B1915" t="s">
        <v>162</v>
      </c>
      <c r="C1915">
        <v>1.25</v>
      </c>
    </row>
    <row r="1916" spans="1:3" x14ac:dyDescent="0.15">
      <c r="A1916" s="1">
        <v>1913</v>
      </c>
      <c r="B1916" t="s">
        <v>162</v>
      </c>
      <c r="C1916">
        <v>1.25</v>
      </c>
    </row>
    <row r="1917" spans="1:3" x14ac:dyDescent="0.15">
      <c r="A1917" s="1">
        <v>1914</v>
      </c>
      <c r="B1917" t="s">
        <v>162</v>
      </c>
      <c r="C1917">
        <v>1.25</v>
      </c>
    </row>
    <row r="1918" spans="1:3" x14ac:dyDescent="0.15">
      <c r="A1918" s="1">
        <v>1915</v>
      </c>
      <c r="B1918" t="s">
        <v>162</v>
      </c>
      <c r="C1918">
        <v>1.25</v>
      </c>
    </row>
    <row r="1919" spans="1:3" x14ac:dyDescent="0.15">
      <c r="A1919" s="1">
        <v>1916</v>
      </c>
      <c r="B1919" t="s">
        <v>162</v>
      </c>
      <c r="C1919">
        <v>1.25</v>
      </c>
    </row>
    <row r="1920" spans="1:3" x14ac:dyDescent="0.15">
      <c r="A1920" s="1">
        <v>1917</v>
      </c>
      <c r="B1920" t="s">
        <v>162</v>
      </c>
      <c r="C1920">
        <v>1.25</v>
      </c>
    </row>
    <row r="1921" spans="1:3" x14ac:dyDescent="0.15">
      <c r="A1921" s="1">
        <v>1918</v>
      </c>
      <c r="B1921" t="s">
        <v>162</v>
      </c>
      <c r="C1921">
        <v>1.25</v>
      </c>
    </row>
    <row r="1922" spans="1:3" x14ac:dyDescent="0.15">
      <c r="A1922" s="1">
        <v>1919</v>
      </c>
      <c r="B1922" t="s">
        <v>162</v>
      </c>
      <c r="C1922">
        <v>1.25</v>
      </c>
    </row>
    <row r="1923" spans="1:3" x14ac:dyDescent="0.15">
      <c r="A1923" s="1">
        <v>1920</v>
      </c>
      <c r="B1923" t="s">
        <v>162</v>
      </c>
      <c r="C1923">
        <v>1.25</v>
      </c>
    </row>
    <row r="1924" spans="1:3" x14ac:dyDescent="0.15">
      <c r="A1924" s="1">
        <v>1921</v>
      </c>
      <c r="B1924" t="s">
        <v>162</v>
      </c>
      <c r="C1924">
        <v>1.25</v>
      </c>
    </row>
    <row r="1925" spans="1:3" x14ac:dyDescent="0.15">
      <c r="A1925" s="1">
        <v>1922</v>
      </c>
      <c r="B1925" t="s">
        <v>162</v>
      </c>
      <c r="C1925">
        <v>1.25</v>
      </c>
    </row>
    <row r="1926" spans="1:3" x14ac:dyDescent="0.15">
      <c r="A1926" s="1">
        <v>1923</v>
      </c>
      <c r="B1926" t="s">
        <v>162</v>
      </c>
      <c r="C1926">
        <v>1.25</v>
      </c>
    </row>
    <row r="1927" spans="1:3" x14ac:dyDescent="0.15">
      <c r="A1927" s="1">
        <v>1924</v>
      </c>
      <c r="B1927" t="s">
        <v>162</v>
      </c>
      <c r="C1927">
        <v>1.25</v>
      </c>
    </row>
    <row r="1928" spans="1:3" x14ac:dyDescent="0.15">
      <c r="A1928" s="1">
        <v>1925</v>
      </c>
      <c r="B1928" t="s">
        <v>162</v>
      </c>
      <c r="C1928">
        <v>1.25</v>
      </c>
    </row>
    <row r="1929" spans="1:3" x14ac:dyDescent="0.15">
      <c r="A1929" s="1">
        <v>1926</v>
      </c>
      <c r="B1929" t="s">
        <v>162</v>
      </c>
      <c r="C1929">
        <v>1.25</v>
      </c>
    </row>
    <row r="1930" spans="1:3" x14ac:dyDescent="0.15">
      <c r="A1930" s="1">
        <v>1927</v>
      </c>
      <c r="B1930" t="s">
        <v>162</v>
      </c>
      <c r="C1930">
        <v>1.25</v>
      </c>
    </row>
    <row r="1931" spans="1:3" x14ac:dyDescent="0.15">
      <c r="A1931" s="1">
        <v>1928</v>
      </c>
      <c r="B1931" t="s">
        <v>162</v>
      </c>
      <c r="C1931">
        <v>1.25</v>
      </c>
    </row>
    <row r="1932" spans="1:3" x14ac:dyDescent="0.15">
      <c r="A1932" s="1">
        <v>1929</v>
      </c>
      <c r="B1932" t="s">
        <v>162</v>
      </c>
      <c r="C1932">
        <v>1.25</v>
      </c>
    </row>
    <row r="1933" spans="1:3" x14ac:dyDescent="0.15">
      <c r="A1933" s="1">
        <v>1930</v>
      </c>
      <c r="B1933" t="s">
        <v>162</v>
      </c>
      <c r="C1933">
        <v>1.25</v>
      </c>
    </row>
    <row r="1934" spans="1:3" x14ac:dyDescent="0.15">
      <c r="A1934" s="1">
        <v>1931</v>
      </c>
      <c r="B1934" t="s">
        <v>162</v>
      </c>
      <c r="C1934">
        <v>1.25</v>
      </c>
    </row>
    <row r="1935" spans="1:3" x14ac:dyDescent="0.15">
      <c r="A1935" s="1">
        <v>1932</v>
      </c>
      <c r="B1935" t="s">
        <v>162</v>
      </c>
      <c r="C1935">
        <v>1.25</v>
      </c>
    </row>
    <row r="1936" spans="1:3" x14ac:dyDescent="0.15">
      <c r="A1936" s="1">
        <v>1933</v>
      </c>
      <c r="B1936" t="s">
        <v>162</v>
      </c>
      <c r="C1936">
        <v>1.25</v>
      </c>
    </row>
    <row r="1937" spans="1:3" x14ac:dyDescent="0.15">
      <c r="A1937" s="1">
        <v>1934</v>
      </c>
      <c r="B1937" t="s">
        <v>162</v>
      </c>
      <c r="C1937">
        <v>1.25</v>
      </c>
    </row>
    <row r="1938" spans="1:3" x14ac:dyDescent="0.15">
      <c r="A1938" s="1">
        <v>1935</v>
      </c>
      <c r="B1938" t="s">
        <v>162</v>
      </c>
      <c r="C1938">
        <v>1.25</v>
      </c>
    </row>
    <row r="1939" spans="1:3" x14ac:dyDescent="0.15">
      <c r="A1939" s="1">
        <v>1936</v>
      </c>
      <c r="B1939" t="s">
        <v>162</v>
      </c>
      <c r="C1939">
        <v>1.25</v>
      </c>
    </row>
    <row r="1940" spans="1:3" x14ac:dyDescent="0.15">
      <c r="A1940" s="1">
        <v>1937</v>
      </c>
      <c r="B1940" t="s">
        <v>162</v>
      </c>
      <c r="C1940">
        <v>1.25</v>
      </c>
    </row>
    <row r="1941" spans="1:3" x14ac:dyDescent="0.15">
      <c r="A1941" s="1">
        <v>1938</v>
      </c>
      <c r="B1941" t="s">
        <v>162</v>
      </c>
      <c r="C1941">
        <v>1.25</v>
      </c>
    </row>
    <row r="1942" spans="1:3" x14ac:dyDescent="0.15">
      <c r="A1942" s="1">
        <v>1939</v>
      </c>
      <c r="B1942" t="s">
        <v>162</v>
      </c>
      <c r="C1942">
        <v>1.25</v>
      </c>
    </row>
    <row r="1943" spans="1:3" x14ac:dyDescent="0.15">
      <c r="A1943" s="1">
        <v>1940</v>
      </c>
      <c r="B1943" t="s">
        <v>162</v>
      </c>
      <c r="C1943">
        <v>1.25</v>
      </c>
    </row>
    <row r="1944" spans="1:3" x14ac:dyDescent="0.15">
      <c r="A1944" s="1">
        <v>1941</v>
      </c>
      <c r="B1944" t="s">
        <v>162</v>
      </c>
      <c r="C1944">
        <v>1.25</v>
      </c>
    </row>
    <row r="1945" spans="1:3" x14ac:dyDescent="0.15">
      <c r="A1945" s="1">
        <v>1942</v>
      </c>
      <c r="B1945" t="s">
        <v>162</v>
      </c>
      <c r="C1945">
        <v>1.25</v>
      </c>
    </row>
    <row r="1946" spans="1:3" x14ac:dyDescent="0.15">
      <c r="A1946" s="1">
        <v>1943</v>
      </c>
      <c r="B1946" t="s">
        <v>162</v>
      </c>
      <c r="C1946">
        <v>1.25</v>
      </c>
    </row>
    <row r="1947" spans="1:3" x14ac:dyDescent="0.15">
      <c r="A1947" s="1">
        <v>1944</v>
      </c>
      <c r="B1947" t="s">
        <v>162</v>
      </c>
      <c r="C1947">
        <v>1.25</v>
      </c>
    </row>
    <row r="1948" spans="1:3" x14ac:dyDescent="0.15">
      <c r="A1948" s="1">
        <v>1945</v>
      </c>
      <c r="B1948" t="s">
        <v>162</v>
      </c>
      <c r="C1948">
        <v>1.25</v>
      </c>
    </row>
    <row r="1949" spans="1:3" x14ac:dyDescent="0.15">
      <c r="A1949" s="1">
        <v>1946</v>
      </c>
      <c r="B1949" t="s">
        <v>162</v>
      </c>
      <c r="C1949">
        <v>1.25</v>
      </c>
    </row>
    <row r="1950" spans="1:3" x14ac:dyDescent="0.15">
      <c r="A1950" s="1">
        <v>1947</v>
      </c>
      <c r="B1950" t="s">
        <v>162</v>
      </c>
      <c r="C1950">
        <v>1.25</v>
      </c>
    </row>
    <row r="1951" spans="1:3" x14ac:dyDescent="0.15">
      <c r="A1951" s="1">
        <v>1948</v>
      </c>
      <c r="B1951" t="s">
        <v>162</v>
      </c>
      <c r="C1951">
        <v>1.25</v>
      </c>
    </row>
    <row r="1952" spans="1:3" x14ac:dyDescent="0.15">
      <c r="A1952" s="1">
        <v>1949</v>
      </c>
      <c r="B1952" t="s">
        <v>162</v>
      </c>
      <c r="C1952">
        <v>1.25</v>
      </c>
    </row>
    <row r="1953" spans="1:3" x14ac:dyDescent="0.15">
      <c r="A1953" s="1">
        <v>1950</v>
      </c>
      <c r="B1953" t="s">
        <v>162</v>
      </c>
      <c r="C1953">
        <v>1.25</v>
      </c>
    </row>
    <row r="1954" spans="1:3" x14ac:dyDescent="0.15">
      <c r="A1954" s="1">
        <v>1951</v>
      </c>
      <c r="B1954" t="s">
        <v>162</v>
      </c>
      <c r="C1954">
        <v>1.25</v>
      </c>
    </row>
    <row r="1955" spans="1:3" x14ac:dyDescent="0.15">
      <c r="A1955" s="1">
        <v>1952</v>
      </c>
      <c r="B1955" t="s">
        <v>162</v>
      </c>
      <c r="C1955">
        <v>1.25</v>
      </c>
    </row>
    <row r="1956" spans="1:3" x14ac:dyDescent="0.15">
      <c r="A1956" s="1">
        <v>1953</v>
      </c>
      <c r="B1956" t="s">
        <v>162</v>
      </c>
      <c r="C1956">
        <v>1.25</v>
      </c>
    </row>
    <row r="1957" spans="1:3" x14ac:dyDescent="0.15">
      <c r="A1957" s="1">
        <v>1954</v>
      </c>
      <c r="B1957" t="s">
        <v>162</v>
      </c>
      <c r="C1957">
        <v>1.25</v>
      </c>
    </row>
    <row r="1958" spans="1:3" x14ac:dyDescent="0.15">
      <c r="A1958" s="1">
        <v>1955</v>
      </c>
      <c r="B1958" t="s">
        <v>162</v>
      </c>
      <c r="C1958">
        <v>1.25</v>
      </c>
    </row>
    <row r="1959" spans="1:3" x14ac:dyDescent="0.15">
      <c r="A1959" s="1">
        <v>1956</v>
      </c>
      <c r="B1959" t="s">
        <v>162</v>
      </c>
      <c r="C1959">
        <v>1.25</v>
      </c>
    </row>
    <row r="1960" spans="1:3" x14ac:dyDescent="0.15">
      <c r="A1960" s="1">
        <v>1957</v>
      </c>
      <c r="B1960" t="s">
        <v>162</v>
      </c>
      <c r="C1960">
        <v>1.25</v>
      </c>
    </row>
    <row r="1961" spans="1:3" x14ac:dyDescent="0.15">
      <c r="A1961" s="1">
        <v>1958</v>
      </c>
      <c r="B1961" t="s">
        <v>162</v>
      </c>
      <c r="C1961">
        <v>1.25</v>
      </c>
    </row>
    <row r="1962" spans="1:3" x14ac:dyDescent="0.15">
      <c r="A1962" s="1">
        <v>1959</v>
      </c>
      <c r="B1962" t="s">
        <v>162</v>
      </c>
      <c r="C1962">
        <v>1.25</v>
      </c>
    </row>
    <row r="1963" spans="1:3" x14ac:dyDescent="0.15">
      <c r="A1963" s="1">
        <v>1960</v>
      </c>
      <c r="B1963" t="s">
        <v>162</v>
      </c>
      <c r="C1963">
        <v>1.25</v>
      </c>
    </row>
    <row r="1964" spans="1:3" x14ac:dyDescent="0.15">
      <c r="A1964" s="1">
        <v>1961</v>
      </c>
      <c r="B1964" t="s">
        <v>162</v>
      </c>
      <c r="C1964">
        <v>1.25</v>
      </c>
    </row>
    <row r="1965" spans="1:3" x14ac:dyDescent="0.15">
      <c r="A1965" s="1">
        <v>1962</v>
      </c>
      <c r="B1965" t="s">
        <v>162</v>
      </c>
      <c r="C1965">
        <v>1.25</v>
      </c>
    </row>
    <row r="1966" spans="1:3" x14ac:dyDescent="0.15">
      <c r="A1966" s="1">
        <v>1963</v>
      </c>
      <c r="B1966" t="s">
        <v>162</v>
      </c>
      <c r="C1966">
        <v>1.25</v>
      </c>
    </row>
    <row r="1967" spans="1:3" x14ac:dyDescent="0.15">
      <c r="A1967" s="1">
        <v>1964</v>
      </c>
      <c r="B1967" t="s">
        <v>162</v>
      </c>
      <c r="C1967">
        <v>1.25</v>
      </c>
    </row>
    <row r="1968" spans="1:3" x14ac:dyDescent="0.15">
      <c r="A1968" s="1">
        <v>1965</v>
      </c>
      <c r="B1968" t="s">
        <v>162</v>
      </c>
      <c r="C1968">
        <v>1.25</v>
      </c>
    </row>
    <row r="1969" spans="1:3" x14ac:dyDescent="0.15">
      <c r="A1969" s="1">
        <v>1966</v>
      </c>
      <c r="B1969" t="s">
        <v>162</v>
      </c>
      <c r="C1969">
        <v>1.25</v>
      </c>
    </row>
    <row r="1970" spans="1:3" x14ac:dyDescent="0.15">
      <c r="A1970" s="1">
        <v>1967</v>
      </c>
      <c r="B1970" t="s">
        <v>162</v>
      </c>
      <c r="C1970">
        <v>1.25</v>
      </c>
    </row>
    <row r="1971" spans="1:3" x14ac:dyDescent="0.15">
      <c r="A1971" s="1">
        <v>1968</v>
      </c>
      <c r="B1971" t="s">
        <v>162</v>
      </c>
      <c r="C1971">
        <v>1.25</v>
      </c>
    </row>
    <row r="1972" spans="1:3" x14ac:dyDescent="0.15">
      <c r="A1972" s="1">
        <v>1969</v>
      </c>
      <c r="B1972" t="s">
        <v>162</v>
      </c>
      <c r="C1972">
        <v>1.25</v>
      </c>
    </row>
    <row r="1973" spans="1:3" x14ac:dyDescent="0.15">
      <c r="A1973" s="1">
        <v>1970</v>
      </c>
      <c r="B1973" t="s">
        <v>162</v>
      </c>
      <c r="C1973">
        <v>1.25</v>
      </c>
    </row>
    <row r="1974" spans="1:3" x14ac:dyDescent="0.15">
      <c r="A1974" s="1">
        <v>1971</v>
      </c>
      <c r="B1974" t="s">
        <v>162</v>
      </c>
      <c r="C1974">
        <v>1.25</v>
      </c>
    </row>
    <row r="1975" spans="1:3" x14ac:dyDescent="0.15">
      <c r="A1975" s="1">
        <v>1972</v>
      </c>
      <c r="B1975" t="s">
        <v>162</v>
      </c>
      <c r="C1975">
        <v>1.25</v>
      </c>
    </row>
    <row r="1976" spans="1:3" x14ac:dyDescent="0.15">
      <c r="A1976" s="1">
        <v>1973</v>
      </c>
      <c r="B1976" t="s">
        <v>162</v>
      </c>
      <c r="C1976">
        <v>1.25</v>
      </c>
    </row>
    <row r="1977" spans="1:3" x14ac:dyDescent="0.15">
      <c r="A1977" s="1">
        <v>1974</v>
      </c>
      <c r="B1977" t="s">
        <v>162</v>
      </c>
      <c r="C1977">
        <v>1.25</v>
      </c>
    </row>
    <row r="1978" spans="1:3" x14ac:dyDescent="0.15">
      <c r="A1978" s="1">
        <v>1975</v>
      </c>
      <c r="B1978" t="s">
        <v>162</v>
      </c>
      <c r="C1978">
        <v>1.25</v>
      </c>
    </row>
    <row r="1979" spans="1:3" x14ac:dyDescent="0.15">
      <c r="A1979" s="1">
        <v>1976</v>
      </c>
      <c r="B1979" t="s">
        <v>162</v>
      </c>
      <c r="C1979">
        <v>1.25</v>
      </c>
    </row>
    <row r="1980" spans="1:3" x14ac:dyDescent="0.15">
      <c r="A1980" s="1">
        <v>1977</v>
      </c>
      <c r="B1980" t="s">
        <v>162</v>
      </c>
      <c r="C1980">
        <v>1.25</v>
      </c>
    </row>
    <row r="1981" spans="1:3" x14ac:dyDescent="0.15">
      <c r="A1981" s="1">
        <v>1978</v>
      </c>
      <c r="B1981" t="s">
        <v>162</v>
      </c>
      <c r="C1981">
        <v>1.25</v>
      </c>
    </row>
    <row r="1982" spans="1:3" x14ac:dyDescent="0.15">
      <c r="A1982" s="1">
        <v>1979</v>
      </c>
      <c r="B1982" t="s">
        <v>162</v>
      </c>
      <c r="C1982">
        <v>1.25</v>
      </c>
    </row>
    <row r="1983" spans="1:3" x14ac:dyDescent="0.15">
      <c r="A1983" s="1">
        <v>1980</v>
      </c>
      <c r="B1983" t="s">
        <v>162</v>
      </c>
      <c r="C1983">
        <v>1.25</v>
      </c>
    </row>
    <row r="1984" spans="1:3" x14ac:dyDescent="0.15">
      <c r="A1984" s="1">
        <v>1981</v>
      </c>
      <c r="B1984" t="s">
        <v>162</v>
      </c>
      <c r="C1984">
        <v>1.25</v>
      </c>
    </row>
    <row r="1985" spans="1:3" x14ac:dyDescent="0.15">
      <c r="A1985" s="1">
        <v>1982</v>
      </c>
      <c r="B1985" t="s">
        <v>162</v>
      </c>
      <c r="C1985">
        <v>1.25</v>
      </c>
    </row>
    <row r="1986" spans="1:3" x14ac:dyDescent="0.15">
      <c r="A1986" s="1">
        <v>1983</v>
      </c>
      <c r="B1986" t="s">
        <v>162</v>
      </c>
      <c r="C1986">
        <v>1.25</v>
      </c>
    </row>
    <row r="1987" spans="1:3" x14ac:dyDescent="0.15">
      <c r="A1987" s="1">
        <v>1984</v>
      </c>
      <c r="B1987" t="s">
        <v>162</v>
      </c>
      <c r="C1987">
        <v>1.25</v>
      </c>
    </row>
    <row r="1988" spans="1:3" x14ac:dyDescent="0.15">
      <c r="A1988" s="1">
        <v>1985</v>
      </c>
      <c r="B1988" t="s">
        <v>162</v>
      </c>
      <c r="C1988">
        <v>1.25</v>
      </c>
    </row>
    <row r="1989" spans="1:3" x14ac:dyDescent="0.15">
      <c r="A1989" s="1">
        <v>1986</v>
      </c>
      <c r="B1989" t="s">
        <v>162</v>
      </c>
      <c r="C1989">
        <v>1.25</v>
      </c>
    </row>
    <row r="1990" spans="1:3" x14ac:dyDescent="0.15">
      <c r="A1990" s="1">
        <v>1987</v>
      </c>
      <c r="B1990" t="s">
        <v>162</v>
      </c>
      <c r="C1990">
        <v>1.25</v>
      </c>
    </row>
    <row r="1991" spans="1:3" x14ac:dyDescent="0.15">
      <c r="A1991" s="1">
        <v>1988</v>
      </c>
      <c r="B1991" t="s">
        <v>162</v>
      </c>
      <c r="C1991">
        <v>1.25</v>
      </c>
    </row>
    <row r="1992" spans="1:3" x14ac:dyDescent="0.15">
      <c r="A1992" s="1">
        <v>1989</v>
      </c>
      <c r="B1992" t="s">
        <v>162</v>
      </c>
      <c r="C1992">
        <v>1.25</v>
      </c>
    </row>
    <row r="1993" spans="1:3" x14ac:dyDescent="0.15">
      <c r="A1993" s="1">
        <v>1990</v>
      </c>
      <c r="B1993" t="s">
        <v>162</v>
      </c>
      <c r="C1993">
        <v>1.25</v>
      </c>
    </row>
    <row r="1994" spans="1:3" x14ac:dyDescent="0.15">
      <c r="A1994" s="1">
        <v>1991</v>
      </c>
      <c r="B1994" t="s">
        <v>162</v>
      </c>
      <c r="C1994">
        <v>1.25</v>
      </c>
    </row>
    <row r="1995" spans="1:3" x14ac:dyDescent="0.15">
      <c r="A1995" s="1">
        <v>1992</v>
      </c>
      <c r="B1995" t="s">
        <v>162</v>
      </c>
      <c r="C1995">
        <v>1.25</v>
      </c>
    </row>
    <row r="1996" spans="1:3" x14ac:dyDescent="0.15">
      <c r="A1996" s="1">
        <v>1993</v>
      </c>
      <c r="B1996" t="s">
        <v>162</v>
      </c>
      <c r="C1996">
        <v>1.25</v>
      </c>
    </row>
    <row r="1997" spans="1:3" x14ac:dyDescent="0.15">
      <c r="A1997" s="1">
        <v>1994</v>
      </c>
      <c r="B1997" t="s">
        <v>162</v>
      </c>
      <c r="C1997">
        <v>1.25</v>
      </c>
    </row>
    <row r="1998" spans="1:3" x14ac:dyDescent="0.15">
      <c r="A1998" s="1">
        <v>1995</v>
      </c>
      <c r="B1998" t="s">
        <v>162</v>
      </c>
      <c r="C1998">
        <v>1.25</v>
      </c>
    </row>
    <row r="1999" spans="1:3" x14ac:dyDescent="0.15">
      <c r="A1999" s="1">
        <v>1996</v>
      </c>
      <c r="B1999" t="s">
        <v>162</v>
      </c>
      <c r="C1999">
        <v>1.25</v>
      </c>
    </row>
    <row r="2000" spans="1:3" x14ac:dyDescent="0.15">
      <c r="A2000" s="1">
        <v>1997</v>
      </c>
      <c r="B2000" t="s">
        <v>162</v>
      </c>
      <c r="C2000">
        <v>1.25</v>
      </c>
    </row>
    <row r="2001" spans="1:3" x14ac:dyDescent="0.15">
      <c r="A2001" s="1">
        <v>1998</v>
      </c>
      <c r="B2001" t="s">
        <v>162</v>
      </c>
      <c r="C2001">
        <v>1.25</v>
      </c>
    </row>
    <row r="2002" spans="1:3" x14ac:dyDescent="0.15">
      <c r="A2002" s="1">
        <v>1999</v>
      </c>
      <c r="B2002" t="s">
        <v>162</v>
      </c>
      <c r="C2002">
        <v>1.25</v>
      </c>
    </row>
    <row r="2003" spans="1:3" x14ac:dyDescent="0.15">
      <c r="A2003" s="1">
        <v>2000</v>
      </c>
      <c r="B2003" t="s">
        <v>162</v>
      </c>
      <c r="C2003">
        <v>1.25</v>
      </c>
    </row>
    <row r="2004" spans="1:3" x14ac:dyDescent="0.15">
      <c r="A2004" s="1">
        <v>2001</v>
      </c>
      <c r="B2004" t="s">
        <v>162</v>
      </c>
      <c r="C2004">
        <v>1.25</v>
      </c>
    </row>
    <row r="2005" spans="1:3" x14ac:dyDescent="0.15">
      <c r="A2005" s="1">
        <v>2002</v>
      </c>
      <c r="B2005" t="s">
        <v>162</v>
      </c>
      <c r="C2005">
        <v>1.25</v>
      </c>
    </row>
    <row r="2006" spans="1:3" x14ac:dyDescent="0.15">
      <c r="A2006" s="1">
        <v>2003</v>
      </c>
      <c r="B2006" t="s">
        <v>162</v>
      </c>
      <c r="C2006">
        <v>1.25</v>
      </c>
    </row>
    <row r="2007" spans="1:3" x14ac:dyDescent="0.15">
      <c r="A2007" s="1">
        <v>2004</v>
      </c>
      <c r="B2007" t="s">
        <v>162</v>
      </c>
      <c r="C2007">
        <v>1.25</v>
      </c>
    </row>
    <row r="2008" spans="1:3" x14ac:dyDescent="0.15">
      <c r="A2008" s="1">
        <v>2005</v>
      </c>
      <c r="B2008" t="s">
        <v>162</v>
      </c>
      <c r="C2008">
        <v>1.25</v>
      </c>
    </row>
    <row r="2009" spans="1:3" x14ac:dyDescent="0.15">
      <c r="A2009" s="1">
        <v>2006</v>
      </c>
      <c r="B2009" t="s">
        <v>162</v>
      </c>
      <c r="C2009">
        <v>1.25</v>
      </c>
    </row>
    <row r="2010" spans="1:3" x14ac:dyDescent="0.15">
      <c r="A2010" s="1">
        <v>2007</v>
      </c>
      <c r="B2010" t="s">
        <v>162</v>
      </c>
      <c r="C2010">
        <v>1.25</v>
      </c>
    </row>
    <row r="2011" spans="1:3" x14ac:dyDescent="0.15">
      <c r="A2011" s="1">
        <v>2008</v>
      </c>
      <c r="B2011" t="s">
        <v>162</v>
      </c>
      <c r="C2011">
        <v>1.25</v>
      </c>
    </row>
    <row r="2012" spans="1:3" x14ac:dyDescent="0.15">
      <c r="A2012" s="1">
        <v>2009</v>
      </c>
      <c r="B2012" t="s">
        <v>162</v>
      </c>
      <c r="C2012">
        <v>1.25</v>
      </c>
    </row>
    <row r="2013" spans="1:3" x14ac:dyDescent="0.15">
      <c r="A2013" s="1">
        <v>2010</v>
      </c>
      <c r="B2013" t="s">
        <v>162</v>
      </c>
      <c r="C2013">
        <v>1.25</v>
      </c>
    </row>
    <row r="2014" spans="1:3" x14ac:dyDescent="0.15">
      <c r="A2014" s="1">
        <v>2011</v>
      </c>
      <c r="B2014" t="s">
        <v>162</v>
      </c>
      <c r="C2014">
        <v>1.25</v>
      </c>
    </row>
    <row r="2015" spans="1:3" x14ac:dyDescent="0.15">
      <c r="A2015" s="1">
        <v>2012</v>
      </c>
      <c r="B2015" t="s">
        <v>162</v>
      </c>
      <c r="C2015">
        <v>1.25</v>
      </c>
    </row>
    <row r="2016" spans="1:3" x14ac:dyDescent="0.15">
      <c r="A2016" s="1">
        <v>2013</v>
      </c>
      <c r="B2016" t="s">
        <v>162</v>
      </c>
      <c r="C2016">
        <v>1.25</v>
      </c>
    </row>
    <row r="2017" spans="1:3" x14ac:dyDescent="0.15">
      <c r="A2017" s="1">
        <v>2014</v>
      </c>
      <c r="B2017" t="s">
        <v>162</v>
      </c>
      <c r="C2017">
        <v>1.25</v>
      </c>
    </row>
    <row r="2018" spans="1:3" x14ac:dyDescent="0.15">
      <c r="A2018" s="1">
        <v>2015</v>
      </c>
      <c r="B2018" t="s">
        <v>162</v>
      </c>
      <c r="C2018">
        <v>1.25</v>
      </c>
    </row>
    <row r="2019" spans="1:3" x14ac:dyDescent="0.15">
      <c r="A2019" s="1">
        <v>2016</v>
      </c>
      <c r="B2019" t="s">
        <v>162</v>
      </c>
      <c r="C2019">
        <v>1.25</v>
      </c>
    </row>
    <row r="2020" spans="1:3" x14ac:dyDescent="0.15">
      <c r="A2020" s="1">
        <v>2017</v>
      </c>
      <c r="B2020" t="s">
        <v>162</v>
      </c>
      <c r="C2020">
        <v>1.25</v>
      </c>
    </row>
    <row r="2021" spans="1:3" x14ac:dyDescent="0.15">
      <c r="A2021" s="1">
        <v>2018</v>
      </c>
      <c r="B2021" t="s">
        <v>162</v>
      </c>
      <c r="C2021">
        <v>1.25</v>
      </c>
    </row>
    <row r="2022" spans="1:3" x14ac:dyDescent="0.15">
      <c r="A2022" s="1">
        <v>2019</v>
      </c>
      <c r="B2022" t="s">
        <v>162</v>
      </c>
      <c r="C2022">
        <v>1.25</v>
      </c>
    </row>
    <row r="2023" spans="1:3" x14ac:dyDescent="0.15">
      <c r="A2023" s="1">
        <v>2020</v>
      </c>
      <c r="B2023" t="s">
        <v>162</v>
      </c>
      <c r="C2023">
        <v>1.25</v>
      </c>
    </row>
    <row r="2024" spans="1:3" x14ac:dyDescent="0.15">
      <c r="A2024" s="1">
        <v>2021</v>
      </c>
      <c r="B2024" t="s">
        <v>162</v>
      </c>
      <c r="C2024">
        <v>1.25</v>
      </c>
    </row>
    <row r="2025" spans="1:3" x14ac:dyDescent="0.15">
      <c r="A2025" s="1">
        <v>2022</v>
      </c>
      <c r="B2025" t="s">
        <v>162</v>
      </c>
      <c r="C2025">
        <v>1.25</v>
      </c>
    </row>
    <row r="2026" spans="1:3" x14ac:dyDescent="0.15">
      <c r="A2026" s="1">
        <v>2023</v>
      </c>
      <c r="B2026" t="s">
        <v>162</v>
      </c>
      <c r="C2026">
        <v>1.25</v>
      </c>
    </row>
    <row r="2027" spans="1:3" x14ac:dyDescent="0.15">
      <c r="A2027" s="1">
        <v>2024</v>
      </c>
      <c r="B2027" t="s">
        <v>162</v>
      </c>
      <c r="C2027">
        <v>1.25</v>
      </c>
    </row>
    <row r="2028" spans="1:3" x14ac:dyDescent="0.15">
      <c r="A2028" s="1">
        <v>2025</v>
      </c>
      <c r="B2028" t="s">
        <v>162</v>
      </c>
      <c r="C2028">
        <v>1.25</v>
      </c>
    </row>
    <row r="2029" spans="1:3" x14ac:dyDescent="0.15">
      <c r="A2029" s="1">
        <v>2026</v>
      </c>
      <c r="B2029" t="s">
        <v>162</v>
      </c>
      <c r="C2029">
        <v>1.25</v>
      </c>
    </row>
    <row r="2030" spans="1:3" x14ac:dyDescent="0.15">
      <c r="A2030" s="1">
        <v>2027</v>
      </c>
      <c r="B2030" t="s">
        <v>162</v>
      </c>
      <c r="C2030">
        <v>1.25</v>
      </c>
    </row>
    <row r="2031" spans="1:3" x14ac:dyDescent="0.15">
      <c r="A2031" s="1">
        <v>2028</v>
      </c>
      <c r="B2031" t="s">
        <v>162</v>
      </c>
      <c r="C2031">
        <v>1.25</v>
      </c>
    </row>
    <row r="2032" spans="1:3" x14ac:dyDescent="0.15">
      <c r="A2032" s="1">
        <v>2029</v>
      </c>
      <c r="B2032" t="s">
        <v>162</v>
      </c>
      <c r="C2032">
        <v>1.25</v>
      </c>
    </row>
    <row r="2033" spans="1:3" x14ac:dyDescent="0.15">
      <c r="A2033" s="1">
        <v>2030</v>
      </c>
      <c r="B2033" t="s">
        <v>162</v>
      </c>
      <c r="C2033">
        <v>1.25</v>
      </c>
    </row>
    <row r="2034" spans="1:3" x14ac:dyDescent="0.15">
      <c r="A2034" s="1">
        <v>2031</v>
      </c>
      <c r="B2034" t="s">
        <v>162</v>
      </c>
      <c r="C2034">
        <v>1.25</v>
      </c>
    </row>
    <row r="2035" spans="1:3" x14ac:dyDescent="0.15">
      <c r="A2035" s="1">
        <v>2032</v>
      </c>
      <c r="B2035" t="s">
        <v>162</v>
      </c>
      <c r="C2035">
        <v>1.25</v>
      </c>
    </row>
    <row r="2036" spans="1:3" x14ac:dyDescent="0.15">
      <c r="A2036" s="1">
        <v>2033</v>
      </c>
      <c r="B2036" t="s">
        <v>162</v>
      </c>
      <c r="C2036">
        <v>1.25</v>
      </c>
    </row>
    <row r="2037" spans="1:3" x14ac:dyDescent="0.15">
      <c r="A2037" s="1">
        <v>2034</v>
      </c>
      <c r="B2037" t="s">
        <v>162</v>
      </c>
      <c r="C2037">
        <v>1.25</v>
      </c>
    </row>
    <row r="2038" spans="1:3" x14ac:dyDescent="0.15">
      <c r="A2038" s="1">
        <v>2035</v>
      </c>
      <c r="B2038" t="s">
        <v>162</v>
      </c>
      <c r="C2038">
        <v>1.25</v>
      </c>
    </row>
    <row r="2039" spans="1:3" x14ac:dyDescent="0.15">
      <c r="A2039" s="1">
        <v>2036</v>
      </c>
      <c r="B2039" t="s">
        <v>162</v>
      </c>
      <c r="C2039">
        <v>1.25</v>
      </c>
    </row>
    <row r="2040" spans="1:3" x14ac:dyDescent="0.15">
      <c r="A2040" s="1">
        <v>2037</v>
      </c>
      <c r="B2040" t="s">
        <v>162</v>
      </c>
      <c r="C2040">
        <v>1.25</v>
      </c>
    </row>
    <row r="2041" spans="1:3" x14ac:dyDescent="0.15">
      <c r="A2041" s="1">
        <v>2038</v>
      </c>
      <c r="B2041" t="s">
        <v>162</v>
      </c>
      <c r="C2041">
        <v>1.25</v>
      </c>
    </row>
    <row r="2042" spans="1:3" x14ac:dyDescent="0.15">
      <c r="A2042" s="1">
        <v>2039</v>
      </c>
      <c r="B2042" t="s">
        <v>162</v>
      </c>
      <c r="C2042">
        <v>1.25</v>
      </c>
    </row>
    <row r="2043" spans="1:3" x14ac:dyDescent="0.15">
      <c r="A2043" s="1">
        <v>2040</v>
      </c>
      <c r="B2043" t="s">
        <v>162</v>
      </c>
      <c r="C2043">
        <v>1.25</v>
      </c>
    </row>
    <row r="2044" spans="1:3" x14ac:dyDescent="0.15">
      <c r="A2044" s="1">
        <v>2041</v>
      </c>
      <c r="B2044" t="s">
        <v>162</v>
      </c>
      <c r="C2044">
        <v>1.25</v>
      </c>
    </row>
    <row r="2045" spans="1:3" x14ac:dyDescent="0.15">
      <c r="A2045" s="1">
        <v>2042</v>
      </c>
      <c r="B2045" t="s">
        <v>162</v>
      </c>
      <c r="C2045">
        <v>1.25</v>
      </c>
    </row>
    <row r="2046" spans="1:3" x14ac:dyDescent="0.15">
      <c r="A2046" s="1">
        <v>2043</v>
      </c>
      <c r="B2046" t="s">
        <v>162</v>
      </c>
      <c r="C2046">
        <v>1.25</v>
      </c>
    </row>
    <row r="2047" spans="1:3" x14ac:dyDescent="0.15">
      <c r="A2047" s="1">
        <v>2044</v>
      </c>
      <c r="B2047" t="s">
        <v>162</v>
      </c>
      <c r="C2047">
        <v>1.25</v>
      </c>
    </row>
    <row r="2048" spans="1:3" x14ac:dyDescent="0.15">
      <c r="A2048" s="1">
        <v>2045</v>
      </c>
      <c r="B2048" t="s">
        <v>162</v>
      </c>
      <c r="C2048">
        <v>1.25</v>
      </c>
    </row>
    <row r="2049" spans="1:3" x14ac:dyDescent="0.15">
      <c r="A2049" s="1">
        <v>2046</v>
      </c>
      <c r="B2049" t="s">
        <v>162</v>
      </c>
      <c r="C2049">
        <v>1.25</v>
      </c>
    </row>
    <row r="2050" spans="1:3" x14ac:dyDescent="0.15">
      <c r="A2050" s="1">
        <v>2047</v>
      </c>
      <c r="B2050" t="s">
        <v>162</v>
      </c>
      <c r="C2050">
        <v>1.25</v>
      </c>
    </row>
    <row r="2051" spans="1:3" x14ac:dyDescent="0.15">
      <c r="A2051" s="1">
        <v>2048</v>
      </c>
      <c r="B2051" t="s">
        <v>162</v>
      </c>
      <c r="C2051">
        <v>1.25</v>
      </c>
    </row>
    <row r="2052" spans="1:3" x14ac:dyDescent="0.15">
      <c r="A2052" s="1">
        <v>2049</v>
      </c>
      <c r="B2052" t="s">
        <v>162</v>
      </c>
      <c r="C2052">
        <v>1.25</v>
      </c>
    </row>
    <row r="2053" spans="1:3" x14ac:dyDescent="0.15">
      <c r="A2053" s="1">
        <v>2050</v>
      </c>
      <c r="B2053" t="s">
        <v>162</v>
      </c>
      <c r="C2053">
        <v>1.25</v>
      </c>
    </row>
    <row r="2054" spans="1:3" x14ac:dyDescent="0.15">
      <c r="A2054" s="1">
        <v>2051</v>
      </c>
      <c r="B2054" t="s">
        <v>162</v>
      </c>
      <c r="C2054">
        <v>1.25</v>
      </c>
    </row>
    <row r="2055" spans="1:3" x14ac:dyDescent="0.15">
      <c r="A2055" s="1">
        <v>2052</v>
      </c>
      <c r="B2055" t="s">
        <v>162</v>
      </c>
      <c r="C2055">
        <v>1.25</v>
      </c>
    </row>
    <row r="2056" spans="1:3" x14ac:dyDescent="0.15">
      <c r="A2056" s="1">
        <v>2053</v>
      </c>
      <c r="B2056" t="s">
        <v>162</v>
      </c>
      <c r="C2056">
        <v>1.25</v>
      </c>
    </row>
    <row r="2057" spans="1:3" x14ac:dyDescent="0.15">
      <c r="A2057" s="1">
        <v>2054</v>
      </c>
      <c r="B2057" t="s">
        <v>162</v>
      </c>
      <c r="C2057">
        <v>1.25</v>
      </c>
    </row>
    <row r="2058" spans="1:3" x14ac:dyDescent="0.15">
      <c r="A2058" s="1">
        <v>2055</v>
      </c>
      <c r="B2058" t="s">
        <v>162</v>
      </c>
      <c r="C2058">
        <v>1.25</v>
      </c>
    </row>
    <row r="2059" spans="1:3" x14ac:dyDescent="0.15">
      <c r="A2059" s="1">
        <v>2056</v>
      </c>
      <c r="B2059" t="s">
        <v>162</v>
      </c>
      <c r="C2059">
        <v>1.25</v>
      </c>
    </row>
    <row r="2060" spans="1:3" x14ac:dyDescent="0.15">
      <c r="A2060" s="1">
        <v>2057</v>
      </c>
      <c r="B2060" t="s">
        <v>162</v>
      </c>
      <c r="C2060">
        <v>1.25</v>
      </c>
    </row>
    <row r="2061" spans="1:3" x14ac:dyDescent="0.15">
      <c r="A2061" s="1">
        <v>2058</v>
      </c>
      <c r="B2061" t="s">
        <v>162</v>
      </c>
      <c r="C2061">
        <v>1.25</v>
      </c>
    </row>
    <row r="2062" spans="1:3" x14ac:dyDescent="0.15">
      <c r="A2062" s="1">
        <v>2059</v>
      </c>
      <c r="B2062" t="s">
        <v>162</v>
      </c>
      <c r="C2062">
        <v>1.25</v>
      </c>
    </row>
    <row r="2063" spans="1:3" x14ac:dyDescent="0.15">
      <c r="A2063" s="1">
        <v>2060</v>
      </c>
      <c r="B2063" t="s">
        <v>162</v>
      </c>
      <c r="C2063">
        <v>1.25</v>
      </c>
    </row>
    <row r="2064" spans="1:3" x14ac:dyDescent="0.15">
      <c r="A2064" s="1">
        <v>2061</v>
      </c>
      <c r="B2064" t="s">
        <v>162</v>
      </c>
      <c r="C2064">
        <v>1.25</v>
      </c>
    </row>
    <row r="2065" spans="1:3" x14ac:dyDescent="0.15">
      <c r="A2065" s="1">
        <v>2062</v>
      </c>
      <c r="B2065" t="s">
        <v>162</v>
      </c>
      <c r="C2065">
        <v>1.25</v>
      </c>
    </row>
    <row r="2066" spans="1:3" x14ac:dyDescent="0.15">
      <c r="A2066" s="1">
        <v>2063</v>
      </c>
      <c r="B2066" t="s">
        <v>162</v>
      </c>
      <c r="C2066">
        <v>1.25</v>
      </c>
    </row>
    <row r="2067" spans="1:3" x14ac:dyDescent="0.15">
      <c r="A2067" s="1">
        <v>2064</v>
      </c>
      <c r="B2067" t="s">
        <v>162</v>
      </c>
      <c r="C2067">
        <v>1.25</v>
      </c>
    </row>
    <row r="2068" spans="1:3" x14ac:dyDescent="0.15">
      <c r="A2068" s="1">
        <v>2065</v>
      </c>
      <c r="B2068" t="s">
        <v>162</v>
      </c>
      <c r="C2068">
        <v>1.25</v>
      </c>
    </row>
    <row r="2069" spans="1:3" x14ac:dyDescent="0.15">
      <c r="A2069" s="1">
        <v>2066</v>
      </c>
      <c r="B2069" t="s">
        <v>162</v>
      </c>
      <c r="C2069">
        <v>1.25</v>
      </c>
    </row>
    <row r="2070" spans="1:3" x14ac:dyDescent="0.15">
      <c r="A2070" s="1">
        <v>2067</v>
      </c>
      <c r="B2070" t="s">
        <v>162</v>
      </c>
      <c r="C2070">
        <v>1.25</v>
      </c>
    </row>
    <row r="2071" spans="1:3" x14ac:dyDescent="0.15">
      <c r="A2071" s="1">
        <v>2068</v>
      </c>
      <c r="B2071" t="s">
        <v>162</v>
      </c>
      <c r="C2071">
        <v>1.25</v>
      </c>
    </row>
    <row r="2072" spans="1:3" x14ac:dyDescent="0.15">
      <c r="A2072" s="1">
        <v>2069</v>
      </c>
      <c r="B2072" t="s">
        <v>162</v>
      </c>
      <c r="C2072">
        <v>1.25</v>
      </c>
    </row>
    <row r="2073" spans="1:3" x14ac:dyDescent="0.15">
      <c r="A2073" s="1">
        <v>2070</v>
      </c>
      <c r="B2073" t="s">
        <v>162</v>
      </c>
      <c r="C2073">
        <v>1.25</v>
      </c>
    </row>
    <row r="2074" spans="1:3" x14ac:dyDescent="0.15">
      <c r="A2074" s="1">
        <v>2071</v>
      </c>
      <c r="B2074" t="s">
        <v>162</v>
      </c>
      <c r="C2074">
        <v>1.25</v>
      </c>
    </row>
    <row r="2075" spans="1:3" x14ac:dyDescent="0.15">
      <c r="A2075" s="1">
        <v>2072</v>
      </c>
      <c r="B2075" t="s">
        <v>162</v>
      </c>
      <c r="C2075">
        <v>1.25</v>
      </c>
    </row>
    <row r="2076" spans="1:3" x14ac:dyDescent="0.15">
      <c r="A2076" s="1">
        <v>2073</v>
      </c>
      <c r="B2076" t="s">
        <v>162</v>
      </c>
      <c r="C2076">
        <v>1.25</v>
      </c>
    </row>
    <row r="2077" spans="1:3" x14ac:dyDescent="0.15">
      <c r="A2077" s="1">
        <v>2074</v>
      </c>
      <c r="B2077" t="s">
        <v>162</v>
      </c>
      <c r="C2077">
        <v>1.25</v>
      </c>
    </row>
    <row r="2078" spans="1:3" x14ac:dyDescent="0.15">
      <c r="A2078" s="1">
        <v>2075</v>
      </c>
      <c r="B2078" t="s">
        <v>162</v>
      </c>
      <c r="C2078">
        <v>1.25</v>
      </c>
    </row>
    <row r="2079" spans="1:3" x14ac:dyDescent="0.15">
      <c r="A2079" s="1">
        <v>2076</v>
      </c>
      <c r="B2079" t="s">
        <v>162</v>
      </c>
      <c r="C2079">
        <v>1.25</v>
      </c>
    </row>
    <row r="2080" spans="1:3" x14ac:dyDescent="0.15">
      <c r="A2080" s="1">
        <v>2077</v>
      </c>
      <c r="B2080" t="s">
        <v>162</v>
      </c>
      <c r="C2080">
        <v>1.25</v>
      </c>
    </row>
    <row r="2081" spans="1:3" x14ac:dyDescent="0.15">
      <c r="A2081" s="1">
        <v>2078</v>
      </c>
      <c r="B2081" t="s">
        <v>162</v>
      </c>
      <c r="C2081">
        <v>1.25</v>
      </c>
    </row>
    <row r="2082" spans="1:3" x14ac:dyDescent="0.15">
      <c r="A2082" s="1">
        <v>2079</v>
      </c>
      <c r="B2082" t="s">
        <v>162</v>
      </c>
      <c r="C2082">
        <v>1.25</v>
      </c>
    </row>
    <row r="2083" spans="1:3" x14ac:dyDescent="0.15">
      <c r="A2083" s="1">
        <v>2080</v>
      </c>
      <c r="B2083" t="s">
        <v>162</v>
      </c>
      <c r="C2083">
        <v>1.25</v>
      </c>
    </row>
    <row r="2084" spans="1:3" x14ac:dyDescent="0.15">
      <c r="A2084" s="1">
        <v>2081</v>
      </c>
      <c r="B2084" t="s">
        <v>162</v>
      </c>
      <c r="C2084">
        <v>1.25</v>
      </c>
    </row>
    <row r="2085" spans="1:3" x14ac:dyDescent="0.15">
      <c r="A2085" s="1">
        <v>2082</v>
      </c>
      <c r="B2085" t="s">
        <v>162</v>
      </c>
      <c r="C2085">
        <v>1.25</v>
      </c>
    </row>
    <row r="2086" spans="1:3" x14ac:dyDescent="0.15">
      <c r="A2086" s="1">
        <v>2083</v>
      </c>
      <c r="B2086" t="s">
        <v>162</v>
      </c>
      <c r="C2086">
        <v>1.25</v>
      </c>
    </row>
    <row r="2087" spans="1:3" x14ac:dyDescent="0.15">
      <c r="A2087" s="1">
        <v>2084</v>
      </c>
      <c r="B2087" t="s">
        <v>162</v>
      </c>
      <c r="C2087">
        <v>1.25</v>
      </c>
    </row>
    <row r="2088" spans="1:3" x14ac:dyDescent="0.15">
      <c r="A2088" s="1">
        <v>2085</v>
      </c>
      <c r="B2088" t="s">
        <v>162</v>
      </c>
      <c r="C2088">
        <v>1.25</v>
      </c>
    </row>
    <row r="2089" spans="1:3" x14ac:dyDescent="0.15">
      <c r="A2089" s="1">
        <v>2086</v>
      </c>
      <c r="B2089" t="s">
        <v>162</v>
      </c>
      <c r="C2089">
        <v>1.25</v>
      </c>
    </row>
    <row r="2090" spans="1:3" x14ac:dyDescent="0.15">
      <c r="A2090" s="1">
        <v>2087</v>
      </c>
      <c r="B2090" t="s">
        <v>162</v>
      </c>
      <c r="C2090">
        <v>1.25</v>
      </c>
    </row>
    <row r="2091" spans="1:3" x14ac:dyDescent="0.15">
      <c r="A2091" s="1">
        <v>2088</v>
      </c>
      <c r="B2091" t="s">
        <v>162</v>
      </c>
      <c r="C2091">
        <v>1.25</v>
      </c>
    </row>
    <row r="2092" spans="1:3" x14ac:dyDescent="0.15">
      <c r="A2092" s="1">
        <v>2089</v>
      </c>
      <c r="B2092" t="s">
        <v>162</v>
      </c>
      <c r="C2092">
        <v>1.25</v>
      </c>
    </row>
    <row r="2093" spans="1:3" x14ac:dyDescent="0.15">
      <c r="A2093" s="1">
        <v>2090</v>
      </c>
      <c r="B2093" t="s">
        <v>162</v>
      </c>
      <c r="C2093">
        <v>1.25</v>
      </c>
    </row>
    <row r="2094" spans="1:3" x14ac:dyDescent="0.15">
      <c r="A2094" s="1">
        <v>2091</v>
      </c>
      <c r="B2094" t="s">
        <v>162</v>
      </c>
      <c r="C2094">
        <v>1.25</v>
      </c>
    </row>
    <row r="2095" spans="1:3" x14ac:dyDescent="0.15">
      <c r="A2095" s="1">
        <v>2092</v>
      </c>
      <c r="B2095" t="s">
        <v>162</v>
      </c>
      <c r="C2095">
        <v>1.25</v>
      </c>
    </row>
    <row r="2096" spans="1:3" x14ac:dyDescent="0.15">
      <c r="A2096" s="1">
        <v>2093</v>
      </c>
      <c r="B2096" t="s">
        <v>162</v>
      </c>
      <c r="C2096">
        <v>1.25</v>
      </c>
    </row>
    <row r="2097" spans="1:3" x14ac:dyDescent="0.15">
      <c r="A2097" s="1">
        <v>2094</v>
      </c>
      <c r="B2097" t="s">
        <v>162</v>
      </c>
      <c r="C2097">
        <v>1.25</v>
      </c>
    </row>
    <row r="2098" spans="1:3" x14ac:dyDescent="0.15">
      <c r="A2098" s="1">
        <v>2095</v>
      </c>
      <c r="B2098" t="s">
        <v>162</v>
      </c>
      <c r="C2098">
        <v>1.25</v>
      </c>
    </row>
    <row r="2099" spans="1:3" x14ac:dyDescent="0.15">
      <c r="A2099" s="1">
        <v>2096</v>
      </c>
      <c r="B2099" t="s">
        <v>162</v>
      </c>
      <c r="C2099">
        <v>1.25</v>
      </c>
    </row>
    <row r="2100" spans="1:3" x14ac:dyDescent="0.15">
      <c r="A2100" s="1">
        <v>2097</v>
      </c>
      <c r="B2100" t="s">
        <v>162</v>
      </c>
      <c r="C2100">
        <v>1.25</v>
      </c>
    </row>
    <row r="2101" spans="1:3" x14ac:dyDescent="0.15">
      <c r="A2101" s="1">
        <v>2098</v>
      </c>
      <c r="B2101" t="s">
        <v>162</v>
      </c>
      <c r="C2101">
        <v>1.25</v>
      </c>
    </row>
    <row r="2102" spans="1:3" x14ac:dyDescent="0.15">
      <c r="A2102" s="1">
        <v>2099</v>
      </c>
      <c r="B2102" t="s">
        <v>162</v>
      </c>
      <c r="C2102">
        <v>1.25</v>
      </c>
    </row>
    <row r="2103" spans="1:3" x14ac:dyDescent="0.15">
      <c r="A2103" s="1">
        <v>2100</v>
      </c>
      <c r="B2103" t="s">
        <v>162</v>
      </c>
      <c r="C2103">
        <v>1.25</v>
      </c>
    </row>
    <row r="2104" spans="1:3" x14ac:dyDescent="0.15">
      <c r="A2104" s="1">
        <v>2101</v>
      </c>
      <c r="B2104" t="s">
        <v>162</v>
      </c>
      <c r="C2104">
        <v>1.25</v>
      </c>
    </row>
    <row r="2105" spans="1:3" x14ac:dyDescent="0.15">
      <c r="A2105" s="1">
        <v>2102</v>
      </c>
      <c r="B2105" t="s">
        <v>162</v>
      </c>
      <c r="C2105">
        <v>1.25</v>
      </c>
    </row>
    <row r="2106" spans="1:3" x14ac:dyDescent="0.15">
      <c r="A2106" s="1">
        <v>2103</v>
      </c>
      <c r="B2106" t="s">
        <v>162</v>
      </c>
      <c r="C2106">
        <v>1.25</v>
      </c>
    </row>
    <row r="2107" spans="1:3" x14ac:dyDescent="0.15">
      <c r="A2107" s="1">
        <v>2104</v>
      </c>
      <c r="B2107" t="s">
        <v>162</v>
      </c>
      <c r="C2107">
        <v>1.25</v>
      </c>
    </row>
    <row r="2108" spans="1:3" x14ac:dyDescent="0.15">
      <c r="A2108" s="1">
        <v>2105</v>
      </c>
      <c r="B2108" t="s">
        <v>162</v>
      </c>
      <c r="C2108">
        <v>1.25</v>
      </c>
    </row>
    <row r="2109" spans="1:3" x14ac:dyDescent="0.15">
      <c r="A2109" s="1">
        <v>2106</v>
      </c>
      <c r="B2109" t="s">
        <v>162</v>
      </c>
      <c r="C2109">
        <v>1.25</v>
      </c>
    </row>
    <row r="2110" spans="1:3" x14ac:dyDescent="0.15">
      <c r="A2110" s="1">
        <v>2107</v>
      </c>
      <c r="B2110" t="s">
        <v>162</v>
      </c>
      <c r="C2110">
        <v>1.25</v>
      </c>
    </row>
    <row r="2111" spans="1:3" x14ac:dyDescent="0.15">
      <c r="A2111" s="1">
        <v>2108</v>
      </c>
      <c r="B2111" t="s">
        <v>162</v>
      </c>
      <c r="C2111">
        <v>1.25</v>
      </c>
    </row>
    <row r="2112" spans="1:3" x14ac:dyDescent="0.15">
      <c r="A2112" s="1">
        <v>2109</v>
      </c>
      <c r="B2112" t="s">
        <v>162</v>
      </c>
      <c r="C2112">
        <v>1.25</v>
      </c>
    </row>
    <row r="2113" spans="1:3" x14ac:dyDescent="0.15">
      <c r="A2113" s="1">
        <v>2110</v>
      </c>
      <c r="B2113" t="s">
        <v>162</v>
      </c>
      <c r="C2113">
        <v>1.25</v>
      </c>
    </row>
    <row r="2114" spans="1:3" x14ac:dyDescent="0.15">
      <c r="A2114" s="1">
        <v>2111</v>
      </c>
      <c r="B2114" t="s">
        <v>162</v>
      </c>
      <c r="C2114">
        <v>1.25</v>
      </c>
    </row>
    <row r="2115" spans="1:3" x14ac:dyDescent="0.15">
      <c r="A2115" s="1">
        <v>2112</v>
      </c>
      <c r="B2115" t="s">
        <v>162</v>
      </c>
      <c r="C2115">
        <v>1.25</v>
      </c>
    </row>
    <row r="2116" spans="1:3" x14ac:dyDescent="0.15">
      <c r="A2116" s="1">
        <v>2113</v>
      </c>
      <c r="B2116" t="s">
        <v>162</v>
      </c>
      <c r="C2116">
        <v>1.25</v>
      </c>
    </row>
    <row r="2117" spans="1:3" x14ac:dyDescent="0.15">
      <c r="A2117" s="1">
        <v>2114</v>
      </c>
      <c r="B2117" t="s">
        <v>162</v>
      </c>
      <c r="C2117">
        <v>1.25</v>
      </c>
    </row>
    <row r="2118" spans="1:3" x14ac:dyDescent="0.15">
      <c r="A2118" s="1">
        <v>2115</v>
      </c>
      <c r="B2118" t="s">
        <v>162</v>
      </c>
      <c r="C2118">
        <v>1.25</v>
      </c>
    </row>
    <row r="2119" spans="1:3" x14ac:dyDescent="0.15">
      <c r="A2119" s="1">
        <v>2116</v>
      </c>
      <c r="B2119" t="s">
        <v>162</v>
      </c>
      <c r="C2119">
        <v>1.25</v>
      </c>
    </row>
    <row r="2120" spans="1:3" x14ac:dyDescent="0.15">
      <c r="A2120" s="1">
        <v>2117</v>
      </c>
      <c r="B2120" t="s">
        <v>162</v>
      </c>
      <c r="C2120">
        <v>1.25</v>
      </c>
    </row>
    <row r="2121" spans="1:3" x14ac:dyDescent="0.15">
      <c r="A2121" s="1">
        <v>2118</v>
      </c>
      <c r="B2121" t="s">
        <v>162</v>
      </c>
      <c r="C2121">
        <v>1.25</v>
      </c>
    </row>
    <row r="2122" spans="1:3" x14ac:dyDescent="0.15">
      <c r="A2122" s="1">
        <v>2119</v>
      </c>
      <c r="B2122" t="s">
        <v>162</v>
      </c>
      <c r="C2122">
        <v>1.25</v>
      </c>
    </row>
    <row r="2123" spans="1:3" x14ac:dyDescent="0.15">
      <c r="A2123" s="1">
        <v>2120</v>
      </c>
      <c r="B2123" t="s">
        <v>162</v>
      </c>
      <c r="C2123">
        <v>1.25</v>
      </c>
    </row>
    <row r="2124" spans="1:3" x14ac:dyDescent="0.15">
      <c r="A2124" s="1">
        <v>2121</v>
      </c>
      <c r="B2124" t="s">
        <v>162</v>
      </c>
      <c r="C2124">
        <v>1.25</v>
      </c>
    </row>
    <row r="2125" spans="1:3" x14ac:dyDescent="0.15">
      <c r="A2125" s="1">
        <v>2122</v>
      </c>
      <c r="B2125" t="s">
        <v>162</v>
      </c>
      <c r="C2125">
        <v>1.25</v>
      </c>
    </row>
    <row r="2126" spans="1:3" x14ac:dyDescent="0.15">
      <c r="A2126" s="1">
        <v>2123</v>
      </c>
      <c r="B2126" t="s">
        <v>162</v>
      </c>
      <c r="C2126">
        <v>1.25</v>
      </c>
    </row>
    <row r="2127" spans="1:3" x14ac:dyDescent="0.15">
      <c r="A2127" s="1">
        <v>2124</v>
      </c>
      <c r="B2127" t="s">
        <v>162</v>
      </c>
      <c r="C2127">
        <v>1.25</v>
      </c>
    </row>
    <row r="2128" spans="1:3" x14ac:dyDescent="0.15">
      <c r="A2128" s="1">
        <v>2125</v>
      </c>
      <c r="B2128" t="s">
        <v>162</v>
      </c>
      <c r="C2128">
        <v>1.25</v>
      </c>
    </row>
    <row r="2129" spans="1:3" x14ac:dyDescent="0.15">
      <c r="A2129" s="1">
        <v>2126</v>
      </c>
      <c r="B2129" t="s">
        <v>162</v>
      </c>
      <c r="C2129">
        <v>1.25</v>
      </c>
    </row>
    <row r="2130" spans="1:3" x14ac:dyDescent="0.15">
      <c r="A2130" s="1">
        <v>2127</v>
      </c>
      <c r="B2130" t="s">
        <v>162</v>
      </c>
      <c r="C2130">
        <v>1.25</v>
      </c>
    </row>
    <row r="2131" spans="1:3" x14ac:dyDescent="0.15">
      <c r="A2131" s="1">
        <v>2128</v>
      </c>
      <c r="B2131" t="s">
        <v>162</v>
      </c>
      <c r="C2131">
        <v>1.25</v>
      </c>
    </row>
    <row r="2132" spans="1:3" x14ac:dyDescent="0.15">
      <c r="A2132" s="1">
        <v>2129</v>
      </c>
      <c r="B2132" t="s">
        <v>162</v>
      </c>
      <c r="C2132">
        <v>1.25</v>
      </c>
    </row>
    <row r="2133" spans="1:3" x14ac:dyDescent="0.15">
      <c r="A2133" s="1">
        <v>2130</v>
      </c>
      <c r="B2133" t="s">
        <v>162</v>
      </c>
      <c r="C2133">
        <v>1.25</v>
      </c>
    </row>
    <row r="2134" spans="1:3" x14ac:dyDescent="0.15">
      <c r="A2134" s="1">
        <v>2131</v>
      </c>
      <c r="B2134" t="s">
        <v>162</v>
      </c>
      <c r="C2134">
        <v>1.25</v>
      </c>
    </row>
    <row r="2135" spans="1:3" x14ac:dyDescent="0.15">
      <c r="A2135" s="1">
        <v>2132</v>
      </c>
      <c r="B2135" t="s">
        <v>162</v>
      </c>
      <c r="C2135">
        <v>1.25</v>
      </c>
    </row>
    <row r="2136" spans="1:3" x14ac:dyDescent="0.15">
      <c r="A2136" s="1">
        <v>2133</v>
      </c>
      <c r="B2136" t="s">
        <v>162</v>
      </c>
      <c r="C2136">
        <v>1.25</v>
      </c>
    </row>
    <row r="2137" spans="1:3" x14ac:dyDescent="0.15">
      <c r="A2137" s="1">
        <v>2134</v>
      </c>
      <c r="B2137" t="s">
        <v>162</v>
      </c>
      <c r="C2137">
        <v>1.25</v>
      </c>
    </row>
    <row r="2138" spans="1:3" x14ac:dyDescent="0.15">
      <c r="A2138" s="1">
        <v>2135</v>
      </c>
      <c r="B2138" t="s">
        <v>162</v>
      </c>
      <c r="C2138">
        <v>1.25</v>
      </c>
    </row>
    <row r="2139" spans="1:3" x14ac:dyDescent="0.15">
      <c r="A2139" s="1">
        <v>2136</v>
      </c>
      <c r="B2139" t="s">
        <v>162</v>
      </c>
      <c r="C2139">
        <v>1.25</v>
      </c>
    </row>
    <row r="2140" spans="1:3" x14ac:dyDescent="0.15">
      <c r="A2140" s="1">
        <v>2137</v>
      </c>
      <c r="B2140" t="s">
        <v>162</v>
      </c>
      <c r="C2140">
        <v>1.25</v>
      </c>
    </row>
    <row r="2141" spans="1:3" x14ac:dyDescent="0.15">
      <c r="A2141" s="1">
        <v>2138</v>
      </c>
      <c r="B2141" t="s">
        <v>162</v>
      </c>
      <c r="C2141">
        <v>1.25</v>
      </c>
    </row>
    <row r="2142" spans="1:3" x14ac:dyDescent="0.15">
      <c r="A2142" s="1">
        <v>2139</v>
      </c>
      <c r="B2142" t="s">
        <v>162</v>
      </c>
      <c r="C2142">
        <v>1.25</v>
      </c>
    </row>
    <row r="2143" spans="1:3" x14ac:dyDescent="0.15">
      <c r="A2143" s="1">
        <v>2140</v>
      </c>
      <c r="B2143" t="s">
        <v>162</v>
      </c>
      <c r="C2143">
        <v>1.25</v>
      </c>
    </row>
    <row r="2144" spans="1:3" x14ac:dyDescent="0.15">
      <c r="A2144" s="1">
        <v>2141</v>
      </c>
      <c r="B2144" t="s">
        <v>162</v>
      </c>
      <c r="C2144">
        <v>1.25</v>
      </c>
    </row>
    <row r="2145" spans="1:3" x14ac:dyDescent="0.15">
      <c r="A2145" s="1">
        <v>2142</v>
      </c>
      <c r="B2145" t="s">
        <v>162</v>
      </c>
      <c r="C2145">
        <v>1.25</v>
      </c>
    </row>
    <row r="2146" spans="1:3" x14ac:dyDescent="0.15">
      <c r="A2146" s="1">
        <v>2143</v>
      </c>
      <c r="B2146" t="s">
        <v>162</v>
      </c>
      <c r="C2146">
        <v>1.25</v>
      </c>
    </row>
    <row r="2147" spans="1:3" x14ac:dyDescent="0.15">
      <c r="A2147" s="1">
        <v>2144</v>
      </c>
      <c r="B2147" t="s">
        <v>162</v>
      </c>
      <c r="C2147">
        <v>1.25</v>
      </c>
    </row>
    <row r="2148" spans="1:3" x14ac:dyDescent="0.15">
      <c r="A2148" s="1">
        <v>2145</v>
      </c>
      <c r="B2148" t="s">
        <v>162</v>
      </c>
      <c r="C2148">
        <v>1.25</v>
      </c>
    </row>
    <row r="2149" spans="1:3" x14ac:dyDescent="0.15">
      <c r="A2149" s="1">
        <v>2146</v>
      </c>
      <c r="B2149" t="s">
        <v>162</v>
      </c>
      <c r="C2149">
        <v>1.25</v>
      </c>
    </row>
    <row r="2150" spans="1:3" x14ac:dyDescent="0.15">
      <c r="A2150" s="1">
        <v>2147</v>
      </c>
      <c r="B2150" t="s">
        <v>162</v>
      </c>
      <c r="C2150">
        <v>1.25</v>
      </c>
    </row>
    <row r="2151" spans="1:3" x14ac:dyDescent="0.15">
      <c r="A2151" s="1">
        <v>2148</v>
      </c>
      <c r="B2151" t="s">
        <v>162</v>
      </c>
      <c r="C2151">
        <v>1.25</v>
      </c>
    </row>
    <row r="2152" spans="1:3" x14ac:dyDescent="0.15">
      <c r="A2152" s="1">
        <v>2149</v>
      </c>
      <c r="B2152" t="s">
        <v>162</v>
      </c>
      <c r="C2152">
        <v>1.25</v>
      </c>
    </row>
    <row r="2153" spans="1:3" x14ac:dyDescent="0.15">
      <c r="A2153" s="1">
        <v>2150</v>
      </c>
      <c r="B2153" t="s">
        <v>162</v>
      </c>
      <c r="C2153">
        <v>1.25</v>
      </c>
    </row>
    <row r="2154" spans="1:3" x14ac:dyDescent="0.15">
      <c r="A2154" s="1">
        <v>2151</v>
      </c>
      <c r="B2154" t="s">
        <v>162</v>
      </c>
      <c r="C2154">
        <v>1.25</v>
      </c>
    </row>
    <row r="2155" spans="1:3" x14ac:dyDescent="0.15">
      <c r="A2155" s="1">
        <v>2152</v>
      </c>
      <c r="B2155" t="s">
        <v>162</v>
      </c>
      <c r="C2155">
        <v>1.25</v>
      </c>
    </row>
    <row r="2156" spans="1:3" x14ac:dyDescent="0.15">
      <c r="A2156" s="1">
        <v>2153</v>
      </c>
      <c r="B2156" t="s">
        <v>162</v>
      </c>
      <c r="C2156">
        <v>1.25</v>
      </c>
    </row>
    <row r="2157" spans="1:3" x14ac:dyDescent="0.15">
      <c r="A2157" s="1">
        <v>2154</v>
      </c>
      <c r="B2157" t="s">
        <v>162</v>
      </c>
      <c r="C2157">
        <v>1.25</v>
      </c>
    </row>
    <row r="2158" spans="1:3" x14ac:dyDescent="0.15">
      <c r="A2158" s="1">
        <v>2155</v>
      </c>
      <c r="B2158" t="s">
        <v>162</v>
      </c>
      <c r="C2158">
        <v>1.25</v>
      </c>
    </row>
    <row r="2159" spans="1:3" x14ac:dyDescent="0.15">
      <c r="A2159" s="1">
        <v>2156</v>
      </c>
      <c r="B2159" t="s">
        <v>162</v>
      </c>
      <c r="C2159">
        <v>1.25</v>
      </c>
    </row>
    <row r="2160" spans="1:3" x14ac:dyDescent="0.15">
      <c r="A2160" s="1">
        <v>2157</v>
      </c>
      <c r="B2160" t="s">
        <v>162</v>
      </c>
      <c r="C2160">
        <v>1.25</v>
      </c>
    </row>
    <row r="2161" spans="1:3" x14ac:dyDescent="0.15">
      <c r="A2161" s="1">
        <v>2158</v>
      </c>
      <c r="B2161" t="s">
        <v>162</v>
      </c>
      <c r="C2161">
        <v>1.25</v>
      </c>
    </row>
    <row r="2162" spans="1:3" x14ac:dyDescent="0.15">
      <c r="A2162" s="1">
        <v>2159</v>
      </c>
      <c r="B2162" t="s">
        <v>162</v>
      </c>
      <c r="C2162">
        <v>1.25</v>
      </c>
    </row>
    <row r="2163" spans="1:3" x14ac:dyDescent="0.15">
      <c r="A2163" s="1">
        <v>2160</v>
      </c>
      <c r="B2163" t="s">
        <v>162</v>
      </c>
      <c r="C2163">
        <v>1.25</v>
      </c>
    </row>
    <row r="2164" spans="1:3" x14ac:dyDescent="0.15">
      <c r="A2164" s="1">
        <v>2161</v>
      </c>
      <c r="B2164" t="s">
        <v>162</v>
      </c>
      <c r="C2164">
        <v>1.25</v>
      </c>
    </row>
    <row r="2165" spans="1:3" x14ac:dyDescent="0.15">
      <c r="A2165" s="1">
        <v>2162</v>
      </c>
      <c r="B2165" t="s">
        <v>162</v>
      </c>
      <c r="C2165">
        <v>1.25</v>
      </c>
    </row>
    <row r="2166" spans="1:3" x14ac:dyDescent="0.15">
      <c r="A2166" s="1">
        <v>2163</v>
      </c>
      <c r="B2166" t="s">
        <v>162</v>
      </c>
      <c r="C2166">
        <v>1.25</v>
      </c>
    </row>
    <row r="2167" spans="1:3" x14ac:dyDescent="0.15">
      <c r="A2167" s="1">
        <v>2164</v>
      </c>
      <c r="B2167" t="s">
        <v>162</v>
      </c>
      <c r="C2167">
        <v>1.25</v>
      </c>
    </row>
    <row r="2168" spans="1:3" x14ac:dyDescent="0.15">
      <c r="A2168" s="1">
        <v>2165</v>
      </c>
      <c r="B2168" t="s">
        <v>162</v>
      </c>
      <c r="C2168">
        <v>1.25</v>
      </c>
    </row>
    <row r="2169" spans="1:3" x14ac:dyDescent="0.15">
      <c r="A2169" s="1">
        <v>2166</v>
      </c>
      <c r="B2169" t="s">
        <v>162</v>
      </c>
      <c r="C2169">
        <v>1.25</v>
      </c>
    </row>
    <row r="2170" spans="1:3" x14ac:dyDescent="0.15">
      <c r="A2170" s="1">
        <v>2167</v>
      </c>
      <c r="B2170" t="s">
        <v>162</v>
      </c>
      <c r="C2170">
        <v>1.25</v>
      </c>
    </row>
    <row r="2171" spans="1:3" x14ac:dyDescent="0.15">
      <c r="A2171" s="1">
        <v>2168</v>
      </c>
      <c r="B2171" t="s">
        <v>162</v>
      </c>
      <c r="C2171">
        <v>1.25</v>
      </c>
    </row>
    <row r="2172" spans="1:3" x14ac:dyDescent="0.15">
      <c r="A2172" s="1">
        <v>2169</v>
      </c>
      <c r="B2172" t="s">
        <v>162</v>
      </c>
      <c r="C2172">
        <v>1.25</v>
      </c>
    </row>
    <row r="2173" spans="1:3" x14ac:dyDescent="0.15">
      <c r="A2173" s="1">
        <v>2170</v>
      </c>
      <c r="B2173" t="s">
        <v>162</v>
      </c>
      <c r="C2173">
        <v>1.25</v>
      </c>
    </row>
    <row r="2174" spans="1:3" x14ac:dyDescent="0.15">
      <c r="A2174" s="1">
        <v>2171</v>
      </c>
      <c r="B2174" t="s">
        <v>162</v>
      </c>
      <c r="C2174">
        <v>1.25</v>
      </c>
    </row>
    <row r="2175" spans="1:3" x14ac:dyDescent="0.15">
      <c r="A2175" s="1">
        <v>2172</v>
      </c>
      <c r="B2175" t="s">
        <v>162</v>
      </c>
      <c r="C2175">
        <v>1.25</v>
      </c>
    </row>
    <row r="2176" spans="1:3" x14ac:dyDescent="0.15">
      <c r="A2176" s="1">
        <v>2173</v>
      </c>
      <c r="B2176" t="s">
        <v>162</v>
      </c>
      <c r="C2176">
        <v>1.25</v>
      </c>
    </row>
    <row r="2177" spans="1:3" x14ac:dyDescent="0.15">
      <c r="A2177" s="1">
        <v>2174</v>
      </c>
      <c r="B2177" t="s">
        <v>162</v>
      </c>
      <c r="C2177">
        <v>1.25</v>
      </c>
    </row>
    <row r="2178" spans="1:3" x14ac:dyDescent="0.15">
      <c r="A2178" s="1">
        <v>2175</v>
      </c>
      <c r="B2178" t="s">
        <v>162</v>
      </c>
      <c r="C2178">
        <v>1.25</v>
      </c>
    </row>
    <row r="2179" spans="1:3" x14ac:dyDescent="0.15">
      <c r="A2179" s="1">
        <v>2176</v>
      </c>
      <c r="B2179" t="s">
        <v>162</v>
      </c>
      <c r="C2179">
        <v>1.25</v>
      </c>
    </row>
    <row r="2180" spans="1:3" x14ac:dyDescent="0.15">
      <c r="A2180" s="1">
        <v>2177</v>
      </c>
      <c r="B2180" t="s">
        <v>162</v>
      </c>
      <c r="C2180">
        <v>1.25</v>
      </c>
    </row>
    <row r="2181" spans="1:3" x14ac:dyDescent="0.15">
      <c r="A2181" s="1">
        <v>2178</v>
      </c>
      <c r="B2181" t="s">
        <v>162</v>
      </c>
      <c r="C2181">
        <v>1.25</v>
      </c>
    </row>
    <row r="2182" spans="1:3" x14ac:dyDescent="0.15">
      <c r="A2182" s="1">
        <v>2179</v>
      </c>
      <c r="B2182" t="s">
        <v>162</v>
      </c>
      <c r="C2182">
        <v>1.25</v>
      </c>
    </row>
    <row r="2183" spans="1:3" x14ac:dyDescent="0.15">
      <c r="A2183" s="1">
        <v>2180</v>
      </c>
      <c r="B2183" t="s">
        <v>162</v>
      </c>
      <c r="C2183">
        <v>1.25</v>
      </c>
    </row>
    <row r="2184" spans="1:3" x14ac:dyDescent="0.15">
      <c r="A2184" s="1">
        <v>2181</v>
      </c>
      <c r="B2184" t="s">
        <v>162</v>
      </c>
      <c r="C2184">
        <v>1.25</v>
      </c>
    </row>
    <row r="2185" spans="1:3" x14ac:dyDescent="0.15">
      <c r="A2185" s="1">
        <v>2182</v>
      </c>
      <c r="B2185" t="s">
        <v>162</v>
      </c>
      <c r="C2185">
        <v>1.25</v>
      </c>
    </row>
    <row r="2186" spans="1:3" x14ac:dyDescent="0.15">
      <c r="A2186" s="1">
        <v>2183</v>
      </c>
      <c r="B2186" t="s">
        <v>162</v>
      </c>
      <c r="C2186">
        <v>1.25</v>
      </c>
    </row>
    <row r="2187" spans="1:3" x14ac:dyDescent="0.15">
      <c r="A2187" s="1">
        <v>2184</v>
      </c>
      <c r="B2187" t="s">
        <v>162</v>
      </c>
      <c r="C2187">
        <v>1.25</v>
      </c>
    </row>
    <row r="2188" spans="1:3" x14ac:dyDescent="0.15">
      <c r="A2188" s="1">
        <v>2185</v>
      </c>
      <c r="B2188" t="s">
        <v>162</v>
      </c>
      <c r="C2188">
        <v>1.25</v>
      </c>
    </row>
    <row r="2189" spans="1:3" x14ac:dyDescent="0.15">
      <c r="A2189" s="1">
        <v>2186</v>
      </c>
      <c r="B2189" t="s">
        <v>162</v>
      </c>
      <c r="C2189">
        <v>1.25</v>
      </c>
    </row>
    <row r="2190" spans="1:3" x14ac:dyDescent="0.15">
      <c r="A2190" s="1">
        <v>2187</v>
      </c>
      <c r="B2190" t="s">
        <v>162</v>
      </c>
      <c r="C2190">
        <v>1.25</v>
      </c>
    </row>
    <row r="2191" spans="1:3" x14ac:dyDescent="0.15">
      <c r="A2191" s="1">
        <v>2188</v>
      </c>
      <c r="B2191" t="s">
        <v>162</v>
      </c>
      <c r="C2191">
        <v>1.25</v>
      </c>
    </row>
    <row r="2192" spans="1:3" x14ac:dyDescent="0.15">
      <c r="A2192" s="1">
        <v>2189</v>
      </c>
      <c r="B2192" t="s">
        <v>162</v>
      </c>
      <c r="C2192">
        <v>1.25</v>
      </c>
    </row>
    <row r="2193" spans="1:3" x14ac:dyDescent="0.15">
      <c r="A2193" s="1">
        <v>2190</v>
      </c>
      <c r="B2193" t="s">
        <v>162</v>
      </c>
      <c r="C2193">
        <v>1.25</v>
      </c>
    </row>
    <row r="2194" spans="1:3" x14ac:dyDescent="0.15">
      <c r="A2194" s="1">
        <v>2191</v>
      </c>
      <c r="B2194" t="s">
        <v>162</v>
      </c>
      <c r="C2194">
        <v>1.25</v>
      </c>
    </row>
    <row r="2195" spans="1:3" x14ac:dyDescent="0.15">
      <c r="A2195" s="1">
        <v>2192</v>
      </c>
      <c r="B2195" t="s">
        <v>162</v>
      </c>
      <c r="C2195">
        <v>1.25</v>
      </c>
    </row>
    <row r="2196" spans="1:3" x14ac:dyDescent="0.15">
      <c r="A2196" s="1">
        <v>2193</v>
      </c>
      <c r="B2196" t="s">
        <v>162</v>
      </c>
      <c r="C2196">
        <v>1.25</v>
      </c>
    </row>
    <row r="2197" spans="1:3" x14ac:dyDescent="0.15">
      <c r="A2197" s="1">
        <v>2194</v>
      </c>
      <c r="B2197" t="s">
        <v>162</v>
      </c>
      <c r="C2197">
        <v>1.25</v>
      </c>
    </row>
    <row r="2198" spans="1:3" x14ac:dyDescent="0.15">
      <c r="A2198" s="1">
        <v>2195</v>
      </c>
      <c r="B2198" t="s">
        <v>162</v>
      </c>
      <c r="C2198">
        <v>1.25</v>
      </c>
    </row>
    <row r="2199" spans="1:3" x14ac:dyDescent="0.15">
      <c r="A2199" s="1">
        <v>2196</v>
      </c>
      <c r="B2199" t="s">
        <v>162</v>
      </c>
      <c r="C2199">
        <v>1.25</v>
      </c>
    </row>
    <row r="2200" spans="1:3" x14ac:dyDescent="0.15">
      <c r="A2200" s="1">
        <v>2197</v>
      </c>
      <c r="B2200" t="s">
        <v>162</v>
      </c>
      <c r="C2200">
        <v>1.25</v>
      </c>
    </row>
    <row r="2201" spans="1:3" x14ac:dyDescent="0.15">
      <c r="A2201" s="1">
        <v>2198</v>
      </c>
      <c r="B2201" t="s">
        <v>162</v>
      </c>
      <c r="C2201">
        <v>1.25</v>
      </c>
    </row>
    <row r="2202" spans="1:3" x14ac:dyDescent="0.15">
      <c r="A2202" s="1">
        <v>2199</v>
      </c>
      <c r="B2202" t="s">
        <v>162</v>
      </c>
      <c r="C2202">
        <v>1.25</v>
      </c>
    </row>
    <row r="2203" spans="1:3" x14ac:dyDescent="0.15">
      <c r="A2203" s="1">
        <v>2200</v>
      </c>
      <c r="B2203" t="s">
        <v>162</v>
      </c>
      <c r="C2203">
        <v>1.25</v>
      </c>
    </row>
    <row r="2204" spans="1:3" x14ac:dyDescent="0.15">
      <c r="A2204" s="1">
        <v>2201</v>
      </c>
      <c r="B2204" t="s">
        <v>162</v>
      </c>
      <c r="C2204">
        <v>1.25</v>
      </c>
    </row>
    <row r="2205" spans="1:3" x14ac:dyDescent="0.15">
      <c r="A2205" s="1">
        <v>2202</v>
      </c>
      <c r="B2205" t="s">
        <v>162</v>
      </c>
      <c r="C2205">
        <v>1.25</v>
      </c>
    </row>
    <row r="2206" spans="1:3" x14ac:dyDescent="0.15">
      <c r="A2206" s="1">
        <v>2203</v>
      </c>
      <c r="B2206" t="s">
        <v>162</v>
      </c>
      <c r="C2206">
        <v>1.25</v>
      </c>
    </row>
    <row r="2207" spans="1:3" x14ac:dyDescent="0.15">
      <c r="A2207" s="1">
        <v>2204</v>
      </c>
      <c r="B2207" t="s">
        <v>162</v>
      </c>
      <c r="C2207">
        <v>1.25</v>
      </c>
    </row>
    <row r="2208" spans="1:3" x14ac:dyDescent="0.15">
      <c r="A2208" s="1">
        <v>2205</v>
      </c>
      <c r="B2208" t="s">
        <v>162</v>
      </c>
      <c r="C2208">
        <v>1.25</v>
      </c>
    </row>
    <row r="2209" spans="1:3" x14ac:dyDescent="0.15">
      <c r="A2209" s="1">
        <v>2206</v>
      </c>
      <c r="B2209" t="s">
        <v>162</v>
      </c>
      <c r="C2209">
        <v>1.25</v>
      </c>
    </row>
    <row r="2210" spans="1:3" x14ac:dyDescent="0.15">
      <c r="A2210" s="1">
        <v>2207</v>
      </c>
      <c r="B2210" t="s">
        <v>162</v>
      </c>
      <c r="C2210">
        <v>1.25</v>
      </c>
    </row>
    <row r="2211" spans="1:3" x14ac:dyDescent="0.15">
      <c r="A2211" s="1">
        <v>2208</v>
      </c>
      <c r="B2211" t="s">
        <v>162</v>
      </c>
      <c r="C2211">
        <v>1.25</v>
      </c>
    </row>
    <row r="2212" spans="1:3" x14ac:dyDescent="0.15">
      <c r="A2212" s="1">
        <v>2209</v>
      </c>
      <c r="B2212" t="s">
        <v>162</v>
      </c>
      <c r="C2212">
        <v>1.25</v>
      </c>
    </row>
    <row r="2213" spans="1:3" x14ac:dyDescent="0.15">
      <c r="A2213" s="1">
        <v>2210</v>
      </c>
      <c r="B2213" t="s">
        <v>162</v>
      </c>
      <c r="C2213">
        <v>1.25</v>
      </c>
    </row>
    <row r="2214" spans="1:3" x14ac:dyDescent="0.15">
      <c r="A2214" s="1">
        <v>2211</v>
      </c>
      <c r="B2214" t="s">
        <v>162</v>
      </c>
      <c r="C2214">
        <v>1.25</v>
      </c>
    </row>
    <row r="2215" spans="1:3" x14ac:dyDescent="0.15">
      <c r="A2215" s="1">
        <v>2212</v>
      </c>
      <c r="B2215" t="s">
        <v>162</v>
      </c>
      <c r="C2215">
        <v>1.25</v>
      </c>
    </row>
    <row r="2216" spans="1:3" x14ac:dyDescent="0.15">
      <c r="A2216" s="1">
        <v>2213</v>
      </c>
      <c r="B2216" t="s">
        <v>162</v>
      </c>
      <c r="C2216">
        <v>1.25</v>
      </c>
    </row>
    <row r="2217" spans="1:3" x14ac:dyDescent="0.15">
      <c r="A2217" s="1">
        <v>2214</v>
      </c>
      <c r="B2217" t="s">
        <v>162</v>
      </c>
      <c r="C2217">
        <v>1.25</v>
      </c>
    </row>
    <row r="2218" spans="1:3" x14ac:dyDescent="0.15">
      <c r="A2218" s="1">
        <v>2215</v>
      </c>
      <c r="B2218" t="s">
        <v>162</v>
      </c>
      <c r="C2218">
        <v>1.25</v>
      </c>
    </row>
    <row r="2219" spans="1:3" x14ac:dyDescent="0.15">
      <c r="A2219" s="1">
        <v>2216</v>
      </c>
      <c r="B2219" t="s">
        <v>162</v>
      </c>
      <c r="C2219">
        <v>1.25</v>
      </c>
    </row>
    <row r="2220" spans="1:3" x14ac:dyDescent="0.15">
      <c r="A2220" s="1">
        <v>2217</v>
      </c>
      <c r="B2220" t="s">
        <v>162</v>
      </c>
      <c r="C2220">
        <v>1.25</v>
      </c>
    </row>
    <row r="2221" spans="1:3" x14ac:dyDescent="0.15">
      <c r="A2221" s="1">
        <v>2218</v>
      </c>
      <c r="B2221" t="s">
        <v>162</v>
      </c>
      <c r="C2221">
        <v>1.25</v>
      </c>
    </row>
    <row r="2222" spans="1:3" x14ac:dyDescent="0.15">
      <c r="A2222" s="1">
        <v>2219</v>
      </c>
      <c r="B2222" t="s">
        <v>162</v>
      </c>
      <c r="C2222">
        <v>1.25</v>
      </c>
    </row>
    <row r="2223" spans="1:3" x14ac:dyDescent="0.15">
      <c r="A2223" s="1">
        <v>2220</v>
      </c>
      <c r="B2223" t="s">
        <v>162</v>
      </c>
      <c r="C2223">
        <v>1.25</v>
      </c>
    </row>
    <row r="2224" spans="1:3" x14ac:dyDescent="0.15">
      <c r="A2224" s="1">
        <v>2221</v>
      </c>
      <c r="B2224" t="s">
        <v>162</v>
      </c>
      <c r="C2224">
        <v>1.25</v>
      </c>
    </row>
    <row r="2225" spans="1:3" x14ac:dyDescent="0.15">
      <c r="A2225" s="1">
        <v>2222</v>
      </c>
      <c r="B2225" t="s">
        <v>162</v>
      </c>
      <c r="C2225">
        <v>1.25</v>
      </c>
    </row>
    <row r="2226" spans="1:3" x14ac:dyDescent="0.15">
      <c r="A2226" s="1">
        <v>2223</v>
      </c>
      <c r="B2226" t="s">
        <v>162</v>
      </c>
      <c r="C2226">
        <v>1.25</v>
      </c>
    </row>
    <row r="2227" spans="1:3" x14ac:dyDescent="0.15">
      <c r="A2227" s="1">
        <v>2224</v>
      </c>
      <c r="B2227" t="s">
        <v>162</v>
      </c>
      <c r="C2227">
        <v>1.25</v>
      </c>
    </row>
    <row r="2228" spans="1:3" x14ac:dyDescent="0.15">
      <c r="A2228" s="1">
        <v>2225</v>
      </c>
      <c r="B2228" t="s">
        <v>162</v>
      </c>
      <c r="C2228">
        <v>1.25</v>
      </c>
    </row>
    <row r="2229" spans="1:3" x14ac:dyDescent="0.15">
      <c r="A2229" s="1">
        <v>2226</v>
      </c>
      <c r="B2229" t="s">
        <v>162</v>
      </c>
      <c r="C2229">
        <v>1.25</v>
      </c>
    </row>
    <row r="2230" spans="1:3" x14ac:dyDescent="0.15">
      <c r="A2230" s="1">
        <v>2227</v>
      </c>
      <c r="B2230" t="s">
        <v>162</v>
      </c>
      <c r="C2230">
        <v>1.25</v>
      </c>
    </row>
    <row r="2231" spans="1:3" x14ac:dyDescent="0.15">
      <c r="A2231" s="1">
        <v>2228</v>
      </c>
      <c r="B2231" t="s">
        <v>162</v>
      </c>
      <c r="C2231">
        <v>1.25</v>
      </c>
    </row>
    <row r="2232" spans="1:3" x14ac:dyDescent="0.15">
      <c r="A2232" s="1">
        <v>2229</v>
      </c>
      <c r="B2232" t="s">
        <v>162</v>
      </c>
      <c r="C2232">
        <v>1.25</v>
      </c>
    </row>
    <row r="2233" spans="1:3" x14ac:dyDescent="0.15">
      <c r="A2233" s="1">
        <v>2230</v>
      </c>
      <c r="B2233" t="s">
        <v>162</v>
      </c>
      <c r="C2233">
        <v>1.25</v>
      </c>
    </row>
    <row r="2234" spans="1:3" x14ac:dyDescent="0.15">
      <c r="A2234" s="1">
        <v>2231</v>
      </c>
      <c r="B2234" t="s">
        <v>162</v>
      </c>
      <c r="C2234">
        <v>1.25</v>
      </c>
    </row>
    <row r="2235" spans="1:3" x14ac:dyDescent="0.15">
      <c r="A2235" s="1">
        <v>2232</v>
      </c>
      <c r="B2235" t="s">
        <v>162</v>
      </c>
      <c r="C2235">
        <v>1.25</v>
      </c>
    </row>
    <row r="2236" spans="1:3" x14ac:dyDescent="0.15">
      <c r="A2236" s="1">
        <v>2233</v>
      </c>
      <c r="B2236" t="s">
        <v>162</v>
      </c>
      <c r="C2236">
        <v>1.25</v>
      </c>
    </row>
    <row r="2237" spans="1:3" x14ac:dyDescent="0.15">
      <c r="A2237" s="1">
        <v>2234</v>
      </c>
      <c r="B2237" t="s">
        <v>162</v>
      </c>
      <c r="C2237">
        <v>1.25</v>
      </c>
    </row>
    <row r="2238" spans="1:3" x14ac:dyDescent="0.15">
      <c r="A2238" s="1">
        <v>2235</v>
      </c>
      <c r="B2238" t="s">
        <v>162</v>
      </c>
      <c r="C2238">
        <v>1.25</v>
      </c>
    </row>
    <row r="2239" spans="1:3" x14ac:dyDescent="0.15">
      <c r="A2239" s="1">
        <v>2236</v>
      </c>
      <c r="B2239" t="s">
        <v>162</v>
      </c>
      <c r="C2239">
        <v>1.25</v>
      </c>
    </row>
    <row r="2240" spans="1:3" x14ac:dyDescent="0.15">
      <c r="A2240" s="1">
        <v>2237</v>
      </c>
      <c r="B2240" t="s">
        <v>162</v>
      </c>
      <c r="C2240">
        <v>1.25</v>
      </c>
    </row>
    <row r="2241" spans="1:3" x14ac:dyDescent="0.15">
      <c r="A2241" s="1">
        <v>2238</v>
      </c>
      <c r="B2241" t="s">
        <v>162</v>
      </c>
      <c r="C2241">
        <v>1.25</v>
      </c>
    </row>
    <row r="2242" spans="1:3" x14ac:dyDescent="0.15">
      <c r="A2242" s="1">
        <v>2239</v>
      </c>
      <c r="B2242" t="s">
        <v>162</v>
      </c>
      <c r="C2242">
        <v>1.25</v>
      </c>
    </row>
    <row r="2243" spans="1:3" x14ac:dyDescent="0.15">
      <c r="A2243" s="1">
        <v>2240</v>
      </c>
      <c r="B2243" t="s">
        <v>162</v>
      </c>
      <c r="C2243">
        <v>1.25</v>
      </c>
    </row>
    <row r="2244" spans="1:3" x14ac:dyDescent="0.15">
      <c r="A2244" s="1">
        <v>2241</v>
      </c>
      <c r="B2244" t="s">
        <v>162</v>
      </c>
      <c r="C2244">
        <v>1.25</v>
      </c>
    </row>
    <row r="2245" spans="1:3" x14ac:dyDescent="0.15">
      <c r="A2245" s="1">
        <v>2242</v>
      </c>
      <c r="B2245" t="s">
        <v>162</v>
      </c>
      <c r="C2245">
        <v>1.25</v>
      </c>
    </row>
    <row r="2246" spans="1:3" x14ac:dyDescent="0.15">
      <c r="A2246" s="1">
        <v>2243</v>
      </c>
      <c r="B2246" t="s">
        <v>162</v>
      </c>
      <c r="C2246">
        <v>1.25</v>
      </c>
    </row>
    <row r="2247" spans="1:3" x14ac:dyDescent="0.15">
      <c r="A2247" s="1">
        <v>2244</v>
      </c>
      <c r="B2247" t="s">
        <v>162</v>
      </c>
      <c r="C2247">
        <v>1.25</v>
      </c>
    </row>
    <row r="2248" spans="1:3" x14ac:dyDescent="0.15">
      <c r="A2248" s="1">
        <v>2245</v>
      </c>
      <c r="B2248" t="s">
        <v>162</v>
      </c>
      <c r="C2248">
        <v>1.25</v>
      </c>
    </row>
    <row r="2249" spans="1:3" x14ac:dyDescent="0.15">
      <c r="A2249" s="1">
        <v>2246</v>
      </c>
      <c r="B2249" t="s">
        <v>162</v>
      </c>
      <c r="C2249">
        <v>1.25</v>
      </c>
    </row>
    <row r="2250" spans="1:3" x14ac:dyDescent="0.15">
      <c r="A2250" s="1">
        <v>2247</v>
      </c>
      <c r="B2250" t="s">
        <v>162</v>
      </c>
      <c r="C2250">
        <v>1.25</v>
      </c>
    </row>
    <row r="2251" spans="1:3" x14ac:dyDescent="0.15">
      <c r="A2251" s="1">
        <v>2248</v>
      </c>
      <c r="B2251" t="s">
        <v>162</v>
      </c>
      <c r="C2251">
        <v>1.25</v>
      </c>
    </row>
    <row r="2252" spans="1:3" x14ac:dyDescent="0.15">
      <c r="A2252" s="1">
        <v>2249</v>
      </c>
      <c r="B2252" t="s">
        <v>162</v>
      </c>
      <c r="C2252">
        <v>1.25</v>
      </c>
    </row>
    <row r="2253" spans="1:3" x14ac:dyDescent="0.15">
      <c r="A2253" s="1">
        <v>2250</v>
      </c>
      <c r="B2253" t="s">
        <v>162</v>
      </c>
      <c r="C2253">
        <v>1.25</v>
      </c>
    </row>
    <row r="2254" spans="1:3" x14ac:dyDescent="0.15">
      <c r="A2254" s="1">
        <v>2251</v>
      </c>
      <c r="B2254" t="s">
        <v>162</v>
      </c>
      <c r="C2254">
        <v>1.25</v>
      </c>
    </row>
    <row r="2255" spans="1:3" x14ac:dyDescent="0.15">
      <c r="A2255" s="1">
        <v>2252</v>
      </c>
      <c r="B2255" t="s">
        <v>162</v>
      </c>
      <c r="C2255">
        <v>1.25</v>
      </c>
    </row>
    <row r="2256" spans="1:3" x14ac:dyDescent="0.15">
      <c r="A2256" s="1">
        <v>2253</v>
      </c>
      <c r="B2256" t="s">
        <v>162</v>
      </c>
      <c r="C2256">
        <v>1.25</v>
      </c>
    </row>
    <row r="2257" spans="1:3" x14ac:dyDescent="0.15">
      <c r="A2257" s="1">
        <v>2254</v>
      </c>
      <c r="B2257" t="s">
        <v>162</v>
      </c>
      <c r="C2257">
        <v>1.25</v>
      </c>
    </row>
    <row r="2258" spans="1:3" x14ac:dyDescent="0.15">
      <c r="A2258" s="1">
        <v>2255</v>
      </c>
      <c r="B2258" t="s">
        <v>162</v>
      </c>
      <c r="C2258">
        <v>1.25</v>
      </c>
    </row>
    <row r="2259" spans="1:3" x14ac:dyDescent="0.15">
      <c r="A2259" s="1">
        <v>2256</v>
      </c>
      <c r="B2259" t="s">
        <v>162</v>
      </c>
      <c r="C2259">
        <v>1.25</v>
      </c>
    </row>
    <row r="2260" spans="1:3" x14ac:dyDescent="0.15">
      <c r="A2260" s="1">
        <v>2257</v>
      </c>
      <c r="B2260" t="s">
        <v>162</v>
      </c>
      <c r="C2260">
        <v>1.25</v>
      </c>
    </row>
    <row r="2261" spans="1:3" x14ac:dyDescent="0.15">
      <c r="A2261" s="1">
        <v>2258</v>
      </c>
      <c r="B2261" t="s">
        <v>162</v>
      </c>
      <c r="C2261">
        <v>1.25</v>
      </c>
    </row>
    <row r="2262" spans="1:3" x14ac:dyDescent="0.15">
      <c r="A2262" s="1">
        <v>2259</v>
      </c>
      <c r="B2262" t="s">
        <v>162</v>
      </c>
      <c r="C2262">
        <v>1.25</v>
      </c>
    </row>
    <row r="2263" spans="1:3" x14ac:dyDescent="0.15">
      <c r="A2263" s="1">
        <v>2260</v>
      </c>
      <c r="B2263" t="s">
        <v>162</v>
      </c>
      <c r="C2263">
        <v>1.25</v>
      </c>
    </row>
    <row r="2264" spans="1:3" x14ac:dyDescent="0.15">
      <c r="A2264" s="1">
        <v>2261</v>
      </c>
      <c r="B2264" t="s">
        <v>162</v>
      </c>
      <c r="C2264">
        <v>1.25</v>
      </c>
    </row>
    <row r="2265" spans="1:3" x14ac:dyDescent="0.15">
      <c r="A2265" s="1">
        <v>2262</v>
      </c>
      <c r="B2265" t="s">
        <v>162</v>
      </c>
      <c r="C2265">
        <v>1.25</v>
      </c>
    </row>
    <row r="2266" spans="1:3" x14ac:dyDescent="0.15">
      <c r="A2266" s="1">
        <v>2263</v>
      </c>
      <c r="B2266" t="s">
        <v>162</v>
      </c>
      <c r="C2266">
        <v>1.25</v>
      </c>
    </row>
    <row r="2267" spans="1:3" x14ac:dyDescent="0.15">
      <c r="A2267" s="1">
        <v>2264</v>
      </c>
      <c r="B2267" t="s">
        <v>162</v>
      </c>
      <c r="C2267">
        <v>1.25</v>
      </c>
    </row>
    <row r="2268" spans="1:3" x14ac:dyDescent="0.15">
      <c r="A2268" s="1">
        <v>2265</v>
      </c>
      <c r="B2268" t="s">
        <v>162</v>
      </c>
      <c r="C2268">
        <v>1.25</v>
      </c>
    </row>
    <row r="2269" spans="1:3" x14ac:dyDescent="0.15">
      <c r="A2269" s="1">
        <v>2266</v>
      </c>
      <c r="B2269" t="s">
        <v>162</v>
      </c>
      <c r="C2269">
        <v>1.25</v>
      </c>
    </row>
    <row r="2270" spans="1:3" x14ac:dyDescent="0.15">
      <c r="A2270" s="1">
        <v>2267</v>
      </c>
      <c r="B2270" t="s">
        <v>162</v>
      </c>
      <c r="C2270">
        <v>1.25</v>
      </c>
    </row>
    <row r="2271" spans="1:3" x14ac:dyDescent="0.15">
      <c r="A2271" s="1">
        <v>2268</v>
      </c>
      <c r="B2271" t="s">
        <v>162</v>
      </c>
      <c r="C2271">
        <v>1.25</v>
      </c>
    </row>
    <row r="2272" spans="1:3" x14ac:dyDescent="0.15">
      <c r="A2272" s="1">
        <v>2269</v>
      </c>
      <c r="B2272" t="s">
        <v>162</v>
      </c>
      <c r="C2272">
        <v>1.25</v>
      </c>
    </row>
    <row r="2273" spans="1:3" x14ac:dyDescent="0.15">
      <c r="A2273" s="1">
        <v>2270</v>
      </c>
      <c r="B2273" t="s">
        <v>162</v>
      </c>
      <c r="C2273">
        <v>1.25</v>
      </c>
    </row>
    <row r="2274" spans="1:3" x14ac:dyDescent="0.15">
      <c r="A2274" s="1">
        <v>2271</v>
      </c>
      <c r="B2274" t="s">
        <v>162</v>
      </c>
      <c r="C2274">
        <v>1.25</v>
      </c>
    </row>
    <row r="2275" spans="1:3" x14ac:dyDescent="0.15">
      <c r="A2275" s="1">
        <v>2272</v>
      </c>
      <c r="B2275" t="s">
        <v>162</v>
      </c>
      <c r="C2275">
        <v>1.25</v>
      </c>
    </row>
    <row r="2276" spans="1:3" x14ac:dyDescent="0.15">
      <c r="A2276" s="1">
        <v>2273</v>
      </c>
      <c r="B2276" t="s">
        <v>162</v>
      </c>
      <c r="C2276">
        <v>1.25</v>
      </c>
    </row>
    <row r="2277" spans="1:3" x14ac:dyDescent="0.15">
      <c r="A2277" s="1">
        <v>2274</v>
      </c>
      <c r="B2277" t="s">
        <v>162</v>
      </c>
      <c r="C2277">
        <v>1.25</v>
      </c>
    </row>
    <row r="2278" spans="1:3" x14ac:dyDescent="0.15">
      <c r="A2278" s="1">
        <v>2275</v>
      </c>
      <c r="B2278" t="s">
        <v>162</v>
      </c>
      <c r="C2278">
        <v>1.25</v>
      </c>
    </row>
    <row r="2279" spans="1:3" x14ac:dyDescent="0.15">
      <c r="A2279" s="1">
        <v>2276</v>
      </c>
      <c r="B2279" t="s">
        <v>162</v>
      </c>
      <c r="C2279">
        <v>1.25</v>
      </c>
    </row>
    <row r="2280" spans="1:3" x14ac:dyDescent="0.15">
      <c r="A2280" s="1">
        <v>2277</v>
      </c>
      <c r="B2280" t="s">
        <v>162</v>
      </c>
      <c r="C2280">
        <v>1.25</v>
      </c>
    </row>
    <row r="2281" spans="1:3" x14ac:dyDescent="0.15">
      <c r="A2281" s="1">
        <v>2278</v>
      </c>
      <c r="B2281" t="s">
        <v>162</v>
      </c>
      <c r="C2281">
        <v>1.25</v>
      </c>
    </row>
    <row r="2282" spans="1:3" x14ac:dyDescent="0.15">
      <c r="A2282" s="1">
        <v>2279</v>
      </c>
      <c r="B2282" t="s">
        <v>162</v>
      </c>
      <c r="C2282">
        <v>1.25</v>
      </c>
    </row>
    <row r="2283" spans="1:3" x14ac:dyDescent="0.15">
      <c r="A2283" s="1">
        <v>2280</v>
      </c>
      <c r="B2283" t="s">
        <v>162</v>
      </c>
      <c r="C2283">
        <v>1.25</v>
      </c>
    </row>
    <row r="2284" spans="1:3" x14ac:dyDescent="0.15">
      <c r="A2284" s="1">
        <v>2281</v>
      </c>
      <c r="B2284" t="s">
        <v>162</v>
      </c>
      <c r="C2284">
        <v>1.25</v>
      </c>
    </row>
    <row r="2285" spans="1:3" x14ac:dyDescent="0.15">
      <c r="A2285" s="1">
        <v>2282</v>
      </c>
      <c r="B2285" t="s">
        <v>162</v>
      </c>
      <c r="C2285">
        <v>1.25</v>
      </c>
    </row>
    <row r="2286" spans="1:3" x14ac:dyDescent="0.15">
      <c r="A2286" s="1">
        <v>2283</v>
      </c>
      <c r="B2286" t="s">
        <v>162</v>
      </c>
      <c r="C2286">
        <v>1.25</v>
      </c>
    </row>
    <row r="2287" spans="1:3" x14ac:dyDescent="0.15">
      <c r="A2287" s="1">
        <v>2284</v>
      </c>
      <c r="B2287" t="s">
        <v>162</v>
      </c>
      <c r="C2287">
        <v>1.25</v>
      </c>
    </row>
    <row r="2288" spans="1:3" x14ac:dyDescent="0.15">
      <c r="A2288" s="1">
        <v>2285</v>
      </c>
      <c r="B2288" t="s">
        <v>162</v>
      </c>
      <c r="C2288">
        <v>1.25</v>
      </c>
    </row>
    <row r="2289" spans="1:3" x14ac:dyDescent="0.15">
      <c r="A2289" s="1">
        <v>2286</v>
      </c>
      <c r="B2289" t="s">
        <v>162</v>
      </c>
      <c r="C2289">
        <v>1.25</v>
      </c>
    </row>
    <row r="2290" spans="1:3" x14ac:dyDescent="0.15">
      <c r="A2290" s="1">
        <v>2287</v>
      </c>
      <c r="B2290" t="s">
        <v>162</v>
      </c>
      <c r="C2290">
        <v>1.25</v>
      </c>
    </row>
    <row r="2291" spans="1:3" x14ac:dyDescent="0.15">
      <c r="A2291" s="1">
        <v>2288</v>
      </c>
      <c r="B2291" t="s">
        <v>162</v>
      </c>
      <c r="C2291">
        <v>1.25</v>
      </c>
    </row>
    <row r="2292" spans="1:3" x14ac:dyDescent="0.15">
      <c r="A2292" s="1">
        <v>2289</v>
      </c>
      <c r="B2292" t="s">
        <v>162</v>
      </c>
      <c r="C2292">
        <v>1.25</v>
      </c>
    </row>
    <row r="2293" spans="1:3" x14ac:dyDescent="0.15">
      <c r="A2293" s="1">
        <v>2290</v>
      </c>
      <c r="B2293" t="s">
        <v>162</v>
      </c>
      <c r="C2293">
        <v>1.25</v>
      </c>
    </row>
    <row r="2294" spans="1:3" x14ac:dyDescent="0.15">
      <c r="A2294" s="1">
        <v>2291</v>
      </c>
      <c r="B2294" t="s">
        <v>162</v>
      </c>
      <c r="C2294">
        <v>1.25</v>
      </c>
    </row>
    <row r="2295" spans="1:3" x14ac:dyDescent="0.15">
      <c r="A2295" s="1">
        <v>2292</v>
      </c>
      <c r="B2295" t="s">
        <v>162</v>
      </c>
      <c r="C2295">
        <v>1.25</v>
      </c>
    </row>
    <row r="2296" spans="1:3" x14ac:dyDescent="0.15">
      <c r="A2296" s="1">
        <v>2293</v>
      </c>
      <c r="B2296" t="s">
        <v>162</v>
      </c>
      <c r="C2296">
        <v>1.25</v>
      </c>
    </row>
    <row r="2297" spans="1:3" x14ac:dyDescent="0.15">
      <c r="A2297" s="1">
        <v>2294</v>
      </c>
      <c r="B2297" t="s">
        <v>162</v>
      </c>
      <c r="C2297">
        <v>1.25</v>
      </c>
    </row>
    <row r="2298" spans="1:3" x14ac:dyDescent="0.15">
      <c r="A2298" s="1">
        <v>2295</v>
      </c>
      <c r="B2298" t="s">
        <v>162</v>
      </c>
      <c r="C2298">
        <v>1.25</v>
      </c>
    </row>
    <row r="2299" spans="1:3" x14ac:dyDescent="0.15">
      <c r="A2299" s="1">
        <v>2296</v>
      </c>
      <c r="B2299" t="s">
        <v>162</v>
      </c>
      <c r="C2299">
        <v>1.25</v>
      </c>
    </row>
    <row r="2300" spans="1:3" x14ac:dyDescent="0.15">
      <c r="A2300" s="1">
        <v>2297</v>
      </c>
      <c r="B2300" t="s">
        <v>162</v>
      </c>
      <c r="C2300">
        <v>1.25</v>
      </c>
    </row>
    <row r="2301" spans="1:3" x14ac:dyDescent="0.15">
      <c r="A2301" s="1">
        <v>2298</v>
      </c>
      <c r="B2301" t="s">
        <v>162</v>
      </c>
      <c r="C2301">
        <v>1.25</v>
      </c>
    </row>
    <row r="2302" spans="1:3" x14ac:dyDescent="0.15">
      <c r="A2302" s="1">
        <v>2299</v>
      </c>
      <c r="B2302" t="s">
        <v>162</v>
      </c>
      <c r="C2302">
        <v>1.25</v>
      </c>
    </row>
    <row r="2303" spans="1:3" x14ac:dyDescent="0.15">
      <c r="A2303" s="1">
        <v>2300</v>
      </c>
      <c r="B2303" t="s">
        <v>162</v>
      </c>
      <c r="C2303">
        <v>1.25</v>
      </c>
    </row>
    <row r="2304" spans="1:3" x14ac:dyDescent="0.15">
      <c r="A2304" s="1">
        <v>2301</v>
      </c>
      <c r="B2304" t="s">
        <v>162</v>
      </c>
      <c r="C2304">
        <v>1.25</v>
      </c>
    </row>
    <row r="2305" spans="1:3" x14ac:dyDescent="0.15">
      <c r="A2305" s="1">
        <v>2302</v>
      </c>
      <c r="B2305" t="s">
        <v>162</v>
      </c>
      <c r="C2305">
        <v>1.25</v>
      </c>
    </row>
    <row r="2306" spans="1:3" x14ac:dyDescent="0.15">
      <c r="A2306" s="1">
        <v>2303</v>
      </c>
      <c r="B2306" t="s">
        <v>162</v>
      </c>
      <c r="C2306">
        <v>1.25</v>
      </c>
    </row>
    <row r="2307" spans="1:3" x14ac:dyDescent="0.15">
      <c r="A2307" s="1">
        <v>2304</v>
      </c>
      <c r="B2307" t="s">
        <v>162</v>
      </c>
      <c r="C2307">
        <v>1.25</v>
      </c>
    </row>
    <row r="2308" spans="1:3" x14ac:dyDescent="0.15">
      <c r="A2308" s="1">
        <v>2305</v>
      </c>
      <c r="B2308" t="s">
        <v>162</v>
      </c>
      <c r="C2308">
        <v>1.25</v>
      </c>
    </row>
    <row r="2309" spans="1:3" x14ac:dyDescent="0.15">
      <c r="A2309" s="1">
        <v>2306</v>
      </c>
      <c r="B2309" t="s">
        <v>162</v>
      </c>
      <c r="C2309">
        <v>1.25</v>
      </c>
    </row>
    <row r="2310" spans="1:3" x14ac:dyDescent="0.15">
      <c r="A2310" s="1">
        <v>2307</v>
      </c>
      <c r="B2310" t="s">
        <v>162</v>
      </c>
      <c r="C2310">
        <v>1.25</v>
      </c>
    </row>
    <row r="2311" spans="1:3" x14ac:dyDescent="0.15">
      <c r="A2311" s="1">
        <v>2308</v>
      </c>
      <c r="B2311" t="s">
        <v>162</v>
      </c>
      <c r="C2311">
        <v>1.25</v>
      </c>
    </row>
    <row r="2312" spans="1:3" x14ac:dyDescent="0.15">
      <c r="A2312" s="1">
        <v>2309</v>
      </c>
      <c r="B2312" t="s">
        <v>162</v>
      </c>
      <c r="C2312">
        <v>1.25</v>
      </c>
    </row>
    <row r="2313" spans="1:3" x14ac:dyDescent="0.15">
      <c r="A2313" s="1">
        <v>2310</v>
      </c>
      <c r="B2313" t="s">
        <v>162</v>
      </c>
      <c r="C2313">
        <v>1.25</v>
      </c>
    </row>
    <row r="2314" spans="1:3" x14ac:dyDescent="0.15">
      <c r="A2314" s="1">
        <v>2311</v>
      </c>
      <c r="B2314" t="s">
        <v>162</v>
      </c>
      <c r="C2314">
        <v>1.25</v>
      </c>
    </row>
    <row r="2315" spans="1:3" x14ac:dyDescent="0.15">
      <c r="A2315" s="1">
        <v>2312</v>
      </c>
      <c r="B2315" t="s">
        <v>162</v>
      </c>
      <c r="C2315">
        <v>1.25</v>
      </c>
    </row>
    <row r="2316" spans="1:3" x14ac:dyDescent="0.15">
      <c r="A2316" s="1">
        <v>2313</v>
      </c>
      <c r="B2316" t="s">
        <v>162</v>
      </c>
      <c r="C2316">
        <v>1.25</v>
      </c>
    </row>
    <row r="2317" spans="1:3" x14ac:dyDescent="0.15">
      <c r="A2317" s="1">
        <v>2314</v>
      </c>
      <c r="B2317" t="s">
        <v>162</v>
      </c>
      <c r="C2317">
        <v>1.25</v>
      </c>
    </row>
    <row r="2318" spans="1:3" x14ac:dyDescent="0.15">
      <c r="A2318" s="1">
        <v>2315</v>
      </c>
      <c r="B2318" t="s">
        <v>162</v>
      </c>
      <c r="C2318">
        <v>1.25</v>
      </c>
    </row>
    <row r="2319" spans="1:3" x14ac:dyDescent="0.15">
      <c r="A2319" s="1">
        <v>2316</v>
      </c>
      <c r="B2319" t="s">
        <v>162</v>
      </c>
      <c r="C2319">
        <v>1.25</v>
      </c>
    </row>
    <row r="2320" spans="1:3" x14ac:dyDescent="0.15">
      <c r="A2320" s="1">
        <v>2317</v>
      </c>
      <c r="B2320" t="s">
        <v>162</v>
      </c>
      <c r="C2320">
        <v>1.25</v>
      </c>
    </row>
    <row r="2321" spans="1:3" x14ac:dyDescent="0.15">
      <c r="A2321" s="1">
        <v>2318</v>
      </c>
      <c r="B2321" t="s">
        <v>162</v>
      </c>
      <c r="C2321">
        <v>1.25</v>
      </c>
    </row>
    <row r="2322" spans="1:3" x14ac:dyDescent="0.15">
      <c r="A2322" s="1">
        <v>2319</v>
      </c>
      <c r="B2322" t="s">
        <v>162</v>
      </c>
      <c r="C2322">
        <v>1.25</v>
      </c>
    </row>
    <row r="2323" spans="1:3" x14ac:dyDescent="0.15">
      <c r="A2323" s="1">
        <v>2320</v>
      </c>
      <c r="B2323" t="s">
        <v>162</v>
      </c>
      <c r="C2323">
        <v>1.25</v>
      </c>
    </row>
    <row r="2324" spans="1:3" x14ac:dyDescent="0.15">
      <c r="A2324" s="1">
        <v>2321</v>
      </c>
      <c r="B2324" t="s">
        <v>162</v>
      </c>
      <c r="C2324">
        <v>1.25</v>
      </c>
    </row>
    <row r="2325" spans="1:3" x14ac:dyDescent="0.15">
      <c r="A2325" s="1">
        <v>2322</v>
      </c>
      <c r="B2325" t="s">
        <v>162</v>
      </c>
      <c r="C2325">
        <v>1.25</v>
      </c>
    </row>
    <row r="2326" spans="1:3" x14ac:dyDescent="0.15">
      <c r="A2326" s="1">
        <v>2323</v>
      </c>
      <c r="B2326" t="s">
        <v>162</v>
      </c>
      <c r="C2326">
        <v>1.25</v>
      </c>
    </row>
    <row r="2327" spans="1:3" x14ac:dyDescent="0.15">
      <c r="A2327" s="1">
        <v>2324</v>
      </c>
      <c r="B2327" t="s">
        <v>162</v>
      </c>
      <c r="C2327">
        <v>1.25</v>
      </c>
    </row>
    <row r="2328" spans="1:3" x14ac:dyDescent="0.15">
      <c r="A2328" s="1">
        <v>2325</v>
      </c>
      <c r="B2328" t="s">
        <v>162</v>
      </c>
      <c r="C2328">
        <v>1.25</v>
      </c>
    </row>
    <row r="2329" spans="1:3" x14ac:dyDescent="0.15">
      <c r="A2329" s="1">
        <v>2326</v>
      </c>
      <c r="B2329" t="s">
        <v>162</v>
      </c>
      <c r="C2329">
        <v>1.25</v>
      </c>
    </row>
    <row r="2330" spans="1:3" x14ac:dyDescent="0.15">
      <c r="A2330" s="1">
        <v>2327</v>
      </c>
      <c r="B2330" t="s">
        <v>162</v>
      </c>
      <c r="C2330">
        <v>1.25</v>
      </c>
    </row>
    <row r="2331" spans="1:3" x14ac:dyDescent="0.15">
      <c r="A2331" s="1">
        <v>2328</v>
      </c>
      <c r="B2331" t="s">
        <v>162</v>
      </c>
      <c r="C2331">
        <v>1.25</v>
      </c>
    </row>
    <row r="2332" spans="1:3" x14ac:dyDescent="0.15">
      <c r="A2332" s="1">
        <v>2329</v>
      </c>
      <c r="B2332" t="s">
        <v>162</v>
      </c>
      <c r="C2332">
        <v>1.25</v>
      </c>
    </row>
    <row r="2333" spans="1:3" x14ac:dyDescent="0.15">
      <c r="A2333" s="1">
        <v>2330</v>
      </c>
      <c r="B2333" t="s">
        <v>162</v>
      </c>
      <c r="C2333">
        <v>1.25</v>
      </c>
    </row>
    <row r="2334" spans="1:3" x14ac:dyDescent="0.15">
      <c r="A2334" s="1">
        <v>2331</v>
      </c>
      <c r="B2334" t="s">
        <v>162</v>
      </c>
      <c r="C2334">
        <v>1.25</v>
      </c>
    </row>
    <row r="2335" spans="1:3" x14ac:dyDescent="0.15">
      <c r="A2335" s="1">
        <v>2332</v>
      </c>
      <c r="B2335" t="s">
        <v>162</v>
      </c>
      <c r="C2335">
        <v>1.25</v>
      </c>
    </row>
    <row r="2336" spans="1:3" x14ac:dyDescent="0.15">
      <c r="A2336" s="1">
        <v>2333</v>
      </c>
      <c r="B2336" t="s">
        <v>162</v>
      </c>
      <c r="C2336">
        <v>1.25</v>
      </c>
    </row>
    <row r="2337" spans="1:3" x14ac:dyDescent="0.15">
      <c r="A2337" s="1">
        <v>2334</v>
      </c>
      <c r="B2337" t="s">
        <v>162</v>
      </c>
      <c r="C2337">
        <v>1.25</v>
      </c>
    </row>
    <row r="2338" spans="1:3" x14ac:dyDescent="0.15">
      <c r="A2338" s="1">
        <v>2335</v>
      </c>
      <c r="B2338" t="s">
        <v>162</v>
      </c>
      <c r="C2338">
        <v>1.25</v>
      </c>
    </row>
    <row r="2339" spans="1:3" x14ac:dyDescent="0.15">
      <c r="A2339" s="1">
        <v>2336</v>
      </c>
      <c r="B2339" t="s">
        <v>162</v>
      </c>
      <c r="C2339">
        <v>1.25</v>
      </c>
    </row>
    <row r="2340" spans="1:3" x14ac:dyDescent="0.15">
      <c r="A2340" s="1">
        <v>2337</v>
      </c>
      <c r="B2340" t="s">
        <v>162</v>
      </c>
      <c r="C2340">
        <v>1.25</v>
      </c>
    </row>
    <row r="2341" spans="1:3" x14ac:dyDescent="0.15">
      <c r="A2341" s="1">
        <v>2338</v>
      </c>
      <c r="B2341" t="s">
        <v>162</v>
      </c>
      <c r="C2341">
        <v>1.25</v>
      </c>
    </row>
    <row r="2342" spans="1:3" x14ac:dyDescent="0.15">
      <c r="A2342" s="1">
        <v>2339</v>
      </c>
      <c r="B2342" t="s">
        <v>162</v>
      </c>
      <c r="C2342">
        <v>1.25</v>
      </c>
    </row>
    <row r="2343" spans="1:3" x14ac:dyDescent="0.15">
      <c r="A2343" s="1">
        <v>2340</v>
      </c>
      <c r="B2343" t="s">
        <v>162</v>
      </c>
      <c r="C2343">
        <v>1.25</v>
      </c>
    </row>
    <row r="2344" spans="1:3" x14ac:dyDescent="0.15">
      <c r="A2344" s="1">
        <v>2341</v>
      </c>
      <c r="B2344" t="s">
        <v>162</v>
      </c>
      <c r="C2344">
        <v>1.25</v>
      </c>
    </row>
    <row r="2345" spans="1:3" x14ac:dyDescent="0.15">
      <c r="A2345" s="1">
        <v>2342</v>
      </c>
      <c r="B2345" t="s">
        <v>162</v>
      </c>
      <c r="C2345">
        <v>1.25</v>
      </c>
    </row>
    <row r="2346" spans="1:3" x14ac:dyDescent="0.15">
      <c r="A2346" s="1">
        <v>2343</v>
      </c>
      <c r="B2346" t="s">
        <v>162</v>
      </c>
      <c r="C2346">
        <v>1.25</v>
      </c>
    </row>
    <row r="2347" spans="1:3" x14ac:dyDescent="0.15">
      <c r="A2347" s="1">
        <v>2344</v>
      </c>
      <c r="B2347" t="s">
        <v>162</v>
      </c>
      <c r="C2347">
        <v>1.25</v>
      </c>
    </row>
    <row r="2348" spans="1:3" x14ac:dyDescent="0.15">
      <c r="A2348" s="1">
        <v>2345</v>
      </c>
      <c r="B2348" t="s">
        <v>162</v>
      </c>
      <c r="C2348">
        <v>1.25</v>
      </c>
    </row>
    <row r="2349" spans="1:3" x14ac:dyDescent="0.15">
      <c r="A2349" s="1">
        <v>2346</v>
      </c>
      <c r="B2349" t="s">
        <v>162</v>
      </c>
      <c r="C2349">
        <v>1.25</v>
      </c>
    </row>
    <row r="2350" spans="1:3" x14ac:dyDescent="0.15">
      <c r="A2350" s="1">
        <v>2347</v>
      </c>
      <c r="B2350" t="s">
        <v>162</v>
      </c>
      <c r="C2350">
        <v>1.25</v>
      </c>
    </row>
    <row r="2351" spans="1:3" x14ac:dyDescent="0.15">
      <c r="A2351" s="1">
        <v>2348</v>
      </c>
      <c r="B2351" t="s">
        <v>162</v>
      </c>
      <c r="C2351">
        <v>1.25</v>
      </c>
    </row>
    <row r="2352" spans="1:3" x14ac:dyDescent="0.15">
      <c r="A2352" s="1">
        <v>2349</v>
      </c>
      <c r="B2352" t="s">
        <v>162</v>
      </c>
      <c r="C2352">
        <v>1.25</v>
      </c>
    </row>
    <row r="2353" spans="1:3" x14ac:dyDescent="0.15">
      <c r="A2353" s="1">
        <v>2350</v>
      </c>
      <c r="B2353" t="s">
        <v>162</v>
      </c>
      <c r="C2353">
        <v>1.25</v>
      </c>
    </row>
    <row r="2354" spans="1:3" x14ac:dyDescent="0.15">
      <c r="A2354" s="1">
        <v>2351</v>
      </c>
      <c r="B2354" t="s">
        <v>162</v>
      </c>
      <c r="C2354">
        <v>1.25</v>
      </c>
    </row>
    <row r="2355" spans="1:3" x14ac:dyDescent="0.15">
      <c r="A2355" s="1">
        <v>2352</v>
      </c>
      <c r="B2355" t="s">
        <v>162</v>
      </c>
      <c r="C2355">
        <v>1.25</v>
      </c>
    </row>
    <row r="2356" spans="1:3" x14ac:dyDescent="0.15">
      <c r="A2356" s="1">
        <v>2353</v>
      </c>
      <c r="B2356" t="s">
        <v>162</v>
      </c>
      <c r="C2356">
        <v>1.25</v>
      </c>
    </row>
    <row r="2357" spans="1:3" x14ac:dyDescent="0.15">
      <c r="A2357" s="1">
        <v>2354</v>
      </c>
      <c r="B2357" t="s">
        <v>162</v>
      </c>
      <c r="C2357">
        <v>1.25</v>
      </c>
    </row>
    <row r="2358" spans="1:3" x14ac:dyDescent="0.15">
      <c r="A2358" s="1">
        <v>2355</v>
      </c>
      <c r="B2358" t="s">
        <v>162</v>
      </c>
      <c r="C2358">
        <v>1.25</v>
      </c>
    </row>
    <row r="2359" spans="1:3" x14ac:dyDescent="0.15">
      <c r="A2359" s="1">
        <v>2356</v>
      </c>
      <c r="B2359" t="s">
        <v>162</v>
      </c>
      <c r="C2359">
        <v>1.25</v>
      </c>
    </row>
    <row r="2360" spans="1:3" x14ac:dyDescent="0.15">
      <c r="A2360" s="1">
        <v>2357</v>
      </c>
      <c r="B2360" t="s">
        <v>162</v>
      </c>
      <c r="C2360">
        <v>1.25</v>
      </c>
    </row>
    <row r="2361" spans="1:3" x14ac:dyDescent="0.15">
      <c r="A2361" s="1">
        <v>2358</v>
      </c>
      <c r="B2361" t="s">
        <v>162</v>
      </c>
      <c r="C2361">
        <v>1.25</v>
      </c>
    </row>
    <row r="2362" spans="1:3" x14ac:dyDescent="0.15">
      <c r="A2362" s="1">
        <v>2359</v>
      </c>
      <c r="B2362" t="s">
        <v>162</v>
      </c>
      <c r="C2362">
        <v>1.25</v>
      </c>
    </row>
    <row r="2363" spans="1:3" x14ac:dyDescent="0.15">
      <c r="A2363" s="1">
        <v>2360</v>
      </c>
      <c r="B2363" t="s">
        <v>162</v>
      </c>
      <c r="C2363">
        <v>1.25</v>
      </c>
    </row>
    <row r="2364" spans="1:3" x14ac:dyDescent="0.15">
      <c r="A2364" s="1">
        <v>2361</v>
      </c>
      <c r="B2364" t="s">
        <v>162</v>
      </c>
      <c r="C2364">
        <v>1.25</v>
      </c>
    </row>
    <row r="2365" spans="1:3" x14ac:dyDescent="0.15">
      <c r="A2365" s="1">
        <v>2362</v>
      </c>
      <c r="B2365" t="s">
        <v>162</v>
      </c>
      <c r="C2365">
        <v>1.25</v>
      </c>
    </row>
    <row r="2366" spans="1:3" x14ac:dyDescent="0.15">
      <c r="A2366" s="1">
        <v>2363</v>
      </c>
      <c r="B2366" t="s">
        <v>162</v>
      </c>
      <c r="C2366">
        <v>1.25</v>
      </c>
    </row>
    <row r="2367" spans="1:3" x14ac:dyDescent="0.15">
      <c r="A2367" s="1">
        <v>2364</v>
      </c>
      <c r="B2367" t="s">
        <v>162</v>
      </c>
      <c r="C2367">
        <v>1.25</v>
      </c>
    </row>
    <row r="2368" spans="1:3" x14ac:dyDescent="0.15">
      <c r="A2368" s="1">
        <v>2365</v>
      </c>
      <c r="B2368" t="s">
        <v>162</v>
      </c>
      <c r="C2368">
        <v>1.25</v>
      </c>
    </row>
    <row r="2369" spans="1:3" x14ac:dyDescent="0.15">
      <c r="A2369" s="1">
        <v>2366</v>
      </c>
      <c r="B2369" t="s">
        <v>162</v>
      </c>
      <c r="C2369">
        <v>1.25</v>
      </c>
    </row>
    <row r="2370" spans="1:3" x14ac:dyDescent="0.15">
      <c r="A2370" s="1">
        <v>2367</v>
      </c>
      <c r="B2370" t="s">
        <v>162</v>
      </c>
      <c r="C2370">
        <v>1.25</v>
      </c>
    </row>
    <row r="2371" spans="1:3" x14ac:dyDescent="0.15">
      <c r="A2371" s="1">
        <v>2368</v>
      </c>
      <c r="B2371" t="s">
        <v>162</v>
      </c>
      <c r="C2371">
        <v>1.25</v>
      </c>
    </row>
    <row r="2372" spans="1:3" x14ac:dyDescent="0.15">
      <c r="A2372" s="1">
        <v>2369</v>
      </c>
      <c r="B2372" t="s">
        <v>162</v>
      </c>
      <c r="C2372">
        <v>1.25</v>
      </c>
    </row>
    <row r="2373" spans="1:3" x14ac:dyDescent="0.15">
      <c r="A2373" s="1">
        <v>2370</v>
      </c>
      <c r="B2373" t="s">
        <v>162</v>
      </c>
      <c r="C2373">
        <v>1.25</v>
      </c>
    </row>
    <row r="2374" spans="1:3" x14ac:dyDescent="0.15">
      <c r="A2374" s="1">
        <v>2371</v>
      </c>
      <c r="B2374" t="s">
        <v>162</v>
      </c>
      <c r="C2374">
        <v>1.25</v>
      </c>
    </row>
    <row r="2375" spans="1:3" x14ac:dyDescent="0.15">
      <c r="A2375" s="1">
        <v>2372</v>
      </c>
      <c r="B2375" t="s">
        <v>162</v>
      </c>
      <c r="C2375">
        <v>1.25</v>
      </c>
    </row>
    <row r="2376" spans="1:3" x14ac:dyDescent="0.15">
      <c r="A2376" s="1">
        <v>2373</v>
      </c>
      <c r="B2376" t="s">
        <v>162</v>
      </c>
      <c r="C2376">
        <v>1.25</v>
      </c>
    </row>
    <row r="2377" spans="1:3" x14ac:dyDescent="0.15">
      <c r="A2377" s="1">
        <v>2374</v>
      </c>
      <c r="B2377" t="s">
        <v>162</v>
      </c>
      <c r="C2377">
        <v>1.25</v>
      </c>
    </row>
    <row r="2378" spans="1:3" x14ac:dyDescent="0.15">
      <c r="A2378" s="1">
        <v>2375</v>
      </c>
      <c r="B2378" t="s">
        <v>162</v>
      </c>
      <c r="C2378">
        <v>1.25</v>
      </c>
    </row>
    <row r="2379" spans="1:3" x14ac:dyDescent="0.15">
      <c r="A2379" s="1">
        <v>2376</v>
      </c>
      <c r="B2379" t="s">
        <v>162</v>
      </c>
      <c r="C2379">
        <v>1.25</v>
      </c>
    </row>
    <row r="2380" spans="1:3" x14ac:dyDescent="0.15">
      <c r="A2380" s="1">
        <v>2377</v>
      </c>
      <c r="B2380" t="s">
        <v>162</v>
      </c>
      <c r="C2380">
        <v>1.25</v>
      </c>
    </row>
    <row r="2381" spans="1:3" x14ac:dyDescent="0.15">
      <c r="A2381" s="1">
        <v>2378</v>
      </c>
      <c r="B2381" t="s">
        <v>162</v>
      </c>
      <c r="C2381">
        <v>1.25</v>
      </c>
    </row>
    <row r="2382" spans="1:3" x14ac:dyDescent="0.15">
      <c r="A2382" s="1">
        <v>2379</v>
      </c>
      <c r="B2382" t="s">
        <v>162</v>
      </c>
      <c r="C2382">
        <v>1.25</v>
      </c>
    </row>
    <row r="2383" spans="1:3" x14ac:dyDescent="0.15">
      <c r="A2383" s="1">
        <v>2380</v>
      </c>
      <c r="B2383" t="s">
        <v>162</v>
      </c>
      <c r="C2383">
        <v>1.25</v>
      </c>
    </row>
    <row r="2384" spans="1:3" x14ac:dyDescent="0.15">
      <c r="A2384" s="1">
        <v>2381</v>
      </c>
      <c r="B2384" t="s">
        <v>162</v>
      </c>
      <c r="C2384">
        <v>1.25</v>
      </c>
    </row>
    <row r="2385" spans="1:3" x14ac:dyDescent="0.15">
      <c r="A2385" s="1">
        <v>2382</v>
      </c>
      <c r="B2385" t="s">
        <v>162</v>
      </c>
      <c r="C2385">
        <v>1.25</v>
      </c>
    </row>
    <row r="2386" spans="1:3" x14ac:dyDescent="0.15">
      <c r="A2386" s="1">
        <v>2383</v>
      </c>
      <c r="B2386" t="s">
        <v>162</v>
      </c>
      <c r="C2386">
        <v>1.25</v>
      </c>
    </row>
    <row r="2387" spans="1:3" x14ac:dyDescent="0.15">
      <c r="A2387" s="1">
        <v>2384</v>
      </c>
      <c r="B2387" t="s">
        <v>162</v>
      </c>
      <c r="C2387">
        <v>1.25</v>
      </c>
    </row>
    <row r="2388" spans="1:3" x14ac:dyDescent="0.15">
      <c r="A2388" s="1">
        <v>2385</v>
      </c>
      <c r="B2388" t="s">
        <v>162</v>
      </c>
      <c r="C2388">
        <v>1.25</v>
      </c>
    </row>
    <row r="2389" spans="1:3" x14ac:dyDescent="0.15">
      <c r="A2389" s="1">
        <v>2386</v>
      </c>
      <c r="B2389" t="s">
        <v>162</v>
      </c>
      <c r="C2389">
        <v>1.25</v>
      </c>
    </row>
    <row r="2390" spans="1:3" x14ac:dyDescent="0.15">
      <c r="A2390" s="1">
        <v>2387</v>
      </c>
      <c r="B2390" t="s">
        <v>162</v>
      </c>
      <c r="C2390">
        <v>1.25</v>
      </c>
    </row>
    <row r="2391" spans="1:3" x14ac:dyDescent="0.15">
      <c r="A2391" s="1">
        <v>2388</v>
      </c>
      <c r="B2391" t="s">
        <v>162</v>
      </c>
      <c r="C2391">
        <v>1.25</v>
      </c>
    </row>
    <row r="2392" spans="1:3" x14ac:dyDescent="0.15">
      <c r="A2392" s="1">
        <v>2389</v>
      </c>
      <c r="B2392" t="s">
        <v>162</v>
      </c>
      <c r="C2392">
        <v>1.25</v>
      </c>
    </row>
    <row r="2393" spans="1:3" x14ac:dyDescent="0.15">
      <c r="A2393" s="1">
        <v>2390</v>
      </c>
      <c r="B2393" t="s">
        <v>162</v>
      </c>
      <c r="C2393">
        <v>1.25</v>
      </c>
    </row>
    <row r="2394" spans="1:3" x14ac:dyDescent="0.15">
      <c r="A2394" s="1">
        <v>2391</v>
      </c>
      <c r="B2394" t="s">
        <v>162</v>
      </c>
      <c r="C2394">
        <v>1.25</v>
      </c>
    </row>
    <row r="2395" spans="1:3" x14ac:dyDescent="0.15">
      <c r="A2395" s="1">
        <v>2392</v>
      </c>
      <c r="B2395" t="s">
        <v>162</v>
      </c>
      <c r="C2395">
        <v>1.25</v>
      </c>
    </row>
    <row r="2396" spans="1:3" x14ac:dyDescent="0.15">
      <c r="A2396" s="1">
        <v>2393</v>
      </c>
      <c r="B2396" t="s">
        <v>162</v>
      </c>
      <c r="C2396">
        <v>1.25</v>
      </c>
    </row>
    <row r="2397" spans="1:3" x14ac:dyDescent="0.15">
      <c r="A2397" s="1">
        <v>2394</v>
      </c>
      <c r="B2397" t="s">
        <v>162</v>
      </c>
      <c r="C2397">
        <v>1.25</v>
      </c>
    </row>
    <row r="2398" spans="1:3" x14ac:dyDescent="0.15">
      <c r="A2398" s="1">
        <v>2395</v>
      </c>
      <c r="B2398" t="s">
        <v>162</v>
      </c>
      <c r="C2398">
        <v>1.25</v>
      </c>
    </row>
    <row r="2399" spans="1:3" x14ac:dyDescent="0.15">
      <c r="A2399" s="1">
        <v>2396</v>
      </c>
      <c r="B2399" t="s">
        <v>162</v>
      </c>
      <c r="C2399">
        <v>1.25</v>
      </c>
    </row>
    <row r="2400" spans="1:3" x14ac:dyDescent="0.15">
      <c r="A2400" s="1">
        <v>2397</v>
      </c>
      <c r="B2400" t="s">
        <v>162</v>
      </c>
      <c r="C2400">
        <v>1.25</v>
      </c>
    </row>
    <row r="2401" spans="1:3" x14ac:dyDescent="0.15">
      <c r="A2401" s="1">
        <v>2398</v>
      </c>
      <c r="B2401" t="s">
        <v>162</v>
      </c>
      <c r="C2401">
        <v>1.25</v>
      </c>
    </row>
    <row r="2402" spans="1:3" x14ac:dyDescent="0.15">
      <c r="A2402" s="1">
        <v>2399</v>
      </c>
      <c r="B2402" t="s">
        <v>162</v>
      </c>
      <c r="C2402">
        <v>1.25</v>
      </c>
    </row>
    <row r="2403" spans="1:3" x14ac:dyDescent="0.15">
      <c r="A2403" s="1">
        <v>2400</v>
      </c>
      <c r="B2403" t="s">
        <v>162</v>
      </c>
      <c r="C2403">
        <v>1.25</v>
      </c>
    </row>
    <row r="2404" spans="1:3" x14ac:dyDescent="0.15">
      <c r="A2404" s="1">
        <v>2401</v>
      </c>
      <c r="B2404" t="s">
        <v>162</v>
      </c>
      <c r="C2404">
        <v>1.25</v>
      </c>
    </row>
    <row r="2405" spans="1:3" x14ac:dyDescent="0.15">
      <c r="A2405" s="1">
        <v>2402</v>
      </c>
      <c r="B2405" t="s">
        <v>162</v>
      </c>
      <c r="C2405">
        <v>1.25</v>
      </c>
    </row>
    <row r="2406" spans="1:3" x14ac:dyDescent="0.15">
      <c r="A2406" s="1">
        <v>2403</v>
      </c>
      <c r="B2406" t="s">
        <v>162</v>
      </c>
      <c r="C2406">
        <v>1.25</v>
      </c>
    </row>
    <row r="2407" spans="1:3" x14ac:dyDescent="0.15">
      <c r="A2407" s="1">
        <v>2404</v>
      </c>
      <c r="B2407" t="s">
        <v>162</v>
      </c>
      <c r="C2407">
        <v>1.25</v>
      </c>
    </row>
    <row r="2408" spans="1:3" x14ac:dyDescent="0.15">
      <c r="A2408" s="1">
        <v>2405</v>
      </c>
      <c r="B2408" t="s">
        <v>162</v>
      </c>
      <c r="C2408">
        <v>1.25</v>
      </c>
    </row>
    <row r="2409" spans="1:3" x14ac:dyDescent="0.15">
      <c r="A2409" s="1">
        <v>2406</v>
      </c>
      <c r="B2409" t="s">
        <v>162</v>
      </c>
      <c r="C2409">
        <v>1.25</v>
      </c>
    </row>
    <row r="2410" spans="1:3" x14ac:dyDescent="0.15">
      <c r="A2410" s="1">
        <v>2407</v>
      </c>
      <c r="B2410" t="s">
        <v>162</v>
      </c>
      <c r="C2410">
        <v>1.25</v>
      </c>
    </row>
    <row r="2411" spans="1:3" x14ac:dyDescent="0.15">
      <c r="A2411" s="1">
        <v>2408</v>
      </c>
      <c r="B2411" t="s">
        <v>162</v>
      </c>
      <c r="C2411">
        <v>1.25</v>
      </c>
    </row>
    <row r="2412" spans="1:3" x14ac:dyDescent="0.15">
      <c r="A2412" s="1">
        <v>2409</v>
      </c>
      <c r="B2412" t="s">
        <v>162</v>
      </c>
      <c r="C2412">
        <v>1.25</v>
      </c>
    </row>
    <row r="2413" spans="1:3" x14ac:dyDescent="0.15">
      <c r="A2413" s="1">
        <v>2410</v>
      </c>
      <c r="B2413" t="s">
        <v>162</v>
      </c>
      <c r="C2413">
        <v>1.25</v>
      </c>
    </row>
    <row r="2414" spans="1:3" x14ac:dyDescent="0.15">
      <c r="A2414" s="1">
        <v>2411</v>
      </c>
      <c r="B2414" t="s">
        <v>162</v>
      </c>
      <c r="C2414">
        <v>1.25</v>
      </c>
    </row>
    <row r="2415" spans="1:3" x14ac:dyDescent="0.15">
      <c r="A2415" s="1">
        <v>2412</v>
      </c>
      <c r="B2415" t="s">
        <v>162</v>
      </c>
      <c r="C2415">
        <v>1.25</v>
      </c>
    </row>
    <row r="2416" spans="1:3" x14ac:dyDescent="0.15">
      <c r="A2416" s="1">
        <v>2413</v>
      </c>
      <c r="B2416" t="s">
        <v>162</v>
      </c>
      <c r="C2416">
        <v>1.25</v>
      </c>
    </row>
    <row r="2417" spans="1:3" x14ac:dyDescent="0.15">
      <c r="A2417" s="1">
        <v>2414</v>
      </c>
      <c r="B2417" t="s">
        <v>162</v>
      </c>
      <c r="C2417">
        <v>1.25</v>
      </c>
    </row>
    <row r="2418" spans="1:3" x14ac:dyDescent="0.15">
      <c r="A2418" s="1">
        <v>2415</v>
      </c>
      <c r="B2418" t="s">
        <v>162</v>
      </c>
      <c r="C2418">
        <v>1.25</v>
      </c>
    </row>
    <row r="2419" spans="1:3" x14ac:dyDescent="0.15">
      <c r="A2419" s="1">
        <v>2416</v>
      </c>
      <c r="B2419" t="s">
        <v>162</v>
      </c>
      <c r="C2419">
        <v>1.25</v>
      </c>
    </row>
    <row r="2420" spans="1:3" x14ac:dyDescent="0.15">
      <c r="A2420" s="1">
        <v>2417</v>
      </c>
      <c r="B2420" t="s">
        <v>162</v>
      </c>
      <c r="C2420">
        <v>1.25</v>
      </c>
    </row>
    <row r="2421" spans="1:3" x14ac:dyDescent="0.15">
      <c r="A2421" s="1">
        <v>2418</v>
      </c>
      <c r="B2421" t="s">
        <v>162</v>
      </c>
      <c r="C2421">
        <v>1.25</v>
      </c>
    </row>
    <row r="2422" spans="1:3" x14ac:dyDescent="0.15">
      <c r="A2422" s="1">
        <v>2419</v>
      </c>
      <c r="B2422" t="s">
        <v>162</v>
      </c>
      <c r="C2422">
        <v>1.25</v>
      </c>
    </row>
    <row r="2423" spans="1:3" x14ac:dyDescent="0.15">
      <c r="A2423" s="1">
        <v>2420</v>
      </c>
      <c r="B2423" t="s">
        <v>162</v>
      </c>
      <c r="C2423">
        <v>1.25</v>
      </c>
    </row>
    <row r="2424" spans="1:3" x14ac:dyDescent="0.15">
      <c r="A2424" s="1">
        <v>2421</v>
      </c>
      <c r="B2424" t="s">
        <v>162</v>
      </c>
      <c r="C2424">
        <v>1.25</v>
      </c>
    </row>
    <row r="2425" spans="1:3" x14ac:dyDescent="0.15">
      <c r="A2425" s="1">
        <v>2422</v>
      </c>
      <c r="B2425" t="s">
        <v>162</v>
      </c>
      <c r="C2425">
        <v>1.25</v>
      </c>
    </row>
    <row r="2426" spans="1:3" x14ac:dyDescent="0.15">
      <c r="A2426" s="1">
        <v>2423</v>
      </c>
      <c r="B2426" t="s">
        <v>162</v>
      </c>
      <c r="C2426">
        <v>1.25</v>
      </c>
    </row>
    <row r="2427" spans="1:3" x14ac:dyDescent="0.15">
      <c r="A2427" s="1">
        <v>2424</v>
      </c>
      <c r="B2427" t="s">
        <v>162</v>
      </c>
      <c r="C2427">
        <v>1.25</v>
      </c>
    </row>
    <row r="2428" spans="1:3" x14ac:dyDescent="0.15">
      <c r="A2428" s="1">
        <v>2425</v>
      </c>
      <c r="B2428" t="s">
        <v>162</v>
      </c>
      <c r="C2428">
        <v>1.25</v>
      </c>
    </row>
    <row r="2429" spans="1:3" x14ac:dyDescent="0.15">
      <c r="A2429" s="1">
        <v>2426</v>
      </c>
      <c r="B2429" t="s">
        <v>162</v>
      </c>
      <c r="C2429">
        <v>1.25</v>
      </c>
    </row>
    <row r="2430" spans="1:3" x14ac:dyDescent="0.15">
      <c r="A2430" s="1">
        <v>2427</v>
      </c>
      <c r="B2430" t="s">
        <v>162</v>
      </c>
      <c r="C2430">
        <v>1.25</v>
      </c>
    </row>
    <row r="2431" spans="1:3" x14ac:dyDescent="0.15">
      <c r="A2431" s="1">
        <v>2428</v>
      </c>
      <c r="B2431" t="s">
        <v>162</v>
      </c>
      <c r="C2431">
        <v>1.25</v>
      </c>
    </row>
    <row r="2432" spans="1:3" x14ac:dyDescent="0.15">
      <c r="A2432" s="1">
        <v>2429</v>
      </c>
      <c r="B2432" t="s">
        <v>162</v>
      </c>
      <c r="C2432">
        <v>1.25</v>
      </c>
    </row>
    <row r="2433" spans="1:3" x14ac:dyDescent="0.15">
      <c r="A2433" s="1">
        <v>2430</v>
      </c>
      <c r="B2433" t="s">
        <v>162</v>
      </c>
      <c r="C2433">
        <v>1.25</v>
      </c>
    </row>
    <row r="2434" spans="1:3" x14ac:dyDescent="0.15">
      <c r="A2434" s="1">
        <v>2431</v>
      </c>
      <c r="B2434" t="s">
        <v>162</v>
      </c>
      <c r="C2434">
        <v>1.25</v>
      </c>
    </row>
    <row r="2435" spans="1:3" x14ac:dyDescent="0.15">
      <c r="A2435" s="1">
        <v>2432</v>
      </c>
      <c r="B2435" t="s">
        <v>162</v>
      </c>
      <c r="C2435">
        <v>1.25</v>
      </c>
    </row>
    <row r="2436" spans="1:3" x14ac:dyDescent="0.15">
      <c r="A2436" s="1">
        <v>2433</v>
      </c>
      <c r="B2436" t="s">
        <v>162</v>
      </c>
      <c r="C2436">
        <v>1.25</v>
      </c>
    </row>
    <row r="2437" spans="1:3" x14ac:dyDescent="0.15">
      <c r="A2437" s="1">
        <v>2434</v>
      </c>
      <c r="B2437" t="s">
        <v>162</v>
      </c>
      <c r="C2437">
        <v>1.25</v>
      </c>
    </row>
    <row r="2438" spans="1:3" x14ac:dyDescent="0.15">
      <c r="A2438" s="1">
        <v>2435</v>
      </c>
      <c r="B2438" t="s">
        <v>162</v>
      </c>
      <c r="C2438">
        <v>1.25</v>
      </c>
    </row>
    <row r="2439" spans="1:3" x14ac:dyDescent="0.15">
      <c r="A2439" s="1">
        <v>2436</v>
      </c>
      <c r="B2439" t="s">
        <v>162</v>
      </c>
      <c r="C2439">
        <v>1.25</v>
      </c>
    </row>
    <row r="2440" spans="1:3" x14ac:dyDescent="0.15">
      <c r="A2440" s="1">
        <v>2437</v>
      </c>
      <c r="B2440" t="s">
        <v>162</v>
      </c>
      <c r="C2440">
        <v>1.25</v>
      </c>
    </row>
    <row r="2441" spans="1:3" x14ac:dyDescent="0.15">
      <c r="A2441" s="1">
        <v>2438</v>
      </c>
      <c r="B2441" t="s">
        <v>162</v>
      </c>
      <c r="C2441">
        <v>1.25</v>
      </c>
    </row>
    <row r="2442" spans="1:3" x14ac:dyDescent="0.15">
      <c r="A2442" s="1">
        <v>2439</v>
      </c>
      <c r="B2442" t="s">
        <v>162</v>
      </c>
      <c r="C2442">
        <v>1.25</v>
      </c>
    </row>
    <row r="2443" spans="1:3" x14ac:dyDescent="0.15">
      <c r="A2443" s="1">
        <v>2440</v>
      </c>
      <c r="B2443" t="s">
        <v>162</v>
      </c>
      <c r="C2443">
        <v>1.25</v>
      </c>
    </row>
    <row r="2444" spans="1:3" x14ac:dyDescent="0.15">
      <c r="A2444" s="1">
        <v>2441</v>
      </c>
      <c r="B2444" t="s">
        <v>162</v>
      </c>
      <c r="C2444">
        <v>1.25</v>
      </c>
    </row>
    <row r="2445" spans="1:3" x14ac:dyDescent="0.15">
      <c r="A2445" s="1">
        <v>2442</v>
      </c>
      <c r="B2445" t="s">
        <v>162</v>
      </c>
      <c r="C2445">
        <v>1.25</v>
      </c>
    </row>
    <row r="2446" spans="1:3" x14ac:dyDescent="0.15">
      <c r="A2446" s="1">
        <v>2443</v>
      </c>
      <c r="B2446" t="s">
        <v>162</v>
      </c>
      <c r="C2446">
        <v>1.25</v>
      </c>
    </row>
    <row r="2447" spans="1:3" x14ac:dyDescent="0.15">
      <c r="A2447" s="1">
        <v>2444</v>
      </c>
      <c r="B2447" t="s">
        <v>162</v>
      </c>
      <c r="C2447">
        <v>1.25</v>
      </c>
    </row>
    <row r="2448" spans="1:3" x14ac:dyDescent="0.15">
      <c r="A2448" s="1">
        <v>2445</v>
      </c>
      <c r="B2448" t="s">
        <v>162</v>
      </c>
      <c r="C2448">
        <v>1.25</v>
      </c>
    </row>
    <row r="2449" spans="1:3" x14ac:dyDescent="0.15">
      <c r="A2449" s="1">
        <v>2446</v>
      </c>
      <c r="B2449" t="s">
        <v>162</v>
      </c>
      <c r="C2449">
        <v>1.25</v>
      </c>
    </row>
    <row r="2450" spans="1:3" x14ac:dyDescent="0.15">
      <c r="A2450" s="1">
        <v>2447</v>
      </c>
      <c r="B2450" t="s">
        <v>162</v>
      </c>
      <c r="C2450">
        <v>1.25</v>
      </c>
    </row>
    <row r="2451" spans="1:3" x14ac:dyDescent="0.15">
      <c r="A2451" s="1">
        <v>2448</v>
      </c>
      <c r="B2451" t="s">
        <v>162</v>
      </c>
      <c r="C2451">
        <v>1.25</v>
      </c>
    </row>
    <row r="2452" spans="1:3" x14ac:dyDescent="0.15">
      <c r="A2452" s="1">
        <v>2449</v>
      </c>
      <c r="B2452" t="s">
        <v>162</v>
      </c>
      <c r="C2452">
        <v>1.25</v>
      </c>
    </row>
    <row r="2453" spans="1:3" x14ac:dyDescent="0.15">
      <c r="A2453" s="1">
        <v>2450</v>
      </c>
      <c r="B2453" t="s">
        <v>162</v>
      </c>
      <c r="C2453">
        <v>1.25</v>
      </c>
    </row>
    <row r="2454" spans="1:3" x14ac:dyDescent="0.15">
      <c r="A2454" s="1">
        <v>2451</v>
      </c>
      <c r="B2454" t="s">
        <v>162</v>
      </c>
      <c r="C2454">
        <v>1.25</v>
      </c>
    </row>
    <row r="2455" spans="1:3" x14ac:dyDescent="0.15">
      <c r="A2455" s="1">
        <v>2452</v>
      </c>
      <c r="B2455" t="s">
        <v>162</v>
      </c>
      <c r="C2455">
        <v>1.25</v>
      </c>
    </row>
    <row r="2456" spans="1:3" x14ac:dyDescent="0.15">
      <c r="A2456" s="1">
        <v>2453</v>
      </c>
      <c r="B2456" t="s">
        <v>162</v>
      </c>
      <c r="C2456">
        <v>1.25</v>
      </c>
    </row>
    <row r="2457" spans="1:3" x14ac:dyDescent="0.15">
      <c r="A2457" s="1">
        <v>2454</v>
      </c>
      <c r="B2457" t="s">
        <v>162</v>
      </c>
      <c r="C2457">
        <v>1.25</v>
      </c>
    </row>
    <row r="2458" spans="1:3" x14ac:dyDescent="0.15">
      <c r="A2458" s="1">
        <v>2455</v>
      </c>
      <c r="B2458" t="s">
        <v>162</v>
      </c>
      <c r="C2458">
        <v>1.25</v>
      </c>
    </row>
    <row r="2459" spans="1:3" x14ac:dyDescent="0.15">
      <c r="A2459" s="1">
        <v>2456</v>
      </c>
      <c r="B2459" t="s">
        <v>162</v>
      </c>
      <c r="C2459">
        <v>1.25</v>
      </c>
    </row>
    <row r="2460" spans="1:3" x14ac:dyDescent="0.15">
      <c r="A2460" s="1">
        <v>2457</v>
      </c>
      <c r="B2460" t="s">
        <v>162</v>
      </c>
      <c r="C2460">
        <v>1.25</v>
      </c>
    </row>
    <row r="2461" spans="1:3" x14ac:dyDescent="0.15">
      <c r="A2461" s="1">
        <v>2458</v>
      </c>
      <c r="B2461" t="s">
        <v>162</v>
      </c>
      <c r="C2461">
        <v>1.25</v>
      </c>
    </row>
    <row r="2462" spans="1:3" x14ac:dyDescent="0.15">
      <c r="A2462" s="1">
        <v>2459</v>
      </c>
      <c r="B2462" t="s">
        <v>162</v>
      </c>
      <c r="C2462">
        <v>1.25</v>
      </c>
    </row>
    <row r="2463" spans="1:3" x14ac:dyDescent="0.15">
      <c r="A2463" s="1">
        <v>2460</v>
      </c>
      <c r="B2463" t="s">
        <v>162</v>
      </c>
      <c r="C2463">
        <v>1.25</v>
      </c>
    </row>
    <row r="2464" spans="1:3" x14ac:dyDescent="0.15">
      <c r="A2464" s="1">
        <v>2461</v>
      </c>
      <c r="B2464" t="s">
        <v>162</v>
      </c>
      <c r="C2464">
        <v>1.25</v>
      </c>
    </row>
    <row r="2465" spans="1:3" x14ac:dyDescent="0.15">
      <c r="A2465" s="1">
        <v>2462</v>
      </c>
      <c r="B2465" t="s">
        <v>162</v>
      </c>
      <c r="C2465">
        <v>1.25</v>
      </c>
    </row>
    <row r="2466" spans="1:3" x14ac:dyDescent="0.15">
      <c r="A2466" s="1">
        <v>2463</v>
      </c>
      <c r="B2466" t="s">
        <v>162</v>
      </c>
      <c r="C2466">
        <v>1.25</v>
      </c>
    </row>
    <row r="2467" spans="1:3" x14ac:dyDescent="0.15">
      <c r="A2467" s="1">
        <v>2464</v>
      </c>
      <c r="B2467" t="s">
        <v>162</v>
      </c>
      <c r="C2467">
        <v>1.25</v>
      </c>
    </row>
    <row r="2468" spans="1:3" x14ac:dyDescent="0.15">
      <c r="A2468" s="1">
        <v>2465</v>
      </c>
      <c r="B2468" t="s">
        <v>162</v>
      </c>
      <c r="C2468">
        <v>1.25</v>
      </c>
    </row>
    <row r="2469" spans="1:3" x14ac:dyDescent="0.15">
      <c r="A2469" s="1">
        <v>2466</v>
      </c>
      <c r="B2469" t="s">
        <v>162</v>
      </c>
      <c r="C2469">
        <v>1.25</v>
      </c>
    </row>
    <row r="2470" spans="1:3" x14ac:dyDescent="0.15">
      <c r="A2470" s="1">
        <v>2467</v>
      </c>
      <c r="B2470" t="s">
        <v>162</v>
      </c>
      <c r="C2470">
        <v>1.25</v>
      </c>
    </row>
    <row r="2471" spans="1:3" x14ac:dyDescent="0.15">
      <c r="A2471" s="1">
        <v>2468</v>
      </c>
      <c r="B2471" t="s">
        <v>162</v>
      </c>
      <c r="C2471">
        <v>1.25</v>
      </c>
    </row>
    <row r="2472" spans="1:3" x14ac:dyDescent="0.15">
      <c r="A2472" s="1">
        <v>2469</v>
      </c>
      <c r="B2472" t="s">
        <v>162</v>
      </c>
      <c r="C2472">
        <v>1.25</v>
      </c>
    </row>
    <row r="2473" spans="1:3" x14ac:dyDescent="0.15">
      <c r="A2473" s="1">
        <v>2470</v>
      </c>
      <c r="B2473" t="s">
        <v>162</v>
      </c>
      <c r="C2473">
        <v>1.25</v>
      </c>
    </row>
    <row r="2474" spans="1:3" x14ac:dyDescent="0.15">
      <c r="A2474" s="1">
        <v>2471</v>
      </c>
      <c r="B2474" t="s">
        <v>162</v>
      </c>
      <c r="C2474">
        <v>1.25</v>
      </c>
    </row>
    <row r="2475" spans="1:3" x14ac:dyDescent="0.15">
      <c r="A2475" s="1">
        <v>2472</v>
      </c>
      <c r="B2475" t="s">
        <v>162</v>
      </c>
      <c r="C2475">
        <v>1.25</v>
      </c>
    </row>
    <row r="2476" spans="1:3" x14ac:dyDescent="0.15">
      <c r="A2476" s="1">
        <v>2473</v>
      </c>
      <c r="B2476" t="s">
        <v>162</v>
      </c>
      <c r="C2476">
        <v>1.25</v>
      </c>
    </row>
    <row r="2477" spans="1:3" x14ac:dyDescent="0.15">
      <c r="A2477" s="1">
        <v>2474</v>
      </c>
      <c r="B2477" t="s">
        <v>162</v>
      </c>
      <c r="C2477">
        <v>1.25</v>
      </c>
    </row>
    <row r="2478" spans="1:3" x14ac:dyDescent="0.15">
      <c r="A2478" s="1">
        <v>2475</v>
      </c>
      <c r="B2478" t="s">
        <v>162</v>
      </c>
      <c r="C2478">
        <v>1.25</v>
      </c>
    </row>
    <row r="2479" spans="1:3" x14ac:dyDescent="0.15">
      <c r="A2479" s="1">
        <v>2476</v>
      </c>
      <c r="B2479" t="s">
        <v>162</v>
      </c>
      <c r="C2479">
        <v>1.25</v>
      </c>
    </row>
    <row r="2480" spans="1:3" x14ac:dyDescent="0.15">
      <c r="A2480" s="1">
        <v>2477</v>
      </c>
      <c r="B2480" t="s">
        <v>162</v>
      </c>
      <c r="C2480">
        <v>1.25</v>
      </c>
    </row>
    <row r="2481" spans="1:3" x14ac:dyDescent="0.15">
      <c r="A2481" s="1">
        <v>2478</v>
      </c>
      <c r="B2481" t="s">
        <v>162</v>
      </c>
      <c r="C2481">
        <v>1.25</v>
      </c>
    </row>
    <row r="2482" spans="1:3" x14ac:dyDescent="0.15">
      <c r="A2482" s="1">
        <v>2479</v>
      </c>
      <c r="B2482" t="s">
        <v>162</v>
      </c>
      <c r="C2482">
        <v>1.25</v>
      </c>
    </row>
    <row r="2483" spans="1:3" x14ac:dyDescent="0.15">
      <c r="A2483" s="1">
        <v>2480</v>
      </c>
      <c r="B2483" t="s">
        <v>162</v>
      </c>
      <c r="C2483">
        <v>1.25</v>
      </c>
    </row>
    <row r="2484" spans="1:3" x14ac:dyDescent="0.15">
      <c r="A2484" s="1">
        <v>2481</v>
      </c>
      <c r="B2484" t="s">
        <v>162</v>
      </c>
      <c r="C2484">
        <v>1.25</v>
      </c>
    </row>
    <row r="2485" spans="1:3" x14ac:dyDescent="0.15">
      <c r="A2485" s="1">
        <v>2482</v>
      </c>
      <c r="B2485" t="s">
        <v>162</v>
      </c>
      <c r="C2485">
        <v>1.25</v>
      </c>
    </row>
    <row r="2486" spans="1:3" x14ac:dyDescent="0.15">
      <c r="A2486" s="1">
        <v>2483</v>
      </c>
      <c r="B2486" t="s">
        <v>162</v>
      </c>
      <c r="C2486">
        <v>1.25</v>
      </c>
    </row>
    <row r="2487" spans="1:3" x14ac:dyDescent="0.15">
      <c r="A2487" s="1">
        <v>2484</v>
      </c>
      <c r="B2487" t="s">
        <v>162</v>
      </c>
      <c r="C2487">
        <v>1.25</v>
      </c>
    </row>
    <row r="2488" spans="1:3" x14ac:dyDescent="0.15">
      <c r="A2488" s="1">
        <v>2485</v>
      </c>
      <c r="B2488" t="s">
        <v>162</v>
      </c>
      <c r="C2488">
        <v>1.25</v>
      </c>
    </row>
    <row r="2489" spans="1:3" x14ac:dyDescent="0.15">
      <c r="A2489" s="1">
        <v>2486</v>
      </c>
      <c r="B2489" t="s">
        <v>162</v>
      </c>
      <c r="C2489">
        <v>1.25</v>
      </c>
    </row>
    <row r="2490" spans="1:3" x14ac:dyDescent="0.15">
      <c r="A2490" s="1">
        <v>2487</v>
      </c>
      <c r="B2490" t="s">
        <v>162</v>
      </c>
      <c r="C2490">
        <v>1.25</v>
      </c>
    </row>
    <row r="2491" spans="1:3" x14ac:dyDescent="0.15">
      <c r="A2491" s="1">
        <v>2488</v>
      </c>
      <c r="B2491" t="s">
        <v>162</v>
      </c>
      <c r="C2491">
        <v>1.25</v>
      </c>
    </row>
    <row r="2492" spans="1:3" x14ac:dyDescent="0.15">
      <c r="A2492" s="1">
        <v>2489</v>
      </c>
      <c r="B2492" t="s">
        <v>162</v>
      </c>
      <c r="C2492">
        <v>1.25</v>
      </c>
    </row>
    <row r="2493" spans="1:3" x14ac:dyDescent="0.15">
      <c r="A2493" s="1">
        <v>2490</v>
      </c>
      <c r="B2493" t="s">
        <v>162</v>
      </c>
      <c r="C2493">
        <v>1.25</v>
      </c>
    </row>
    <row r="2494" spans="1:3" x14ac:dyDescent="0.15">
      <c r="A2494" s="1">
        <v>2491</v>
      </c>
      <c r="B2494" t="s">
        <v>162</v>
      </c>
      <c r="C2494">
        <v>1.25</v>
      </c>
    </row>
    <row r="2495" spans="1:3" x14ac:dyDescent="0.15">
      <c r="A2495" s="1">
        <v>2492</v>
      </c>
      <c r="B2495" t="s">
        <v>162</v>
      </c>
      <c r="C2495">
        <v>1.25</v>
      </c>
    </row>
    <row r="2496" spans="1:3" x14ac:dyDescent="0.15">
      <c r="A2496" s="1">
        <v>2493</v>
      </c>
      <c r="B2496" t="s">
        <v>162</v>
      </c>
      <c r="C2496">
        <v>1.25</v>
      </c>
    </row>
    <row r="2497" spans="1:3" x14ac:dyDescent="0.15">
      <c r="A2497" s="1">
        <v>2494</v>
      </c>
      <c r="B2497" t="s">
        <v>162</v>
      </c>
      <c r="C2497">
        <v>1.25</v>
      </c>
    </row>
    <row r="2498" spans="1:3" x14ac:dyDescent="0.15">
      <c r="A2498" s="1">
        <v>2495</v>
      </c>
      <c r="B2498" t="s">
        <v>162</v>
      </c>
      <c r="C2498">
        <v>1.25</v>
      </c>
    </row>
    <row r="2499" spans="1:3" x14ac:dyDescent="0.15">
      <c r="A2499" s="1">
        <v>2496</v>
      </c>
      <c r="B2499" t="s">
        <v>162</v>
      </c>
      <c r="C2499">
        <v>1.25</v>
      </c>
    </row>
    <row r="2500" spans="1:3" x14ac:dyDescent="0.15">
      <c r="A2500" s="1">
        <v>2497</v>
      </c>
      <c r="B2500" t="s">
        <v>162</v>
      </c>
      <c r="C2500">
        <v>1.25</v>
      </c>
    </row>
    <row r="2501" spans="1:3" x14ac:dyDescent="0.15">
      <c r="A2501" s="1">
        <v>2498</v>
      </c>
      <c r="B2501" t="s">
        <v>162</v>
      </c>
      <c r="C2501">
        <v>1.25</v>
      </c>
    </row>
    <row r="2502" spans="1:3" x14ac:dyDescent="0.15">
      <c r="A2502" s="1">
        <v>2499</v>
      </c>
      <c r="B2502" t="s">
        <v>162</v>
      </c>
      <c r="C2502">
        <v>1.25</v>
      </c>
    </row>
    <row r="2503" spans="1:3" x14ac:dyDescent="0.15">
      <c r="A2503" s="1">
        <v>2500</v>
      </c>
      <c r="B2503" t="s">
        <v>162</v>
      </c>
      <c r="C2503">
        <v>1.25</v>
      </c>
    </row>
    <row r="2504" spans="1:3" x14ac:dyDescent="0.15">
      <c r="A2504" s="1">
        <v>2501</v>
      </c>
      <c r="B2504" t="s">
        <v>162</v>
      </c>
      <c r="C2504">
        <v>1.25</v>
      </c>
    </row>
    <row r="2505" spans="1:3" x14ac:dyDescent="0.15">
      <c r="A2505" s="1">
        <v>2502</v>
      </c>
      <c r="B2505" t="s">
        <v>162</v>
      </c>
      <c r="C2505">
        <v>1.25</v>
      </c>
    </row>
    <row r="2506" spans="1:3" x14ac:dyDescent="0.15">
      <c r="A2506" s="1">
        <v>2503</v>
      </c>
      <c r="B2506" t="s">
        <v>162</v>
      </c>
      <c r="C2506">
        <v>1.25</v>
      </c>
    </row>
    <row r="2507" spans="1:3" x14ac:dyDescent="0.15">
      <c r="A2507" s="1">
        <v>2504</v>
      </c>
      <c r="B2507" t="s">
        <v>162</v>
      </c>
      <c r="C2507">
        <v>1.25</v>
      </c>
    </row>
    <row r="2508" spans="1:3" x14ac:dyDescent="0.15">
      <c r="A2508" s="1">
        <v>2505</v>
      </c>
      <c r="B2508" t="s">
        <v>162</v>
      </c>
      <c r="C2508">
        <v>1.25</v>
      </c>
    </row>
    <row r="2509" spans="1:3" x14ac:dyDescent="0.15">
      <c r="A2509" s="1">
        <v>2506</v>
      </c>
      <c r="B2509" t="s">
        <v>162</v>
      </c>
      <c r="C2509">
        <v>1.25</v>
      </c>
    </row>
    <row r="2510" spans="1:3" x14ac:dyDescent="0.15">
      <c r="A2510" s="1">
        <v>2507</v>
      </c>
      <c r="B2510" t="s">
        <v>162</v>
      </c>
      <c r="C2510">
        <v>1.25</v>
      </c>
    </row>
    <row r="2511" spans="1:3" x14ac:dyDescent="0.15">
      <c r="A2511" s="1">
        <v>2508</v>
      </c>
      <c r="B2511" t="s">
        <v>162</v>
      </c>
      <c r="C2511">
        <v>1.25</v>
      </c>
    </row>
    <row r="2512" spans="1:3" x14ac:dyDescent="0.15">
      <c r="A2512" s="1">
        <v>2509</v>
      </c>
      <c r="B2512" t="s">
        <v>162</v>
      </c>
      <c r="C2512">
        <v>1.25</v>
      </c>
    </row>
    <row r="2513" spans="1:3" x14ac:dyDescent="0.15">
      <c r="A2513" s="1">
        <v>2510</v>
      </c>
      <c r="B2513" t="s">
        <v>162</v>
      </c>
      <c r="C2513">
        <v>1.25</v>
      </c>
    </row>
    <row r="2514" spans="1:3" x14ac:dyDescent="0.15">
      <c r="A2514" s="1">
        <v>2511</v>
      </c>
      <c r="B2514" t="s">
        <v>162</v>
      </c>
      <c r="C2514">
        <v>1.25</v>
      </c>
    </row>
    <row r="2515" spans="1:3" x14ac:dyDescent="0.15">
      <c r="A2515" s="1">
        <v>2512</v>
      </c>
      <c r="B2515" t="s">
        <v>162</v>
      </c>
      <c r="C2515">
        <v>1.25</v>
      </c>
    </row>
    <row r="2516" spans="1:3" x14ac:dyDescent="0.15">
      <c r="A2516" s="1">
        <v>2513</v>
      </c>
      <c r="B2516" t="s">
        <v>162</v>
      </c>
      <c r="C2516">
        <v>1.25</v>
      </c>
    </row>
    <row r="2517" spans="1:3" x14ac:dyDescent="0.15">
      <c r="A2517" s="1">
        <v>2514</v>
      </c>
      <c r="B2517" t="s">
        <v>162</v>
      </c>
      <c r="C2517">
        <v>1.25</v>
      </c>
    </row>
    <row r="2518" spans="1:3" x14ac:dyDescent="0.15">
      <c r="A2518" s="1">
        <v>2515</v>
      </c>
      <c r="B2518" t="s">
        <v>162</v>
      </c>
      <c r="C2518">
        <v>1.25</v>
      </c>
    </row>
    <row r="2519" spans="1:3" x14ac:dyDescent="0.15">
      <c r="A2519" s="1">
        <v>2516</v>
      </c>
      <c r="B2519" t="s">
        <v>162</v>
      </c>
      <c r="C2519">
        <v>1.25</v>
      </c>
    </row>
    <row r="2520" spans="1:3" x14ac:dyDescent="0.15">
      <c r="A2520" s="1">
        <v>2517</v>
      </c>
      <c r="B2520" t="s">
        <v>162</v>
      </c>
      <c r="C2520">
        <v>1.25</v>
      </c>
    </row>
    <row r="2521" spans="1:3" x14ac:dyDescent="0.15">
      <c r="A2521" s="1">
        <v>2518</v>
      </c>
      <c r="B2521" t="s">
        <v>162</v>
      </c>
      <c r="C2521">
        <v>1.25</v>
      </c>
    </row>
    <row r="2522" spans="1:3" x14ac:dyDescent="0.15">
      <c r="A2522" s="1">
        <v>2519</v>
      </c>
      <c r="B2522" t="s">
        <v>162</v>
      </c>
      <c r="C2522">
        <v>1.25</v>
      </c>
    </row>
    <row r="2523" spans="1:3" x14ac:dyDescent="0.15">
      <c r="A2523" s="1">
        <v>2520</v>
      </c>
      <c r="B2523" t="s">
        <v>162</v>
      </c>
      <c r="C2523">
        <v>1.25</v>
      </c>
    </row>
    <row r="2524" spans="1:3" x14ac:dyDescent="0.15">
      <c r="A2524" s="1">
        <v>2521</v>
      </c>
      <c r="B2524" t="s">
        <v>162</v>
      </c>
      <c r="C2524">
        <v>1.25</v>
      </c>
    </row>
    <row r="2525" spans="1:3" x14ac:dyDescent="0.15">
      <c r="A2525" s="1">
        <v>2522</v>
      </c>
      <c r="B2525" t="s">
        <v>162</v>
      </c>
      <c r="C2525">
        <v>1.25</v>
      </c>
    </row>
    <row r="2526" spans="1:3" x14ac:dyDescent="0.15">
      <c r="A2526" s="1">
        <v>2523</v>
      </c>
      <c r="B2526" t="s">
        <v>162</v>
      </c>
      <c r="C2526">
        <v>1.25</v>
      </c>
    </row>
    <row r="2527" spans="1:3" x14ac:dyDescent="0.15">
      <c r="A2527" s="1">
        <v>2524</v>
      </c>
      <c r="B2527" t="s">
        <v>162</v>
      </c>
      <c r="C2527">
        <v>1.25</v>
      </c>
    </row>
    <row r="2528" spans="1:3" x14ac:dyDescent="0.15">
      <c r="A2528" s="1">
        <v>2525</v>
      </c>
      <c r="B2528" t="s">
        <v>162</v>
      </c>
      <c r="C2528">
        <v>1.25</v>
      </c>
    </row>
    <row r="2529" spans="1:3" x14ac:dyDescent="0.15">
      <c r="A2529" s="1">
        <v>2526</v>
      </c>
      <c r="B2529" t="s">
        <v>162</v>
      </c>
      <c r="C2529">
        <v>1.25</v>
      </c>
    </row>
    <row r="2530" spans="1:3" x14ac:dyDescent="0.15">
      <c r="A2530" s="1">
        <v>2527</v>
      </c>
      <c r="B2530" t="s">
        <v>162</v>
      </c>
      <c r="C2530">
        <v>1.25</v>
      </c>
    </row>
    <row r="2531" spans="1:3" x14ac:dyDescent="0.15">
      <c r="A2531" s="1">
        <v>2528</v>
      </c>
      <c r="B2531" t="s">
        <v>162</v>
      </c>
      <c r="C2531">
        <v>1.25</v>
      </c>
    </row>
    <row r="2532" spans="1:3" x14ac:dyDescent="0.15">
      <c r="A2532" s="1">
        <v>2529</v>
      </c>
      <c r="B2532" t="s">
        <v>162</v>
      </c>
      <c r="C2532">
        <v>1.25</v>
      </c>
    </row>
    <row r="2533" spans="1:3" x14ac:dyDescent="0.15">
      <c r="A2533" s="1">
        <v>2530</v>
      </c>
      <c r="B2533" t="s">
        <v>162</v>
      </c>
      <c r="C2533">
        <v>1.25</v>
      </c>
    </row>
    <row r="2534" spans="1:3" x14ac:dyDescent="0.15">
      <c r="A2534" s="1">
        <v>2531</v>
      </c>
      <c r="B2534" t="s">
        <v>162</v>
      </c>
      <c r="C2534">
        <v>1.25</v>
      </c>
    </row>
    <row r="2535" spans="1:3" x14ac:dyDescent="0.15">
      <c r="A2535" s="1">
        <v>2532</v>
      </c>
      <c r="B2535" t="s">
        <v>162</v>
      </c>
      <c r="C2535">
        <v>1.25</v>
      </c>
    </row>
    <row r="2536" spans="1:3" x14ac:dyDescent="0.15">
      <c r="A2536" s="1">
        <v>2533</v>
      </c>
      <c r="B2536" t="s">
        <v>162</v>
      </c>
      <c r="C2536">
        <v>1.25</v>
      </c>
    </row>
    <row r="2537" spans="1:3" x14ac:dyDescent="0.15">
      <c r="A2537" s="1">
        <v>2534</v>
      </c>
      <c r="B2537" t="s">
        <v>162</v>
      </c>
      <c r="C2537">
        <v>1.25</v>
      </c>
    </row>
    <row r="2538" spans="1:3" x14ac:dyDescent="0.15">
      <c r="A2538" s="1">
        <v>2535</v>
      </c>
      <c r="B2538" t="s">
        <v>162</v>
      </c>
      <c r="C2538">
        <v>1.25</v>
      </c>
    </row>
    <row r="2539" spans="1:3" x14ac:dyDescent="0.15">
      <c r="A2539" s="1">
        <v>2536</v>
      </c>
      <c r="B2539" t="s">
        <v>162</v>
      </c>
      <c r="C2539">
        <v>1.25</v>
      </c>
    </row>
    <row r="2540" spans="1:3" x14ac:dyDescent="0.15">
      <c r="A2540" s="1">
        <v>2537</v>
      </c>
      <c r="B2540" t="s">
        <v>162</v>
      </c>
      <c r="C2540">
        <v>1.25</v>
      </c>
    </row>
    <row r="2541" spans="1:3" x14ac:dyDescent="0.15">
      <c r="A2541" s="1">
        <v>2538</v>
      </c>
      <c r="B2541" t="s">
        <v>162</v>
      </c>
      <c r="C2541">
        <v>1.25</v>
      </c>
    </row>
    <row r="2542" spans="1:3" x14ac:dyDescent="0.15">
      <c r="A2542" s="1">
        <v>2539</v>
      </c>
      <c r="B2542" t="s">
        <v>162</v>
      </c>
      <c r="C2542">
        <v>1.25</v>
      </c>
    </row>
    <row r="2543" spans="1:3" x14ac:dyDescent="0.15">
      <c r="A2543" s="1">
        <v>2540</v>
      </c>
      <c r="B2543" t="s">
        <v>162</v>
      </c>
      <c r="C2543">
        <v>1.25</v>
      </c>
    </row>
    <row r="2544" spans="1:3" x14ac:dyDescent="0.15">
      <c r="A2544" s="1">
        <v>2541</v>
      </c>
      <c r="B2544" t="s">
        <v>162</v>
      </c>
      <c r="C2544">
        <v>1.25</v>
      </c>
    </row>
    <row r="2545" spans="1:3" x14ac:dyDescent="0.15">
      <c r="A2545" s="1">
        <v>2542</v>
      </c>
      <c r="B2545" t="s">
        <v>162</v>
      </c>
      <c r="C2545">
        <v>1.25</v>
      </c>
    </row>
    <row r="2546" spans="1:3" x14ac:dyDescent="0.15">
      <c r="A2546" s="1">
        <v>2543</v>
      </c>
      <c r="B2546" t="s">
        <v>162</v>
      </c>
      <c r="C2546">
        <v>1.25</v>
      </c>
    </row>
    <row r="2547" spans="1:3" x14ac:dyDescent="0.15">
      <c r="A2547" s="1">
        <v>2544</v>
      </c>
      <c r="B2547" t="s">
        <v>162</v>
      </c>
      <c r="C2547">
        <v>1.25</v>
      </c>
    </row>
    <row r="2548" spans="1:3" x14ac:dyDescent="0.15">
      <c r="A2548" s="1">
        <v>2545</v>
      </c>
      <c r="B2548" t="s">
        <v>162</v>
      </c>
      <c r="C2548">
        <v>1.25</v>
      </c>
    </row>
    <row r="2549" spans="1:3" x14ac:dyDescent="0.15">
      <c r="A2549" s="1">
        <v>2546</v>
      </c>
      <c r="B2549" t="s">
        <v>162</v>
      </c>
      <c r="C2549">
        <v>1.25</v>
      </c>
    </row>
    <row r="2550" spans="1:3" x14ac:dyDescent="0.15">
      <c r="A2550" s="1">
        <v>2547</v>
      </c>
      <c r="B2550" t="s">
        <v>162</v>
      </c>
      <c r="C2550">
        <v>1.25</v>
      </c>
    </row>
    <row r="2551" spans="1:3" x14ac:dyDescent="0.15">
      <c r="A2551" s="1">
        <v>2548</v>
      </c>
      <c r="B2551" t="s">
        <v>162</v>
      </c>
      <c r="C2551">
        <v>1.25</v>
      </c>
    </row>
    <row r="2552" spans="1:3" x14ac:dyDescent="0.15">
      <c r="A2552" s="1">
        <v>2549</v>
      </c>
      <c r="B2552" t="s">
        <v>162</v>
      </c>
      <c r="C2552">
        <v>1.25</v>
      </c>
    </row>
    <row r="2553" spans="1:3" x14ac:dyDescent="0.15">
      <c r="A2553" s="1">
        <v>2550</v>
      </c>
      <c r="B2553" t="s">
        <v>162</v>
      </c>
      <c r="C2553">
        <v>1.25</v>
      </c>
    </row>
    <row r="2554" spans="1:3" x14ac:dyDescent="0.15">
      <c r="A2554" s="1">
        <v>2551</v>
      </c>
      <c r="B2554" t="s">
        <v>162</v>
      </c>
      <c r="C2554">
        <v>1.25</v>
      </c>
    </row>
    <row r="2555" spans="1:3" x14ac:dyDescent="0.15">
      <c r="A2555" s="1">
        <v>2552</v>
      </c>
      <c r="B2555" t="s">
        <v>162</v>
      </c>
      <c r="C2555">
        <v>1.25</v>
      </c>
    </row>
    <row r="2556" spans="1:3" x14ac:dyDescent="0.15">
      <c r="A2556" s="1">
        <v>2553</v>
      </c>
      <c r="B2556" t="s">
        <v>162</v>
      </c>
      <c r="C2556">
        <v>1.25</v>
      </c>
    </row>
    <row r="2557" spans="1:3" x14ac:dyDescent="0.15">
      <c r="A2557" s="1">
        <v>2554</v>
      </c>
      <c r="B2557" t="s">
        <v>162</v>
      </c>
      <c r="C2557">
        <v>1.25</v>
      </c>
    </row>
    <row r="2558" spans="1:3" x14ac:dyDescent="0.15">
      <c r="A2558" s="1">
        <v>2555</v>
      </c>
      <c r="B2558" t="s">
        <v>162</v>
      </c>
      <c r="C2558">
        <v>1.25</v>
      </c>
    </row>
    <row r="2559" spans="1:3" x14ac:dyDescent="0.15">
      <c r="A2559" s="1">
        <v>2556</v>
      </c>
      <c r="B2559" t="s">
        <v>162</v>
      </c>
      <c r="C2559">
        <v>1.25</v>
      </c>
    </row>
    <row r="2560" spans="1:3" x14ac:dyDescent="0.15">
      <c r="A2560" s="1">
        <v>2557</v>
      </c>
      <c r="B2560" t="s">
        <v>162</v>
      </c>
      <c r="C2560">
        <v>1.25</v>
      </c>
    </row>
    <row r="2561" spans="1:3" x14ac:dyDescent="0.15">
      <c r="A2561" s="1">
        <v>2558</v>
      </c>
      <c r="B2561" t="s">
        <v>162</v>
      </c>
      <c r="C2561">
        <v>1.25</v>
      </c>
    </row>
    <row r="2562" spans="1:3" x14ac:dyDescent="0.15">
      <c r="A2562" s="1">
        <v>2559</v>
      </c>
      <c r="B2562" t="s">
        <v>162</v>
      </c>
      <c r="C2562">
        <v>1.25</v>
      </c>
    </row>
    <row r="2563" spans="1:3" x14ac:dyDescent="0.15">
      <c r="A2563" s="1">
        <v>2560</v>
      </c>
      <c r="B2563" t="s">
        <v>162</v>
      </c>
      <c r="C2563">
        <v>1.25</v>
      </c>
    </row>
    <row r="2564" spans="1:3" x14ac:dyDescent="0.15">
      <c r="A2564" s="1">
        <v>2561</v>
      </c>
      <c r="B2564" t="s">
        <v>162</v>
      </c>
      <c r="C2564">
        <v>1.25</v>
      </c>
    </row>
    <row r="2565" spans="1:3" x14ac:dyDescent="0.15">
      <c r="A2565" s="1">
        <v>2562</v>
      </c>
      <c r="B2565" t="s">
        <v>162</v>
      </c>
      <c r="C2565">
        <v>1.25</v>
      </c>
    </row>
    <row r="2566" spans="1:3" x14ac:dyDescent="0.15">
      <c r="A2566" s="1">
        <v>2563</v>
      </c>
      <c r="B2566" t="s">
        <v>162</v>
      </c>
      <c r="C2566">
        <v>1.25</v>
      </c>
    </row>
    <row r="2567" spans="1:3" x14ac:dyDescent="0.15">
      <c r="A2567" s="1">
        <v>2564</v>
      </c>
      <c r="B2567" t="s">
        <v>162</v>
      </c>
      <c r="C2567">
        <v>1.25</v>
      </c>
    </row>
    <row r="2568" spans="1:3" x14ac:dyDescent="0.15">
      <c r="A2568" s="1">
        <v>2565</v>
      </c>
      <c r="B2568" t="s">
        <v>162</v>
      </c>
      <c r="C2568">
        <v>1.25</v>
      </c>
    </row>
    <row r="2569" spans="1:3" x14ac:dyDescent="0.15">
      <c r="A2569" s="1">
        <v>2566</v>
      </c>
      <c r="B2569" t="s">
        <v>162</v>
      </c>
      <c r="C2569">
        <v>1.25</v>
      </c>
    </row>
    <row r="2570" spans="1:3" x14ac:dyDescent="0.15">
      <c r="A2570" s="1">
        <v>2567</v>
      </c>
      <c r="B2570" t="s">
        <v>162</v>
      </c>
      <c r="C2570">
        <v>1.25</v>
      </c>
    </row>
    <row r="2571" spans="1:3" x14ac:dyDescent="0.15">
      <c r="A2571" s="1">
        <v>2568</v>
      </c>
      <c r="B2571" t="s">
        <v>162</v>
      </c>
      <c r="C2571">
        <v>1.25</v>
      </c>
    </row>
    <row r="2572" spans="1:3" x14ac:dyDescent="0.15">
      <c r="A2572" s="1">
        <v>2569</v>
      </c>
      <c r="B2572" t="s">
        <v>162</v>
      </c>
      <c r="C2572">
        <v>1.25</v>
      </c>
    </row>
    <row r="2573" spans="1:3" x14ac:dyDescent="0.15">
      <c r="A2573" s="1">
        <v>2570</v>
      </c>
      <c r="B2573" t="s">
        <v>162</v>
      </c>
      <c r="C2573">
        <v>1.25</v>
      </c>
    </row>
    <row r="2574" spans="1:3" x14ac:dyDescent="0.15">
      <c r="A2574" s="1">
        <v>2571</v>
      </c>
      <c r="B2574" t="s">
        <v>162</v>
      </c>
      <c r="C2574">
        <v>1.25</v>
      </c>
    </row>
    <row r="2575" spans="1:3" x14ac:dyDescent="0.15">
      <c r="A2575" s="1">
        <v>2572</v>
      </c>
      <c r="B2575" t="s">
        <v>162</v>
      </c>
      <c r="C2575">
        <v>1.25</v>
      </c>
    </row>
    <row r="2576" spans="1:3" x14ac:dyDescent="0.15">
      <c r="A2576" s="1">
        <v>2573</v>
      </c>
      <c r="B2576" t="s">
        <v>162</v>
      </c>
      <c r="C2576">
        <v>1.25</v>
      </c>
    </row>
    <row r="2577" spans="1:3" x14ac:dyDescent="0.15">
      <c r="A2577" s="1">
        <v>2574</v>
      </c>
      <c r="B2577" t="s">
        <v>162</v>
      </c>
      <c r="C2577">
        <v>1.25</v>
      </c>
    </row>
    <row r="2578" spans="1:3" x14ac:dyDescent="0.15">
      <c r="A2578" s="1">
        <v>2575</v>
      </c>
      <c r="B2578" t="s">
        <v>162</v>
      </c>
      <c r="C2578">
        <v>1.25</v>
      </c>
    </row>
    <row r="2579" spans="1:3" x14ac:dyDescent="0.15">
      <c r="A2579" s="1">
        <v>2576</v>
      </c>
      <c r="B2579" t="s">
        <v>162</v>
      </c>
      <c r="C2579">
        <v>1.25</v>
      </c>
    </row>
    <row r="2580" spans="1:3" x14ac:dyDescent="0.15">
      <c r="A2580" s="1">
        <v>2577</v>
      </c>
      <c r="B2580" t="s">
        <v>162</v>
      </c>
      <c r="C2580">
        <v>1.25</v>
      </c>
    </row>
    <row r="2581" spans="1:3" x14ac:dyDescent="0.15">
      <c r="A2581" s="1">
        <v>2578</v>
      </c>
      <c r="B2581" t="s">
        <v>162</v>
      </c>
      <c r="C2581">
        <v>1.25</v>
      </c>
    </row>
    <row r="2582" spans="1:3" x14ac:dyDescent="0.15">
      <c r="A2582" s="1">
        <v>2579</v>
      </c>
      <c r="B2582" t="s">
        <v>162</v>
      </c>
      <c r="C2582">
        <v>1.25</v>
      </c>
    </row>
    <row r="2583" spans="1:3" x14ac:dyDescent="0.15">
      <c r="A2583" s="1">
        <v>2580</v>
      </c>
      <c r="B2583" t="s">
        <v>162</v>
      </c>
      <c r="C2583">
        <v>1.25</v>
      </c>
    </row>
    <row r="2584" spans="1:3" x14ac:dyDescent="0.15">
      <c r="A2584" s="1">
        <v>2581</v>
      </c>
      <c r="B2584" t="s">
        <v>162</v>
      </c>
      <c r="C2584">
        <v>1.25</v>
      </c>
    </row>
    <row r="2585" spans="1:3" x14ac:dyDescent="0.15">
      <c r="A2585" s="1">
        <v>2582</v>
      </c>
      <c r="B2585" t="s">
        <v>162</v>
      </c>
      <c r="C2585">
        <v>1.25</v>
      </c>
    </row>
    <row r="2586" spans="1:3" x14ac:dyDescent="0.15">
      <c r="A2586" s="1">
        <v>2583</v>
      </c>
      <c r="B2586" t="s">
        <v>162</v>
      </c>
      <c r="C2586">
        <v>1.25</v>
      </c>
    </row>
    <row r="2587" spans="1:3" x14ac:dyDescent="0.15">
      <c r="A2587" s="1">
        <v>2584</v>
      </c>
      <c r="B2587" t="s">
        <v>162</v>
      </c>
      <c r="C2587">
        <v>1.25</v>
      </c>
    </row>
    <row r="2588" spans="1:3" x14ac:dyDescent="0.15">
      <c r="A2588" s="1">
        <v>2585</v>
      </c>
      <c r="B2588" t="s">
        <v>162</v>
      </c>
      <c r="C2588">
        <v>1.25</v>
      </c>
    </row>
    <row r="2589" spans="1:3" x14ac:dyDescent="0.15">
      <c r="A2589" s="1">
        <v>2586</v>
      </c>
      <c r="B2589" t="s">
        <v>162</v>
      </c>
      <c r="C2589">
        <v>1.25</v>
      </c>
    </row>
    <row r="2590" spans="1:3" x14ac:dyDescent="0.15">
      <c r="A2590" s="1">
        <v>2587</v>
      </c>
      <c r="B2590" t="s">
        <v>162</v>
      </c>
      <c r="C2590">
        <v>1.25</v>
      </c>
    </row>
    <row r="2591" spans="1:3" x14ac:dyDescent="0.15">
      <c r="A2591" s="1">
        <v>2588</v>
      </c>
      <c r="B2591" t="s">
        <v>162</v>
      </c>
      <c r="C2591">
        <v>1.25</v>
      </c>
    </row>
    <row r="2592" spans="1:3" x14ac:dyDescent="0.15">
      <c r="A2592" s="1">
        <v>2589</v>
      </c>
      <c r="B2592" t="s">
        <v>162</v>
      </c>
      <c r="C2592">
        <v>1.25</v>
      </c>
    </row>
    <row r="2593" spans="1:3" x14ac:dyDescent="0.15">
      <c r="A2593" s="1">
        <v>2590</v>
      </c>
      <c r="B2593" t="s">
        <v>162</v>
      </c>
      <c r="C2593">
        <v>1.25</v>
      </c>
    </row>
    <row r="2594" spans="1:3" x14ac:dyDescent="0.15">
      <c r="A2594" s="1">
        <v>2591</v>
      </c>
      <c r="B2594" t="s">
        <v>162</v>
      </c>
      <c r="C2594">
        <v>1.25</v>
      </c>
    </row>
    <row r="2595" spans="1:3" x14ac:dyDescent="0.15">
      <c r="A2595" s="1">
        <v>2592</v>
      </c>
      <c r="B2595" t="s">
        <v>162</v>
      </c>
      <c r="C2595">
        <v>1.25</v>
      </c>
    </row>
    <row r="2596" spans="1:3" x14ac:dyDescent="0.15">
      <c r="A2596" s="1">
        <v>2593</v>
      </c>
      <c r="B2596" t="s">
        <v>162</v>
      </c>
      <c r="C2596">
        <v>1.25</v>
      </c>
    </row>
    <row r="2597" spans="1:3" x14ac:dyDescent="0.15">
      <c r="A2597" s="1">
        <v>2594</v>
      </c>
      <c r="B2597" t="s">
        <v>162</v>
      </c>
      <c r="C2597">
        <v>1.25</v>
      </c>
    </row>
    <row r="2598" spans="1:3" x14ac:dyDescent="0.15">
      <c r="A2598" s="1">
        <v>2595</v>
      </c>
      <c r="B2598" t="s">
        <v>162</v>
      </c>
      <c r="C2598">
        <v>1.25</v>
      </c>
    </row>
    <row r="2599" spans="1:3" x14ac:dyDescent="0.15">
      <c r="A2599" s="1">
        <v>2596</v>
      </c>
      <c r="B2599" t="s">
        <v>162</v>
      </c>
      <c r="C2599">
        <v>1.25</v>
      </c>
    </row>
    <row r="2600" spans="1:3" x14ac:dyDescent="0.15">
      <c r="A2600" s="1">
        <v>2597</v>
      </c>
      <c r="B2600" t="s">
        <v>162</v>
      </c>
      <c r="C2600">
        <v>1.25</v>
      </c>
    </row>
    <row r="2601" spans="1:3" x14ac:dyDescent="0.15">
      <c r="A2601" s="1">
        <v>2598</v>
      </c>
      <c r="B2601" t="s">
        <v>162</v>
      </c>
      <c r="C2601">
        <v>1.25</v>
      </c>
    </row>
    <row r="2602" spans="1:3" x14ac:dyDescent="0.15">
      <c r="A2602" s="1">
        <v>2599</v>
      </c>
      <c r="B2602" t="s">
        <v>162</v>
      </c>
      <c r="C2602">
        <v>1.25</v>
      </c>
    </row>
    <row r="2603" spans="1:3" x14ac:dyDescent="0.15">
      <c r="A2603" s="1">
        <v>2600</v>
      </c>
      <c r="B2603" t="s">
        <v>162</v>
      </c>
      <c r="C2603">
        <v>1.25</v>
      </c>
    </row>
    <row r="2604" spans="1:3" x14ac:dyDescent="0.15">
      <c r="A2604" s="1">
        <v>2601</v>
      </c>
      <c r="B2604" t="s">
        <v>162</v>
      </c>
      <c r="C2604">
        <v>1.25</v>
      </c>
    </row>
    <row r="2605" spans="1:3" x14ac:dyDescent="0.15">
      <c r="A2605" s="1">
        <v>2602</v>
      </c>
      <c r="B2605" t="s">
        <v>162</v>
      </c>
      <c r="C2605">
        <v>1.25</v>
      </c>
    </row>
    <row r="2606" spans="1:3" x14ac:dyDescent="0.15">
      <c r="A2606" s="1">
        <v>2603</v>
      </c>
      <c r="B2606" t="s">
        <v>162</v>
      </c>
      <c r="C2606">
        <v>1.25</v>
      </c>
    </row>
    <row r="2607" spans="1:3" x14ac:dyDescent="0.15">
      <c r="A2607" s="1">
        <v>2604</v>
      </c>
      <c r="B2607" t="s">
        <v>162</v>
      </c>
      <c r="C2607">
        <v>1.25</v>
      </c>
    </row>
    <row r="2608" spans="1:3" x14ac:dyDescent="0.15">
      <c r="A2608" s="1">
        <v>2605</v>
      </c>
      <c r="B2608" t="s">
        <v>162</v>
      </c>
      <c r="C2608">
        <v>1.25</v>
      </c>
    </row>
    <row r="2609" spans="1:3" x14ac:dyDescent="0.15">
      <c r="A2609" s="1">
        <v>2606</v>
      </c>
      <c r="B2609" t="s">
        <v>162</v>
      </c>
      <c r="C2609">
        <v>1.25</v>
      </c>
    </row>
    <row r="2610" spans="1:3" x14ac:dyDescent="0.15">
      <c r="A2610" s="1">
        <v>2607</v>
      </c>
      <c r="B2610" t="s">
        <v>162</v>
      </c>
      <c r="C2610">
        <v>1.25</v>
      </c>
    </row>
    <row r="2611" spans="1:3" x14ac:dyDescent="0.15">
      <c r="A2611" s="1">
        <v>2608</v>
      </c>
      <c r="B2611" t="s">
        <v>162</v>
      </c>
      <c r="C2611">
        <v>1.25</v>
      </c>
    </row>
    <row r="2612" spans="1:3" x14ac:dyDescent="0.15">
      <c r="A2612" s="1">
        <v>2609</v>
      </c>
      <c r="B2612" t="s">
        <v>162</v>
      </c>
      <c r="C2612">
        <v>1.25</v>
      </c>
    </row>
    <row r="2613" spans="1:3" x14ac:dyDescent="0.15">
      <c r="A2613" s="1">
        <v>2610</v>
      </c>
      <c r="B2613" t="s">
        <v>162</v>
      </c>
      <c r="C2613">
        <v>1.25</v>
      </c>
    </row>
    <row r="2614" spans="1:3" x14ac:dyDescent="0.15">
      <c r="A2614" s="1">
        <v>2611</v>
      </c>
      <c r="B2614" t="s">
        <v>162</v>
      </c>
      <c r="C2614">
        <v>1.25</v>
      </c>
    </row>
    <row r="2615" spans="1:3" x14ac:dyDescent="0.15">
      <c r="A2615" s="1">
        <v>2612</v>
      </c>
      <c r="B2615" t="s">
        <v>162</v>
      </c>
      <c r="C2615">
        <v>1.25</v>
      </c>
    </row>
    <row r="2616" spans="1:3" x14ac:dyDescent="0.15">
      <c r="A2616" s="1">
        <v>2613</v>
      </c>
      <c r="B2616" t="s">
        <v>162</v>
      </c>
      <c r="C2616">
        <v>1.25</v>
      </c>
    </row>
    <row r="2617" spans="1:3" x14ac:dyDescent="0.15">
      <c r="A2617" s="1">
        <v>2614</v>
      </c>
      <c r="B2617" t="s">
        <v>162</v>
      </c>
      <c r="C2617">
        <v>1.25</v>
      </c>
    </row>
    <row r="2618" spans="1:3" x14ac:dyDescent="0.15">
      <c r="A2618" s="1">
        <v>2615</v>
      </c>
      <c r="B2618" t="s">
        <v>162</v>
      </c>
      <c r="C2618">
        <v>1.25</v>
      </c>
    </row>
    <row r="2619" spans="1:3" x14ac:dyDescent="0.15">
      <c r="A2619" s="1">
        <v>2616</v>
      </c>
      <c r="B2619" t="s">
        <v>162</v>
      </c>
      <c r="C2619">
        <v>1.25</v>
      </c>
    </row>
    <row r="2620" spans="1:3" x14ac:dyDescent="0.15">
      <c r="A2620" s="1">
        <v>2617</v>
      </c>
      <c r="B2620" t="s">
        <v>162</v>
      </c>
      <c r="C2620">
        <v>1.25</v>
      </c>
    </row>
    <row r="2621" spans="1:3" x14ac:dyDescent="0.15">
      <c r="A2621" s="1">
        <v>2618</v>
      </c>
      <c r="B2621" t="s">
        <v>162</v>
      </c>
      <c r="C2621">
        <v>1.25</v>
      </c>
    </row>
    <row r="2622" spans="1:3" x14ac:dyDescent="0.15">
      <c r="A2622" s="1">
        <v>2619</v>
      </c>
      <c r="B2622" t="s">
        <v>162</v>
      </c>
      <c r="C2622">
        <v>1.25</v>
      </c>
    </row>
    <row r="2623" spans="1:3" x14ac:dyDescent="0.15">
      <c r="A2623" s="1">
        <v>2620</v>
      </c>
      <c r="B2623" t="s">
        <v>162</v>
      </c>
      <c r="C2623">
        <v>1.25</v>
      </c>
    </row>
    <row r="2624" spans="1:3" x14ac:dyDescent="0.15">
      <c r="A2624" s="1">
        <v>2621</v>
      </c>
      <c r="B2624" t="s">
        <v>162</v>
      </c>
      <c r="C2624">
        <v>1.25</v>
      </c>
    </row>
    <row r="2625" spans="1:3" x14ac:dyDescent="0.15">
      <c r="A2625" s="1">
        <v>2622</v>
      </c>
      <c r="B2625" t="s">
        <v>162</v>
      </c>
      <c r="C2625">
        <v>1.25</v>
      </c>
    </row>
    <row r="2626" spans="1:3" x14ac:dyDescent="0.15">
      <c r="A2626" s="1">
        <v>2623</v>
      </c>
      <c r="B2626" t="s">
        <v>162</v>
      </c>
      <c r="C2626">
        <v>1.25</v>
      </c>
    </row>
    <row r="2627" spans="1:3" x14ac:dyDescent="0.15">
      <c r="A2627" s="1">
        <v>2624</v>
      </c>
      <c r="B2627" t="s">
        <v>162</v>
      </c>
      <c r="C2627">
        <v>1.25</v>
      </c>
    </row>
    <row r="2628" spans="1:3" x14ac:dyDescent="0.15">
      <c r="A2628" s="1">
        <v>2625</v>
      </c>
      <c r="B2628" t="s">
        <v>162</v>
      </c>
      <c r="C2628">
        <v>1.25</v>
      </c>
    </row>
    <row r="2629" spans="1:3" x14ac:dyDescent="0.15">
      <c r="A2629" s="1">
        <v>2626</v>
      </c>
      <c r="B2629" t="s">
        <v>162</v>
      </c>
      <c r="C2629">
        <v>1.25</v>
      </c>
    </row>
    <row r="2630" spans="1:3" x14ac:dyDescent="0.15">
      <c r="A2630" s="1">
        <v>2627</v>
      </c>
      <c r="B2630" t="s">
        <v>162</v>
      </c>
      <c r="C2630">
        <v>1.25</v>
      </c>
    </row>
    <row r="2631" spans="1:3" x14ac:dyDescent="0.15">
      <c r="A2631" s="1">
        <v>2628</v>
      </c>
      <c r="B2631" t="s">
        <v>162</v>
      </c>
      <c r="C2631">
        <v>1.25</v>
      </c>
    </row>
    <row r="2632" spans="1:3" x14ac:dyDescent="0.15">
      <c r="A2632" s="1">
        <v>2629</v>
      </c>
      <c r="B2632" t="s">
        <v>162</v>
      </c>
      <c r="C2632">
        <v>1.25</v>
      </c>
    </row>
    <row r="2633" spans="1:3" x14ac:dyDescent="0.15">
      <c r="A2633" s="1">
        <v>2630</v>
      </c>
      <c r="B2633" t="s">
        <v>162</v>
      </c>
      <c r="C2633">
        <v>1.25</v>
      </c>
    </row>
    <row r="2634" spans="1:3" x14ac:dyDescent="0.15">
      <c r="A2634" s="1">
        <v>2631</v>
      </c>
      <c r="B2634" t="s">
        <v>162</v>
      </c>
      <c r="C2634">
        <v>1.25</v>
      </c>
    </row>
    <row r="2635" spans="1:3" x14ac:dyDescent="0.15">
      <c r="A2635" s="1">
        <v>2632</v>
      </c>
      <c r="B2635" t="s">
        <v>162</v>
      </c>
      <c r="C2635">
        <v>1.25</v>
      </c>
    </row>
    <row r="2636" spans="1:3" x14ac:dyDescent="0.15">
      <c r="A2636" s="1">
        <v>2633</v>
      </c>
      <c r="B2636" t="s">
        <v>162</v>
      </c>
      <c r="C2636">
        <v>1.25</v>
      </c>
    </row>
    <row r="2637" spans="1:3" x14ac:dyDescent="0.15">
      <c r="A2637" s="1">
        <v>2634</v>
      </c>
      <c r="B2637" t="s">
        <v>162</v>
      </c>
      <c r="C2637">
        <v>1.25</v>
      </c>
    </row>
    <row r="2638" spans="1:3" x14ac:dyDescent="0.15">
      <c r="A2638" s="1">
        <v>2635</v>
      </c>
      <c r="B2638" t="s">
        <v>162</v>
      </c>
      <c r="C2638">
        <v>1.25</v>
      </c>
    </row>
    <row r="2639" spans="1:3" x14ac:dyDescent="0.15">
      <c r="A2639" s="1">
        <v>2636</v>
      </c>
      <c r="B2639" t="s">
        <v>162</v>
      </c>
      <c r="C2639">
        <v>1.25</v>
      </c>
    </row>
    <row r="2640" spans="1:3" x14ac:dyDescent="0.15">
      <c r="A2640" s="1">
        <v>2637</v>
      </c>
      <c r="B2640" t="s">
        <v>162</v>
      </c>
      <c r="C2640">
        <v>1.25</v>
      </c>
    </row>
    <row r="2641" spans="1:3" x14ac:dyDescent="0.15">
      <c r="A2641" s="1">
        <v>2638</v>
      </c>
      <c r="B2641" t="s">
        <v>162</v>
      </c>
      <c r="C2641">
        <v>1.25</v>
      </c>
    </row>
    <row r="2642" spans="1:3" x14ac:dyDescent="0.15">
      <c r="A2642" s="1">
        <v>2639</v>
      </c>
      <c r="B2642" t="s">
        <v>162</v>
      </c>
      <c r="C2642">
        <v>1.25</v>
      </c>
    </row>
    <row r="2643" spans="1:3" x14ac:dyDescent="0.15">
      <c r="A2643" s="1">
        <v>2640</v>
      </c>
      <c r="B2643" t="s">
        <v>162</v>
      </c>
      <c r="C2643">
        <v>1.25</v>
      </c>
    </row>
    <row r="2644" spans="1:3" x14ac:dyDescent="0.15">
      <c r="A2644" s="1">
        <v>2641</v>
      </c>
      <c r="B2644" t="s">
        <v>162</v>
      </c>
      <c r="C2644">
        <v>1.25</v>
      </c>
    </row>
    <row r="2645" spans="1:3" x14ac:dyDescent="0.15">
      <c r="A2645" s="1">
        <v>2642</v>
      </c>
      <c r="B2645" t="s">
        <v>162</v>
      </c>
      <c r="C2645">
        <v>1.25</v>
      </c>
    </row>
    <row r="2646" spans="1:3" x14ac:dyDescent="0.15">
      <c r="A2646" s="1">
        <v>2643</v>
      </c>
      <c r="B2646" t="s">
        <v>162</v>
      </c>
      <c r="C2646">
        <v>1.25</v>
      </c>
    </row>
    <row r="2647" spans="1:3" x14ac:dyDescent="0.15">
      <c r="A2647" s="1">
        <v>2644</v>
      </c>
      <c r="B2647" t="s">
        <v>162</v>
      </c>
      <c r="C2647">
        <v>1.25</v>
      </c>
    </row>
    <row r="2648" spans="1:3" x14ac:dyDescent="0.15">
      <c r="A2648" s="1">
        <v>2645</v>
      </c>
      <c r="B2648" t="s">
        <v>162</v>
      </c>
      <c r="C2648">
        <v>1.25</v>
      </c>
    </row>
    <row r="2649" spans="1:3" x14ac:dyDescent="0.15">
      <c r="A2649" s="1">
        <v>2646</v>
      </c>
      <c r="B2649" t="s">
        <v>162</v>
      </c>
      <c r="C2649">
        <v>1.25</v>
      </c>
    </row>
    <row r="2650" spans="1:3" x14ac:dyDescent="0.15">
      <c r="A2650" s="1">
        <v>2647</v>
      </c>
      <c r="B2650" t="s">
        <v>162</v>
      </c>
      <c r="C2650">
        <v>1.25</v>
      </c>
    </row>
    <row r="2651" spans="1:3" x14ac:dyDescent="0.15">
      <c r="A2651" s="1">
        <v>2648</v>
      </c>
      <c r="B2651" t="s">
        <v>162</v>
      </c>
      <c r="C2651">
        <v>1.25</v>
      </c>
    </row>
    <row r="2652" spans="1:3" x14ac:dyDescent="0.15">
      <c r="A2652" s="1">
        <v>2649</v>
      </c>
      <c r="B2652" t="s">
        <v>162</v>
      </c>
      <c r="C2652">
        <v>1.25</v>
      </c>
    </row>
    <row r="2653" spans="1:3" x14ac:dyDescent="0.15">
      <c r="A2653" s="1">
        <v>2650</v>
      </c>
      <c r="B2653" t="s">
        <v>162</v>
      </c>
      <c r="C2653">
        <v>1.25</v>
      </c>
    </row>
    <row r="2654" spans="1:3" x14ac:dyDescent="0.15">
      <c r="A2654" s="1">
        <v>2651</v>
      </c>
      <c r="B2654" t="s">
        <v>162</v>
      </c>
      <c r="C2654">
        <v>1.25</v>
      </c>
    </row>
    <row r="2655" spans="1:3" x14ac:dyDescent="0.15">
      <c r="A2655" s="1">
        <v>2652</v>
      </c>
      <c r="B2655" t="s">
        <v>162</v>
      </c>
      <c r="C2655">
        <v>1.25</v>
      </c>
    </row>
    <row r="2656" spans="1:3" x14ac:dyDescent="0.15">
      <c r="A2656" s="1">
        <v>2653</v>
      </c>
      <c r="B2656" t="s">
        <v>162</v>
      </c>
      <c r="C2656">
        <v>1.25</v>
      </c>
    </row>
    <row r="2657" spans="1:3" x14ac:dyDescent="0.15">
      <c r="A2657" s="1">
        <v>2654</v>
      </c>
      <c r="B2657" t="s">
        <v>162</v>
      </c>
      <c r="C2657">
        <v>1.25</v>
      </c>
    </row>
    <row r="2658" spans="1:3" x14ac:dyDescent="0.15">
      <c r="A2658" s="1">
        <v>2655</v>
      </c>
      <c r="B2658" t="s">
        <v>162</v>
      </c>
      <c r="C2658">
        <v>1.25</v>
      </c>
    </row>
    <row r="2659" spans="1:3" x14ac:dyDescent="0.15">
      <c r="A2659" s="1">
        <v>2656</v>
      </c>
      <c r="B2659" t="s">
        <v>162</v>
      </c>
      <c r="C2659">
        <v>1.25</v>
      </c>
    </row>
    <row r="2660" spans="1:3" x14ac:dyDescent="0.15">
      <c r="A2660" s="1">
        <v>2657</v>
      </c>
      <c r="B2660" t="s">
        <v>162</v>
      </c>
      <c r="C2660">
        <v>1.25</v>
      </c>
    </row>
    <row r="2661" spans="1:3" x14ac:dyDescent="0.15">
      <c r="A2661" s="1">
        <v>2658</v>
      </c>
      <c r="B2661" t="s">
        <v>162</v>
      </c>
      <c r="C2661">
        <v>1.25</v>
      </c>
    </row>
    <row r="2662" spans="1:3" x14ac:dyDescent="0.15">
      <c r="A2662" s="1">
        <v>2659</v>
      </c>
      <c r="B2662" t="s">
        <v>162</v>
      </c>
      <c r="C2662">
        <v>1.25</v>
      </c>
    </row>
    <row r="2663" spans="1:3" x14ac:dyDescent="0.15">
      <c r="A2663" s="1">
        <v>2660</v>
      </c>
      <c r="B2663" t="s">
        <v>162</v>
      </c>
      <c r="C2663">
        <v>1.25</v>
      </c>
    </row>
    <row r="2664" spans="1:3" x14ac:dyDescent="0.15">
      <c r="A2664" s="1">
        <v>2661</v>
      </c>
      <c r="B2664" t="s">
        <v>162</v>
      </c>
      <c r="C2664">
        <v>1.25</v>
      </c>
    </row>
    <row r="2665" spans="1:3" x14ac:dyDescent="0.15">
      <c r="A2665" s="1">
        <v>2662</v>
      </c>
      <c r="B2665" t="s">
        <v>162</v>
      </c>
      <c r="C2665">
        <v>1.25</v>
      </c>
    </row>
    <row r="2666" spans="1:3" x14ac:dyDescent="0.15">
      <c r="A2666" s="1">
        <v>2663</v>
      </c>
      <c r="B2666" t="s">
        <v>162</v>
      </c>
      <c r="C2666">
        <v>1.25</v>
      </c>
    </row>
    <row r="2667" spans="1:3" x14ac:dyDescent="0.15">
      <c r="A2667" s="1">
        <v>2664</v>
      </c>
      <c r="B2667" t="s">
        <v>162</v>
      </c>
      <c r="C2667">
        <v>1.25</v>
      </c>
    </row>
    <row r="2668" spans="1:3" x14ac:dyDescent="0.15">
      <c r="A2668" s="1">
        <v>2665</v>
      </c>
      <c r="B2668" t="s">
        <v>162</v>
      </c>
      <c r="C2668">
        <v>1.25</v>
      </c>
    </row>
    <row r="2669" spans="1:3" x14ac:dyDescent="0.15">
      <c r="A2669" s="1">
        <v>2666</v>
      </c>
      <c r="B2669" t="s">
        <v>162</v>
      </c>
      <c r="C2669">
        <v>1.25</v>
      </c>
    </row>
    <row r="2670" spans="1:3" x14ac:dyDescent="0.15">
      <c r="A2670" s="1">
        <v>2667</v>
      </c>
      <c r="B2670" t="s">
        <v>162</v>
      </c>
      <c r="C2670">
        <v>1.25</v>
      </c>
    </row>
    <row r="2671" spans="1:3" x14ac:dyDescent="0.15">
      <c r="A2671" s="1">
        <v>2668</v>
      </c>
      <c r="B2671" t="s">
        <v>162</v>
      </c>
      <c r="C2671">
        <v>1.25</v>
      </c>
    </row>
    <row r="2672" spans="1:3" x14ac:dyDescent="0.15">
      <c r="A2672" s="1">
        <v>2669</v>
      </c>
      <c r="B2672" t="s">
        <v>162</v>
      </c>
      <c r="C2672">
        <v>1.25</v>
      </c>
    </row>
    <row r="2673" spans="1:3" x14ac:dyDescent="0.15">
      <c r="A2673" s="1">
        <v>2670</v>
      </c>
      <c r="B2673" t="s">
        <v>162</v>
      </c>
      <c r="C2673">
        <v>1.25</v>
      </c>
    </row>
    <row r="2674" spans="1:3" x14ac:dyDescent="0.15">
      <c r="A2674" s="1">
        <v>2671</v>
      </c>
      <c r="B2674" t="s">
        <v>162</v>
      </c>
      <c r="C2674">
        <v>1.25</v>
      </c>
    </row>
    <row r="2675" spans="1:3" x14ac:dyDescent="0.15">
      <c r="A2675" s="1">
        <v>2672</v>
      </c>
      <c r="B2675" t="s">
        <v>162</v>
      </c>
      <c r="C2675">
        <v>1.25</v>
      </c>
    </row>
    <row r="2676" spans="1:3" x14ac:dyDescent="0.15">
      <c r="A2676" s="1">
        <v>2673</v>
      </c>
      <c r="B2676" t="s">
        <v>162</v>
      </c>
      <c r="C2676">
        <v>1.25</v>
      </c>
    </row>
    <row r="2677" spans="1:3" x14ac:dyDescent="0.15">
      <c r="A2677" s="1">
        <v>2674</v>
      </c>
      <c r="B2677" t="s">
        <v>162</v>
      </c>
      <c r="C2677">
        <v>1.25</v>
      </c>
    </row>
    <row r="2678" spans="1:3" x14ac:dyDescent="0.15">
      <c r="A2678" s="1">
        <v>2675</v>
      </c>
      <c r="B2678" t="s">
        <v>162</v>
      </c>
      <c r="C2678">
        <v>1.25</v>
      </c>
    </row>
    <row r="2679" spans="1:3" x14ac:dyDescent="0.15">
      <c r="A2679" s="1">
        <v>2676</v>
      </c>
      <c r="B2679" t="s">
        <v>162</v>
      </c>
      <c r="C2679">
        <v>1.25</v>
      </c>
    </row>
    <row r="2680" spans="1:3" x14ac:dyDescent="0.15">
      <c r="A2680" s="1">
        <v>2677</v>
      </c>
      <c r="B2680" t="s">
        <v>162</v>
      </c>
      <c r="C2680">
        <v>1.25</v>
      </c>
    </row>
    <row r="2681" spans="1:3" x14ac:dyDescent="0.15">
      <c r="A2681" s="1">
        <v>2678</v>
      </c>
      <c r="B2681" t="s">
        <v>162</v>
      </c>
      <c r="C2681">
        <v>1.25</v>
      </c>
    </row>
    <row r="2682" spans="1:3" x14ac:dyDescent="0.15">
      <c r="A2682" s="1">
        <v>2679</v>
      </c>
      <c r="B2682" t="s">
        <v>162</v>
      </c>
      <c r="C2682">
        <v>1.25</v>
      </c>
    </row>
    <row r="2683" spans="1:3" x14ac:dyDescent="0.15">
      <c r="A2683" s="1">
        <v>2680</v>
      </c>
      <c r="B2683" t="s">
        <v>162</v>
      </c>
      <c r="C2683">
        <v>1.25</v>
      </c>
    </row>
    <row r="2684" spans="1:3" x14ac:dyDescent="0.15">
      <c r="A2684" s="1">
        <v>2681</v>
      </c>
      <c r="B2684" t="s">
        <v>162</v>
      </c>
      <c r="C2684">
        <v>1.25</v>
      </c>
    </row>
    <row r="2685" spans="1:3" x14ac:dyDescent="0.15">
      <c r="A2685" s="1">
        <v>2682</v>
      </c>
      <c r="B2685" t="s">
        <v>162</v>
      </c>
      <c r="C2685">
        <v>1.25</v>
      </c>
    </row>
    <row r="2686" spans="1:3" x14ac:dyDescent="0.15">
      <c r="A2686" s="1">
        <v>2683</v>
      </c>
      <c r="B2686" t="s">
        <v>162</v>
      </c>
      <c r="C2686">
        <v>1.25</v>
      </c>
    </row>
  </sheetData>
  <autoFilter ref="A2:F2686"/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2"/>
  <sheetViews>
    <sheetView topLeftCell="A40" zoomScaleNormal="100" workbookViewId="0">
      <selection activeCell="B63" sqref="B63"/>
    </sheetView>
  </sheetViews>
  <sheetFormatPr defaultRowHeight="13.5" x14ac:dyDescent="0.15"/>
  <cols>
    <col min="4" max="4" width="27" customWidth="1"/>
  </cols>
  <sheetData>
    <row r="1" spans="1:5" x14ac:dyDescent="0.15">
      <c r="A1" t="s">
        <v>51</v>
      </c>
    </row>
    <row r="2" spans="1:5" x14ac:dyDescent="0.15">
      <c r="A2">
        <v>999</v>
      </c>
      <c r="B2" t="s">
        <v>144</v>
      </c>
      <c r="D2" t="s">
        <v>150</v>
      </c>
      <c r="E2">
        <v>610</v>
      </c>
    </row>
    <row r="3" spans="1:5" x14ac:dyDescent="0.15">
      <c r="A3">
        <v>0</v>
      </c>
      <c r="B3" t="s">
        <v>143</v>
      </c>
      <c r="D3" t="s">
        <v>151</v>
      </c>
      <c r="E3">
        <v>920</v>
      </c>
    </row>
    <row r="4" spans="1:5" x14ac:dyDescent="0.15">
      <c r="A4">
        <v>1</v>
      </c>
      <c r="B4" t="s">
        <v>143</v>
      </c>
      <c r="D4" t="s">
        <v>152</v>
      </c>
      <c r="E4">
        <v>1230</v>
      </c>
    </row>
    <row r="5" spans="1:5" x14ac:dyDescent="0.15">
      <c r="A5">
        <v>2</v>
      </c>
      <c r="B5" t="s">
        <v>143</v>
      </c>
      <c r="D5" t="s">
        <v>153</v>
      </c>
      <c r="E5">
        <v>1540</v>
      </c>
    </row>
    <row r="6" spans="1:5" x14ac:dyDescent="0.15">
      <c r="A6">
        <v>3</v>
      </c>
      <c r="B6" t="s">
        <v>143</v>
      </c>
      <c r="D6" t="s">
        <v>154</v>
      </c>
      <c r="E6">
        <v>1850</v>
      </c>
    </row>
    <row r="7" spans="1:5" x14ac:dyDescent="0.15">
      <c r="A7">
        <v>4</v>
      </c>
      <c r="B7" t="s">
        <v>143</v>
      </c>
    </row>
    <row r="8" spans="1:5" x14ac:dyDescent="0.15">
      <c r="A8">
        <v>5</v>
      </c>
      <c r="B8" t="s">
        <v>143</v>
      </c>
      <c r="D8" t="s">
        <v>155</v>
      </c>
      <c r="E8">
        <v>710</v>
      </c>
    </row>
    <row r="9" spans="1:5" x14ac:dyDescent="0.15">
      <c r="A9">
        <v>6</v>
      </c>
      <c r="B9" t="s">
        <v>143</v>
      </c>
      <c r="D9" t="s">
        <v>156</v>
      </c>
      <c r="E9">
        <v>1070</v>
      </c>
    </row>
    <row r="10" spans="1:5" x14ac:dyDescent="0.15">
      <c r="A10">
        <v>7</v>
      </c>
      <c r="B10" t="s">
        <v>143</v>
      </c>
      <c r="D10" t="s">
        <v>157</v>
      </c>
      <c r="E10">
        <v>1430</v>
      </c>
    </row>
    <row r="11" spans="1:5" x14ac:dyDescent="0.15">
      <c r="A11">
        <v>8</v>
      </c>
      <c r="B11" t="s">
        <v>143</v>
      </c>
      <c r="D11" t="s">
        <v>158</v>
      </c>
      <c r="E11">
        <v>1790</v>
      </c>
    </row>
    <row r="12" spans="1:5" x14ac:dyDescent="0.15">
      <c r="A12">
        <v>9</v>
      </c>
      <c r="B12" t="s">
        <v>143</v>
      </c>
      <c r="D12" t="s">
        <v>159</v>
      </c>
      <c r="E12">
        <v>2150</v>
      </c>
    </row>
    <row r="13" spans="1:5" x14ac:dyDescent="0.15">
      <c r="A13">
        <v>10</v>
      </c>
      <c r="B13" t="s">
        <v>143</v>
      </c>
    </row>
    <row r="14" spans="1:5" x14ac:dyDescent="0.15">
      <c r="A14">
        <v>11</v>
      </c>
      <c r="B14" t="s">
        <v>143</v>
      </c>
      <c r="D14" t="s">
        <v>102</v>
      </c>
      <c r="E14">
        <v>420</v>
      </c>
    </row>
    <row r="15" spans="1:5" x14ac:dyDescent="0.15">
      <c r="A15">
        <v>12</v>
      </c>
      <c r="B15" t="s">
        <v>143</v>
      </c>
      <c r="D15" t="s">
        <v>33</v>
      </c>
      <c r="E15">
        <v>540</v>
      </c>
    </row>
    <row r="16" spans="1:5" x14ac:dyDescent="0.15">
      <c r="A16">
        <v>13</v>
      </c>
      <c r="B16" t="s">
        <v>143</v>
      </c>
      <c r="D16" t="s">
        <v>80</v>
      </c>
      <c r="E16">
        <v>400</v>
      </c>
    </row>
    <row r="17" spans="1:2" x14ac:dyDescent="0.15">
      <c r="A17">
        <v>14</v>
      </c>
      <c r="B17" t="s">
        <v>143</v>
      </c>
    </row>
    <row r="18" spans="1:2" x14ac:dyDescent="0.15">
      <c r="A18">
        <v>15</v>
      </c>
      <c r="B18" t="s">
        <v>143</v>
      </c>
    </row>
    <row r="19" spans="1:2" x14ac:dyDescent="0.15">
      <c r="A19">
        <v>16</v>
      </c>
      <c r="B19" t="s">
        <v>143</v>
      </c>
    </row>
    <row r="20" spans="1:2" x14ac:dyDescent="0.15">
      <c r="A20">
        <v>17</v>
      </c>
      <c r="B20" t="s">
        <v>143</v>
      </c>
    </row>
    <row r="21" spans="1:2" x14ac:dyDescent="0.15">
      <c r="A21">
        <v>18</v>
      </c>
      <c r="B21" t="s">
        <v>143</v>
      </c>
    </row>
    <row r="22" spans="1:2" x14ac:dyDescent="0.15">
      <c r="A22">
        <v>19</v>
      </c>
      <c r="B22" t="s">
        <v>143</v>
      </c>
    </row>
    <row r="23" spans="1:2" x14ac:dyDescent="0.15">
      <c r="A23">
        <v>20</v>
      </c>
      <c r="B23" t="s">
        <v>143</v>
      </c>
    </row>
    <row r="24" spans="1:2" x14ac:dyDescent="0.15">
      <c r="A24">
        <v>21</v>
      </c>
      <c r="B24" t="s">
        <v>143</v>
      </c>
    </row>
    <row r="25" spans="1:2" x14ac:dyDescent="0.15">
      <c r="A25">
        <v>22</v>
      </c>
      <c r="B25" t="s">
        <v>143</v>
      </c>
    </row>
    <row r="26" spans="1:2" x14ac:dyDescent="0.15">
      <c r="A26">
        <v>23</v>
      </c>
      <c r="B26" t="s">
        <v>143</v>
      </c>
    </row>
    <row r="27" spans="1:2" x14ac:dyDescent="0.15">
      <c r="A27">
        <v>24</v>
      </c>
      <c r="B27" t="s">
        <v>143</v>
      </c>
    </row>
    <row r="28" spans="1:2" x14ac:dyDescent="0.15">
      <c r="A28">
        <v>25</v>
      </c>
      <c r="B28" t="s">
        <v>143</v>
      </c>
    </row>
    <row r="29" spans="1:2" x14ac:dyDescent="0.15">
      <c r="A29">
        <v>26</v>
      </c>
      <c r="B29" t="s">
        <v>143</v>
      </c>
    </row>
    <row r="30" spans="1:2" x14ac:dyDescent="0.15">
      <c r="A30">
        <v>27</v>
      </c>
      <c r="B30" t="s">
        <v>143</v>
      </c>
    </row>
    <row r="31" spans="1:2" x14ac:dyDescent="0.15">
      <c r="A31">
        <v>28</v>
      </c>
      <c r="B31" t="s">
        <v>143</v>
      </c>
    </row>
    <row r="32" spans="1:2" x14ac:dyDescent="0.15">
      <c r="A32">
        <v>29</v>
      </c>
      <c r="B32" t="s">
        <v>143</v>
      </c>
    </row>
    <row r="33" spans="1:2" x14ac:dyDescent="0.15">
      <c r="A33">
        <v>30</v>
      </c>
      <c r="B33" t="s">
        <v>145</v>
      </c>
    </row>
    <row r="34" spans="1:2" x14ac:dyDescent="0.15">
      <c r="A34">
        <v>31</v>
      </c>
      <c r="B34" t="s">
        <v>145</v>
      </c>
    </row>
    <row r="35" spans="1:2" x14ac:dyDescent="0.15">
      <c r="A35">
        <v>32</v>
      </c>
      <c r="B35" t="s">
        <v>145</v>
      </c>
    </row>
    <row r="36" spans="1:2" x14ac:dyDescent="0.15">
      <c r="A36">
        <v>33</v>
      </c>
      <c r="B36" t="s">
        <v>145</v>
      </c>
    </row>
    <row r="37" spans="1:2" x14ac:dyDescent="0.15">
      <c r="A37">
        <v>34</v>
      </c>
      <c r="B37" t="s">
        <v>145</v>
      </c>
    </row>
    <row r="38" spans="1:2" x14ac:dyDescent="0.15">
      <c r="A38">
        <v>35</v>
      </c>
      <c r="B38" t="s">
        <v>145</v>
      </c>
    </row>
    <row r="39" spans="1:2" x14ac:dyDescent="0.15">
      <c r="A39">
        <v>36</v>
      </c>
      <c r="B39" t="s">
        <v>145</v>
      </c>
    </row>
    <row r="40" spans="1:2" x14ac:dyDescent="0.15">
      <c r="A40">
        <v>37</v>
      </c>
      <c r="B40" t="s">
        <v>145</v>
      </c>
    </row>
    <row r="41" spans="1:2" x14ac:dyDescent="0.15">
      <c r="A41">
        <v>38</v>
      </c>
      <c r="B41" t="s">
        <v>145</v>
      </c>
    </row>
    <row r="42" spans="1:2" x14ac:dyDescent="0.15">
      <c r="A42">
        <v>39</v>
      </c>
      <c r="B42" t="s">
        <v>145</v>
      </c>
    </row>
    <row r="43" spans="1:2" x14ac:dyDescent="0.15">
      <c r="A43">
        <v>40</v>
      </c>
      <c r="B43" t="s">
        <v>145</v>
      </c>
    </row>
    <row r="44" spans="1:2" x14ac:dyDescent="0.15">
      <c r="A44">
        <v>41</v>
      </c>
      <c r="B44" t="s">
        <v>145</v>
      </c>
    </row>
    <row r="45" spans="1:2" x14ac:dyDescent="0.15">
      <c r="A45">
        <v>42</v>
      </c>
      <c r="B45" t="s">
        <v>145</v>
      </c>
    </row>
    <row r="46" spans="1:2" x14ac:dyDescent="0.15">
      <c r="A46">
        <v>43</v>
      </c>
      <c r="B46" t="s">
        <v>145</v>
      </c>
    </row>
    <row r="47" spans="1:2" x14ac:dyDescent="0.15">
      <c r="A47">
        <v>44</v>
      </c>
      <c r="B47" t="s">
        <v>145</v>
      </c>
    </row>
    <row r="48" spans="1:2" x14ac:dyDescent="0.15">
      <c r="A48">
        <v>45</v>
      </c>
      <c r="B48" t="s">
        <v>145</v>
      </c>
    </row>
    <row r="49" spans="1:2" x14ac:dyDescent="0.15">
      <c r="A49">
        <v>46</v>
      </c>
      <c r="B49" t="s">
        <v>145</v>
      </c>
    </row>
    <row r="50" spans="1:2" x14ac:dyDescent="0.15">
      <c r="A50">
        <v>47</v>
      </c>
      <c r="B50" t="s">
        <v>145</v>
      </c>
    </row>
    <row r="51" spans="1:2" x14ac:dyDescent="0.15">
      <c r="A51">
        <v>48</v>
      </c>
      <c r="B51" t="s">
        <v>145</v>
      </c>
    </row>
    <row r="52" spans="1:2" x14ac:dyDescent="0.15">
      <c r="A52">
        <v>49</v>
      </c>
      <c r="B52" t="s">
        <v>145</v>
      </c>
    </row>
    <row r="53" spans="1:2" x14ac:dyDescent="0.15">
      <c r="A53">
        <v>50</v>
      </c>
      <c r="B53" t="s">
        <v>145</v>
      </c>
    </row>
    <row r="54" spans="1:2" x14ac:dyDescent="0.15">
      <c r="A54">
        <v>51</v>
      </c>
      <c r="B54" t="s">
        <v>145</v>
      </c>
    </row>
    <row r="55" spans="1:2" x14ac:dyDescent="0.15">
      <c r="A55">
        <v>52</v>
      </c>
      <c r="B55" t="s">
        <v>145</v>
      </c>
    </row>
    <row r="56" spans="1:2" x14ac:dyDescent="0.15">
      <c r="A56">
        <v>53</v>
      </c>
      <c r="B56" t="s">
        <v>145</v>
      </c>
    </row>
    <row r="57" spans="1:2" x14ac:dyDescent="0.15">
      <c r="A57">
        <v>54</v>
      </c>
      <c r="B57" t="s">
        <v>145</v>
      </c>
    </row>
    <row r="58" spans="1:2" x14ac:dyDescent="0.15">
      <c r="A58">
        <v>55</v>
      </c>
      <c r="B58" t="s">
        <v>145</v>
      </c>
    </row>
    <row r="59" spans="1:2" x14ac:dyDescent="0.15">
      <c r="A59">
        <v>56</v>
      </c>
      <c r="B59" t="s">
        <v>145</v>
      </c>
    </row>
    <row r="60" spans="1:2" x14ac:dyDescent="0.15">
      <c r="A60">
        <v>57</v>
      </c>
      <c r="B60" t="s">
        <v>145</v>
      </c>
    </row>
    <row r="61" spans="1:2" x14ac:dyDescent="0.15">
      <c r="A61">
        <v>58</v>
      </c>
      <c r="B61" t="s">
        <v>145</v>
      </c>
    </row>
    <row r="62" spans="1:2" x14ac:dyDescent="0.15">
      <c r="A62">
        <v>59</v>
      </c>
      <c r="B62" t="s">
        <v>145</v>
      </c>
    </row>
    <row r="63" spans="1:2" x14ac:dyDescent="0.15">
      <c r="A63">
        <v>60</v>
      </c>
      <c r="B63" t="s">
        <v>172</v>
      </c>
    </row>
    <row r="64" spans="1:2" x14ac:dyDescent="0.15">
      <c r="A64">
        <v>61</v>
      </c>
      <c r="B64" t="s">
        <v>146</v>
      </c>
    </row>
    <row r="65" spans="1:2" x14ac:dyDescent="0.15">
      <c r="A65">
        <v>62</v>
      </c>
      <c r="B65" t="s">
        <v>146</v>
      </c>
    </row>
    <row r="66" spans="1:2" x14ac:dyDescent="0.15">
      <c r="A66">
        <v>63</v>
      </c>
      <c r="B66" t="s">
        <v>146</v>
      </c>
    </row>
    <row r="67" spans="1:2" x14ac:dyDescent="0.15">
      <c r="A67">
        <v>64</v>
      </c>
      <c r="B67" t="s">
        <v>146</v>
      </c>
    </row>
    <row r="68" spans="1:2" x14ac:dyDescent="0.15">
      <c r="A68">
        <v>65</v>
      </c>
      <c r="B68" t="s">
        <v>146</v>
      </c>
    </row>
    <row r="69" spans="1:2" x14ac:dyDescent="0.15">
      <c r="A69">
        <v>66</v>
      </c>
      <c r="B69" t="s">
        <v>146</v>
      </c>
    </row>
    <row r="70" spans="1:2" x14ac:dyDescent="0.15">
      <c r="A70">
        <v>67</v>
      </c>
      <c r="B70" t="s">
        <v>146</v>
      </c>
    </row>
    <row r="71" spans="1:2" x14ac:dyDescent="0.15">
      <c r="A71">
        <v>68</v>
      </c>
      <c r="B71" t="s">
        <v>146</v>
      </c>
    </row>
    <row r="72" spans="1:2" x14ac:dyDescent="0.15">
      <c r="A72">
        <v>69</v>
      </c>
      <c r="B72" t="s">
        <v>146</v>
      </c>
    </row>
    <row r="73" spans="1:2" x14ac:dyDescent="0.15">
      <c r="A73">
        <v>70</v>
      </c>
      <c r="B73" t="s">
        <v>146</v>
      </c>
    </row>
    <row r="74" spans="1:2" x14ac:dyDescent="0.15">
      <c r="A74">
        <v>71</v>
      </c>
      <c r="B74" t="s">
        <v>146</v>
      </c>
    </row>
    <row r="75" spans="1:2" x14ac:dyDescent="0.15">
      <c r="A75">
        <v>72</v>
      </c>
      <c r="B75" t="s">
        <v>146</v>
      </c>
    </row>
    <row r="76" spans="1:2" x14ac:dyDescent="0.15">
      <c r="A76">
        <v>73</v>
      </c>
      <c r="B76" t="s">
        <v>146</v>
      </c>
    </row>
    <row r="77" spans="1:2" x14ac:dyDescent="0.15">
      <c r="A77">
        <v>74</v>
      </c>
      <c r="B77" t="s">
        <v>146</v>
      </c>
    </row>
    <row r="78" spans="1:2" x14ac:dyDescent="0.15">
      <c r="A78">
        <v>75</v>
      </c>
      <c r="B78" t="s">
        <v>146</v>
      </c>
    </row>
    <row r="79" spans="1:2" x14ac:dyDescent="0.15">
      <c r="A79">
        <v>76</v>
      </c>
      <c r="B79" t="s">
        <v>146</v>
      </c>
    </row>
    <row r="80" spans="1:2" x14ac:dyDescent="0.15">
      <c r="A80">
        <v>77</v>
      </c>
      <c r="B80" t="s">
        <v>146</v>
      </c>
    </row>
    <row r="81" spans="1:2" x14ac:dyDescent="0.15">
      <c r="A81">
        <v>78</v>
      </c>
      <c r="B81" t="s">
        <v>146</v>
      </c>
    </row>
    <row r="82" spans="1:2" x14ac:dyDescent="0.15">
      <c r="A82">
        <v>79</v>
      </c>
      <c r="B82" t="s">
        <v>146</v>
      </c>
    </row>
    <row r="83" spans="1:2" x14ac:dyDescent="0.15">
      <c r="A83">
        <v>80</v>
      </c>
      <c r="B83" t="s">
        <v>146</v>
      </c>
    </row>
    <row r="84" spans="1:2" x14ac:dyDescent="0.15">
      <c r="A84">
        <v>81</v>
      </c>
      <c r="B84" t="s">
        <v>146</v>
      </c>
    </row>
    <row r="85" spans="1:2" x14ac:dyDescent="0.15">
      <c r="A85">
        <v>82</v>
      </c>
      <c r="B85" t="s">
        <v>146</v>
      </c>
    </row>
    <row r="86" spans="1:2" x14ac:dyDescent="0.15">
      <c r="A86">
        <v>83</v>
      </c>
      <c r="B86" t="s">
        <v>146</v>
      </c>
    </row>
    <row r="87" spans="1:2" x14ac:dyDescent="0.15">
      <c r="A87">
        <v>84</v>
      </c>
      <c r="B87" t="s">
        <v>146</v>
      </c>
    </row>
    <row r="88" spans="1:2" x14ac:dyDescent="0.15">
      <c r="A88">
        <v>85</v>
      </c>
      <c r="B88" t="s">
        <v>146</v>
      </c>
    </row>
    <row r="89" spans="1:2" x14ac:dyDescent="0.15">
      <c r="A89">
        <v>86</v>
      </c>
      <c r="B89" t="s">
        <v>146</v>
      </c>
    </row>
    <row r="90" spans="1:2" x14ac:dyDescent="0.15">
      <c r="A90">
        <v>87</v>
      </c>
      <c r="B90" t="s">
        <v>146</v>
      </c>
    </row>
    <row r="91" spans="1:2" x14ac:dyDescent="0.15">
      <c r="A91">
        <v>88</v>
      </c>
      <c r="B91" t="s">
        <v>146</v>
      </c>
    </row>
    <row r="92" spans="1:2" x14ac:dyDescent="0.15">
      <c r="A92">
        <v>89</v>
      </c>
      <c r="B92" t="s">
        <v>146</v>
      </c>
    </row>
    <row r="93" spans="1:2" x14ac:dyDescent="0.15">
      <c r="A93">
        <v>90</v>
      </c>
      <c r="B93" t="s">
        <v>146</v>
      </c>
    </row>
    <row r="94" spans="1:2" x14ac:dyDescent="0.15">
      <c r="A94">
        <v>91</v>
      </c>
      <c r="B94" t="s">
        <v>146</v>
      </c>
    </row>
    <row r="95" spans="1:2" x14ac:dyDescent="0.15">
      <c r="A95">
        <v>92</v>
      </c>
      <c r="B95" t="s">
        <v>146</v>
      </c>
    </row>
    <row r="96" spans="1:2" x14ac:dyDescent="0.15">
      <c r="A96">
        <v>93</v>
      </c>
      <c r="B96" t="s">
        <v>146</v>
      </c>
    </row>
    <row r="97" spans="1:2" x14ac:dyDescent="0.15">
      <c r="A97">
        <v>94</v>
      </c>
      <c r="B97" t="s">
        <v>146</v>
      </c>
    </row>
    <row r="98" spans="1:2" x14ac:dyDescent="0.15">
      <c r="A98">
        <v>95</v>
      </c>
      <c r="B98" t="s">
        <v>146</v>
      </c>
    </row>
    <row r="99" spans="1:2" x14ac:dyDescent="0.15">
      <c r="A99">
        <v>96</v>
      </c>
      <c r="B99" t="s">
        <v>146</v>
      </c>
    </row>
    <row r="100" spans="1:2" x14ac:dyDescent="0.15">
      <c r="A100">
        <v>97</v>
      </c>
      <c r="B100" t="s">
        <v>146</v>
      </c>
    </row>
    <row r="101" spans="1:2" x14ac:dyDescent="0.15">
      <c r="A101">
        <v>98</v>
      </c>
      <c r="B101" t="s">
        <v>146</v>
      </c>
    </row>
    <row r="102" spans="1:2" x14ac:dyDescent="0.15">
      <c r="A102">
        <v>99</v>
      </c>
      <c r="B102" t="s">
        <v>146</v>
      </c>
    </row>
    <row r="103" spans="1:2" x14ac:dyDescent="0.15">
      <c r="A103">
        <v>100</v>
      </c>
      <c r="B103" t="s">
        <v>146</v>
      </c>
    </row>
    <row r="104" spans="1:2" x14ac:dyDescent="0.15">
      <c r="A104">
        <v>101</v>
      </c>
      <c r="B104" t="s">
        <v>146</v>
      </c>
    </row>
    <row r="105" spans="1:2" x14ac:dyDescent="0.15">
      <c r="A105">
        <v>102</v>
      </c>
      <c r="B105" t="s">
        <v>146</v>
      </c>
    </row>
    <row r="106" spans="1:2" x14ac:dyDescent="0.15">
      <c r="A106">
        <v>103</v>
      </c>
      <c r="B106" t="s">
        <v>146</v>
      </c>
    </row>
    <row r="107" spans="1:2" x14ac:dyDescent="0.15">
      <c r="A107">
        <v>104</v>
      </c>
      <c r="B107" t="s">
        <v>146</v>
      </c>
    </row>
    <row r="108" spans="1:2" x14ac:dyDescent="0.15">
      <c r="A108">
        <v>105</v>
      </c>
      <c r="B108" t="s">
        <v>146</v>
      </c>
    </row>
    <row r="109" spans="1:2" x14ac:dyDescent="0.15">
      <c r="A109">
        <v>106</v>
      </c>
      <c r="B109" t="s">
        <v>146</v>
      </c>
    </row>
    <row r="110" spans="1:2" x14ac:dyDescent="0.15">
      <c r="A110">
        <v>107</v>
      </c>
      <c r="B110" t="s">
        <v>146</v>
      </c>
    </row>
    <row r="111" spans="1:2" x14ac:dyDescent="0.15">
      <c r="A111">
        <v>108</v>
      </c>
      <c r="B111" t="s">
        <v>146</v>
      </c>
    </row>
    <row r="112" spans="1:2" x14ac:dyDescent="0.15">
      <c r="A112">
        <v>109</v>
      </c>
      <c r="B112" t="s">
        <v>146</v>
      </c>
    </row>
    <row r="113" spans="1:2" x14ac:dyDescent="0.15">
      <c r="A113">
        <v>110</v>
      </c>
      <c r="B113" t="s">
        <v>146</v>
      </c>
    </row>
    <row r="114" spans="1:2" x14ac:dyDescent="0.15">
      <c r="A114">
        <v>111</v>
      </c>
      <c r="B114" t="s">
        <v>146</v>
      </c>
    </row>
    <row r="115" spans="1:2" x14ac:dyDescent="0.15">
      <c r="A115">
        <v>112</v>
      </c>
      <c r="B115" t="s">
        <v>146</v>
      </c>
    </row>
    <row r="116" spans="1:2" x14ac:dyDescent="0.15">
      <c r="A116">
        <v>113</v>
      </c>
      <c r="B116" t="s">
        <v>146</v>
      </c>
    </row>
    <row r="117" spans="1:2" x14ac:dyDescent="0.15">
      <c r="A117">
        <v>114</v>
      </c>
      <c r="B117" t="s">
        <v>146</v>
      </c>
    </row>
    <row r="118" spans="1:2" x14ac:dyDescent="0.15">
      <c r="A118">
        <v>115</v>
      </c>
      <c r="B118" t="s">
        <v>146</v>
      </c>
    </row>
    <row r="119" spans="1:2" x14ac:dyDescent="0.15">
      <c r="A119">
        <v>116</v>
      </c>
      <c r="B119" t="s">
        <v>146</v>
      </c>
    </row>
    <row r="120" spans="1:2" x14ac:dyDescent="0.15">
      <c r="A120">
        <v>117</v>
      </c>
      <c r="B120" t="s">
        <v>146</v>
      </c>
    </row>
    <row r="121" spans="1:2" x14ac:dyDescent="0.15">
      <c r="A121">
        <v>118</v>
      </c>
      <c r="B121" t="s">
        <v>146</v>
      </c>
    </row>
    <row r="122" spans="1:2" x14ac:dyDescent="0.15">
      <c r="A122">
        <v>119</v>
      </c>
      <c r="B122" t="s">
        <v>146</v>
      </c>
    </row>
    <row r="123" spans="1:2" x14ac:dyDescent="0.15">
      <c r="A123">
        <v>120</v>
      </c>
      <c r="B123" t="s">
        <v>147</v>
      </c>
    </row>
    <row r="124" spans="1:2" x14ac:dyDescent="0.15">
      <c r="A124">
        <v>121</v>
      </c>
      <c r="B124" t="s">
        <v>147</v>
      </c>
    </row>
    <row r="125" spans="1:2" x14ac:dyDescent="0.15">
      <c r="A125">
        <v>122</v>
      </c>
      <c r="B125" t="s">
        <v>147</v>
      </c>
    </row>
    <row r="126" spans="1:2" x14ac:dyDescent="0.15">
      <c r="A126">
        <v>123</v>
      </c>
      <c r="B126" t="s">
        <v>147</v>
      </c>
    </row>
    <row r="127" spans="1:2" x14ac:dyDescent="0.15">
      <c r="A127">
        <v>124</v>
      </c>
      <c r="B127" t="s">
        <v>147</v>
      </c>
    </row>
    <row r="128" spans="1:2" x14ac:dyDescent="0.15">
      <c r="A128">
        <v>125</v>
      </c>
      <c r="B128" t="s">
        <v>147</v>
      </c>
    </row>
    <row r="129" spans="1:2" x14ac:dyDescent="0.15">
      <c r="A129">
        <v>126</v>
      </c>
      <c r="B129" t="s">
        <v>147</v>
      </c>
    </row>
    <row r="130" spans="1:2" x14ac:dyDescent="0.15">
      <c r="A130">
        <v>127</v>
      </c>
      <c r="B130" t="s">
        <v>147</v>
      </c>
    </row>
    <row r="131" spans="1:2" x14ac:dyDescent="0.15">
      <c r="A131">
        <v>128</v>
      </c>
      <c r="B131" t="s">
        <v>147</v>
      </c>
    </row>
    <row r="132" spans="1:2" x14ac:dyDescent="0.15">
      <c r="A132">
        <v>129</v>
      </c>
      <c r="B132" t="s">
        <v>147</v>
      </c>
    </row>
    <row r="133" spans="1:2" x14ac:dyDescent="0.15">
      <c r="A133">
        <v>130</v>
      </c>
      <c r="B133" t="s">
        <v>147</v>
      </c>
    </row>
    <row r="134" spans="1:2" x14ac:dyDescent="0.15">
      <c r="A134">
        <v>131</v>
      </c>
      <c r="B134" t="s">
        <v>147</v>
      </c>
    </row>
    <row r="135" spans="1:2" x14ac:dyDescent="0.15">
      <c r="A135">
        <v>132</v>
      </c>
      <c r="B135" t="s">
        <v>147</v>
      </c>
    </row>
    <row r="136" spans="1:2" x14ac:dyDescent="0.15">
      <c r="A136">
        <v>133</v>
      </c>
      <c r="B136" t="s">
        <v>147</v>
      </c>
    </row>
    <row r="137" spans="1:2" x14ac:dyDescent="0.15">
      <c r="A137">
        <v>134</v>
      </c>
      <c r="B137" t="s">
        <v>147</v>
      </c>
    </row>
    <row r="138" spans="1:2" x14ac:dyDescent="0.15">
      <c r="A138">
        <v>135</v>
      </c>
      <c r="B138" t="s">
        <v>147</v>
      </c>
    </row>
    <row r="139" spans="1:2" x14ac:dyDescent="0.15">
      <c r="A139">
        <v>136</v>
      </c>
      <c r="B139" t="s">
        <v>147</v>
      </c>
    </row>
    <row r="140" spans="1:2" x14ac:dyDescent="0.15">
      <c r="A140">
        <v>137</v>
      </c>
      <c r="B140" t="s">
        <v>147</v>
      </c>
    </row>
    <row r="141" spans="1:2" x14ac:dyDescent="0.15">
      <c r="A141">
        <v>138</v>
      </c>
      <c r="B141" t="s">
        <v>147</v>
      </c>
    </row>
    <row r="142" spans="1:2" x14ac:dyDescent="0.15">
      <c r="A142">
        <v>139</v>
      </c>
      <c r="B142" t="s">
        <v>147</v>
      </c>
    </row>
    <row r="143" spans="1:2" x14ac:dyDescent="0.15">
      <c r="A143">
        <v>140</v>
      </c>
      <c r="B143" t="s">
        <v>147</v>
      </c>
    </row>
    <row r="144" spans="1:2" x14ac:dyDescent="0.15">
      <c r="A144">
        <v>141</v>
      </c>
      <c r="B144" t="s">
        <v>147</v>
      </c>
    </row>
    <row r="145" spans="1:2" x14ac:dyDescent="0.15">
      <c r="A145">
        <v>142</v>
      </c>
      <c r="B145" t="s">
        <v>147</v>
      </c>
    </row>
    <row r="146" spans="1:2" x14ac:dyDescent="0.15">
      <c r="A146">
        <v>143</v>
      </c>
      <c r="B146" t="s">
        <v>147</v>
      </c>
    </row>
    <row r="147" spans="1:2" x14ac:dyDescent="0.15">
      <c r="A147">
        <v>144</v>
      </c>
      <c r="B147" t="s">
        <v>147</v>
      </c>
    </row>
    <row r="148" spans="1:2" x14ac:dyDescent="0.15">
      <c r="A148">
        <v>145</v>
      </c>
      <c r="B148" t="s">
        <v>147</v>
      </c>
    </row>
    <row r="149" spans="1:2" x14ac:dyDescent="0.15">
      <c r="A149">
        <v>146</v>
      </c>
      <c r="B149" t="s">
        <v>147</v>
      </c>
    </row>
    <row r="150" spans="1:2" x14ac:dyDescent="0.15">
      <c r="A150">
        <v>147</v>
      </c>
      <c r="B150" t="s">
        <v>147</v>
      </c>
    </row>
    <row r="151" spans="1:2" x14ac:dyDescent="0.15">
      <c r="A151">
        <v>148</v>
      </c>
      <c r="B151" t="s">
        <v>147</v>
      </c>
    </row>
    <row r="152" spans="1:2" x14ac:dyDescent="0.15">
      <c r="A152">
        <v>149</v>
      </c>
      <c r="B152" t="s">
        <v>147</v>
      </c>
    </row>
    <row r="153" spans="1:2" x14ac:dyDescent="0.15">
      <c r="A153">
        <v>150</v>
      </c>
      <c r="B153" t="s">
        <v>147</v>
      </c>
    </row>
    <row r="154" spans="1:2" x14ac:dyDescent="0.15">
      <c r="A154">
        <v>151</v>
      </c>
      <c r="B154" t="s">
        <v>147</v>
      </c>
    </row>
    <row r="155" spans="1:2" x14ac:dyDescent="0.15">
      <c r="A155">
        <v>152</v>
      </c>
      <c r="B155" t="s">
        <v>147</v>
      </c>
    </row>
    <row r="156" spans="1:2" x14ac:dyDescent="0.15">
      <c r="A156">
        <v>153</v>
      </c>
      <c r="B156" t="s">
        <v>147</v>
      </c>
    </row>
    <row r="157" spans="1:2" x14ac:dyDescent="0.15">
      <c r="A157">
        <v>154</v>
      </c>
      <c r="B157" t="s">
        <v>147</v>
      </c>
    </row>
    <row r="158" spans="1:2" x14ac:dyDescent="0.15">
      <c r="A158">
        <v>155</v>
      </c>
      <c r="B158" t="s">
        <v>147</v>
      </c>
    </row>
    <row r="159" spans="1:2" x14ac:dyDescent="0.15">
      <c r="A159">
        <v>156</v>
      </c>
      <c r="B159" t="s">
        <v>147</v>
      </c>
    </row>
    <row r="160" spans="1:2" x14ac:dyDescent="0.15">
      <c r="A160">
        <v>157</v>
      </c>
      <c r="B160" t="s">
        <v>147</v>
      </c>
    </row>
    <row r="161" spans="1:2" x14ac:dyDescent="0.15">
      <c r="A161">
        <v>158</v>
      </c>
      <c r="B161" t="s">
        <v>147</v>
      </c>
    </row>
    <row r="162" spans="1:2" x14ac:dyDescent="0.15">
      <c r="A162">
        <v>159</v>
      </c>
      <c r="B162" t="s">
        <v>147</v>
      </c>
    </row>
    <row r="163" spans="1:2" x14ac:dyDescent="0.15">
      <c r="A163">
        <v>160</v>
      </c>
      <c r="B163" t="s">
        <v>147</v>
      </c>
    </row>
    <row r="164" spans="1:2" x14ac:dyDescent="0.15">
      <c r="A164">
        <v>161</v>
      </c>
      <c r="B164" t="s">
        <v>147</v>
      </c>
    </row>
    <row r="165" spans="1:2" x14ac:dyDescent="0.15">
      <c r="A165">
        <v>162</v>
      </c>
      <c r="B165" t="s">
        <v>147</v>
      </c>
    </row>
    <row r="166" spans="1:2" x14ac:dyDescent="0.15">
      <c r="A166">
        <v>163</v>
      </c>
      <c r="B166" t="s">
        <v>147</v>
      </c>
    </row>
    <row r="167" spans="1:2" x14ac:dyDescent="0.15">
      <c r="A167">
        <v>164</v>
      </c>
      <c r="B167" t="s">
        <v>147</v>
      </c>
    </row>
    <row r="168" spans="1:2" x14ac:dyDescent="0.15">
      <c r="A168">
        <v>165</v>
      </c>
      <c r="B168" t="s">
        <v>147</v>
      </c>
    </row>
    <row r="169" spans="1:2" x14ac:dyDescent="0.15">
      <c r="A169">
        <v>166</v>
      </c>
      <c r="B169" t="s">
        <v>147</v>
      </c>
    </row>
    <row r="170" spans="1:2" x14ac:dyDescent="0.15">
      <c r="A170">
        <v>167</v>
      </c>
      <c r="B170" t="s">
        <v>147</v>
      </c>
    </row>
    <row r="171" spans="1:2" x14ac:dyDescent="0.15">
      <c r="A171">
        <v>168</v>
      </c>
      <c r="B171" t="s">
        <v>147</v>
      </c>
    </row>
    <row r="172" spans="1:2" x14ac:dyDescent="0.15">
      <c r="A172">
        <v>169</v>
      </c>
      <c r="B172" t="s">
        <v>147</v>
      </c>
    </row>
    <row r="173" spans="1:2" x14ac:dyDescent="0.15">
      <c r="A173">
        <v>170</v>
      </c>
      <c r="B173" t="s">
        <v>147</v>
      </c>
    </row>
    <row r="174" spans="1:2" x14ac:dyDescent="0.15">
      <c r="A174">
        <v>171</v>
      </c>
      <c r="B174" t="s">
        <v>147</v>
      </c>
    </row>
    <row r="175" spans="1:2" x14ac:dyDescent="0.15">
      <c r="A175">
        <v>172</v>
      </c>
      <c r="B175" t="s">
        <v>147</v>
      </c>
    </row>
    <row r="176" spans="1:2" x14ac:dyDescent="0.15">
      <c r="A176">
        <v>173</v>
      </c>
      <c r="B176" t="s">
        <v>147</v>
      </c>
    </row>
    <row r="177" spans="1:2" x14ac:dyDescent="0.15">
      <c r="A177">
        <v>174</v>
      </c>
      <c r="B177" t="s">
        <v>147</v>
      </c>
    </row>
    <row r="178" spans="1:2" x14ac:dyDescent="0.15">
      <c r="A178">
        <v>175</v>
      </c>
      <c r="B178" t="s">
        <v>147</v>
      </c>
    </row>
    <row r="179" spans="1:2" x14ac:dyDescent="0.15">
      <c r="A179">
        <v>176</v>
      </c>
      <c r="B179" t="s">
        <v>147</v>
      </c>
    </row>
    <row r="180" spans="1:2" x14ac:dyDescent="0.15">
      <c r="A180">
        <v>177</v>
      </c>
      <c r="B180" t="s">
        <v>147</v>
      </c>
    </row>
    <row r="181" spans="1:2" x14ac:dyDescent="0.15">
      <c r="A181">
        <v>178</v>
      </c>
      <c r="B181" t="s">
        <v>147</v>
      </c>
    </row>
    <row r="182" spans="1:2" x14ac:dyDescent="0.15">
      <c r="A182">
        <v>179</v>
      </c>
      <c r="B182" t="s">
        <v>147</v>
      </c>
    </row>
    <row r="183" spans="1:2" x14ac:dyDescent="0.15">
      <c r="A183">
        <v>180</v>
      </c>
      <c r="B183" t="s">
        <v>148</v>
      </c>
    </row>
    <row r="184" spans="1:2" x14ac:dyDescent="0.15">
      <c r="A184">
        <v>181</v>
      </c>
      <c r="B184" t="s">
        <v>148</v>
      </c>
    </row>
    <row r="185" spans="1:2" x14ac:dyDescent="0.15">
      <c r="A185">
        <v>182</v>
      </c>
      <c r="B185" t="s">
        <v>148</v>
      </c>
    </row>
    <row r="186" spans="1:2" x14ac:dyDescent="0.15">
      <c r="A186">
        <v>183</v>
      </c>
      <c r="B186" t="s">
        <v>148</v>
      </c>
    </row>
    <row r="187" spans="1:2" x14ac:dyDescent="0.15">
      <c r="A187">
        <v>184</v>
      </c>
      <c r="B187" t="s">
        <v>148</v>
      </c>
    </row>
    <row r="188" spans="1:2" x14ac:dyDescent="0.15">
      <c r="A188">
        <v>185</v>
      </c>
      <c r="B188" t="s">
        <v>148</v>
      </c>
    </row>
    <row r="189" spans="1:2" x14ac:dyDescent="0.15">
      <c r="A189">
        <v>186</v>
      </c>
      <c r="B189" t="s">
        <v>148</v>
      </c>
    </row>
    <row r="190" spans="1:2" x14ac:dyDescent="0.15">
      <c r="A190">
        <v>187</v>
      </c>
      <c r="B190" t="s">
        <v>148</v>
      </c>
    </row>
    <row r="191" spans="1:2" x14ac:dyDescent="0.15">
      <c r="A191">
        <v>188</v>
      </c>
      <c r="B191" t="s">
        <v>148</v>
      </c>
    </row>
    <row r="192" spans="1:2" x14ac:dyDescent="0.15">
      <c r="A192">
        <v>189</v>
      </c>
      <c r="B192" t="s">
        <v>148</v>
      </c>
    </row>
    <row r="193" spans="1:2" x14ac:dyDescent="0.15">
      <c r="A193">
        <v>190</v>
      </c>
      <c r="B193" t="s">
        <v>148</v>
      </c>
    </row>
    <row r="194" spans="1:2" x14ac:dyDescent="0.15">
      <c r="A194">
        <v>191</v>
      </c>
      <c r="B194" t="s">
        <v>148</v>
      </c>
    </row>
    <row r="195" spans="1:2" x14ac:dyDescent="0.15">
      <c r="A195">
        <v>192</v>
      </c>
      <c r="B195" t="s">
        <v>148</v>
      </c>
    </row>
    <row r="196" spans="1:2" x14ac:dyDescent="0.15">
      <c r="A196">
        <v>193</v>
      </c>
      <c r="B196" t="s">
        <v>148</v>
      </c>
    </row>
    <row r="197" spans="1:2" x14ac:dyDescent="0.15">
      <c r="A197">
        <v>194</v>
      </c>
      <c r="B197" t="s">
        <v>148</v>
      </c>
    </row>
    <row r="198" spans="1:2" x14ac:dyDescent="0.15">
      <c r="A198">
        <v>195</v>
      </c>
      <c r="B198" t="s">
        <v>148</v>
      </c>
    </row>
    <row r="199" spans="1:2" x14ac:dyDescent="0.15">
      <c r="A199">
        <v>196</v>
      </c>
      <c r="B199" t="s">
        <v>148</v>
      </c>
    </row>
    <row r="200" spans="1:2" x14ac:dyDescent="0.15">
      <c r="A200">
        <v>197</v>
      </c>
      <c r="B200" t="s">
        <v>148</v>
      </c>
    </row>
    <row r="201" spans="1:2" x14ac:dyDescent="0.15">
      <c r="A201">
        <v>198</v>
      </c>
      <c r="B201" t="s">
        <v>148</v>
      </c>
    </row>
    <row r="202" spans="1:2" x14ac:dyDescent="0.15">
      <c r="A202">
        <v>199</v>
      </c>
      <c r="B202" t="s">
        <v>148</v>
      </c>
    </row>
    <row r="203" spans="1:2" x14ac:dyDescent="0.15">
      <c r="A203">
        <v>200</v>
      </c>
      <c r="B203" t="s">
        <v>148</v>
      </c>
    </row>
    <row r="204" spans="1:2" x14ac:dyDescent="0.15">
      <c r="A204">
        <v>201</v>
      </c>
      <c r="B204" t="s">
        <v>148</v>
      </c>
    </row>
    <row r="205" spans="1:2" x14ac:dyDescent="0.15">
      <c r="A205">
        <v>202</v>
      </c>
      <c r="B205" t="s">
        <v>148</v>
      </c>
    </row>
    <row r="206" spans="1:2" x14ac:dyDescent="0.15">
      <c r="A206">
        <v>203</v>
      </c>
      <c r="B206" t="s">
        <v>148</v>
      </c>
    </row>
    <row r="207" spans="1:2" x14ac:dyDescent="0.15">
      <c r="A207">
        <v>204</v>
      </c>
      <c r="B207" t="s">
        <v>148</v>
      </c>
    </row>
    <row r="208" spans="1:2" x14ac:dyDescent="0.15">
      <c r="A208">
        <v>205</v>
      </c>
      <c r="B208" t="s">
        <v>148</v>
      </c>
    </row>
    <row r="209" spans="1:2" x14ac:dyDescent="0.15">
      <c r="A209">
        <v>206</v>
      </c>
      <c r="B209" t="s">
        <v>148</v>
      </c>
    </row>
    <row r="210" spans="1:2" x14ac:dyDescent="0.15">
      <c r="A210">
        <v>207</v>
      </c>
      <c r="B210" t="s">
        <v>148</v>
      </c>
    </row>
    <row r="211" spans="1:2" x14ac:dyDescent="0.15">
      <c r="A211">
        <v>208</v>
      </c>
      <c r="B211" t="s">
        <v>148</v>
      </c>
    </row>
    <row r="212" spans="1:2" x14ac:dyDescent="0.15">
      <c r="A212">
        <v>209</v>
      </c>
      <c r="B212" t="s">
        <v>148</v>
      </c>
    </row>
    <row r="213" spans="1:2" x14ac:dyDescent="0.15">
      <c r="A213">
        <v>210</v>
      </c>
      <c r="B213" t="s">
        <v>148</v>
      </c>
    </row>
    <row r="214" spans="1:2" x14ac:dyDescent="0.15">
      <c r="A214">
        <v>211</v>
      </c>
      <c r="B214" t="s">
        <v>148</v>
      </c>
    </row>
    <row r="215" spans="1:2" x14ac:dyDescent="0.15">
      <c r="A215">
        <v>212</v>
      </c>
      <c r="B215" t="s">
        <v>148</v>
      </c>
    </row>
    <row r="216" spans="1:2" x14ac:dyDescent="0.15">
      <c r="A216">
        <v>213</v>
      </c>
      <c r="B216" t="s">
        <v>148</v>
      </c>
    </row>
    <row r="217" spans="1:2" x14ac:dyDescent="0.15">
      <c r="A217">
        <v>214</v>
      </c>
      <c r="B217" t="s">
        <v>148</v>
      </c>
    </row>
    <row r="218" spans="1:2" x14ac:dyDescent="0.15">
      <c r="A218">
        <v>215</v>
      </c>
      <c r="B218" t="s">
        <v>148</v>
      </c>
    </row>
    <row r="219" spans="1:2" x14ac:dyDescent="0.15">
      <c r="A219">
        <v>216</v>
      </c>
      <c r="B219" t="s">
        <v>148</v>
      </c>
    </row>
    <row r="220" spans="1:2" x14ac:dyDescent="0.15">
      <c r="A220">
        <v>217</v>
      </c>
      <c r="B220" t="s">
        <v>148</v>
      </c>
    </row>
    <row r="221" spans="1:2" x14ac:dyDescent="0.15">
      <c r="A221">
        <v>218</v>
      </c>
      <c r="B221" t="s">
        <v>148</v>
      </c>
    </row>
    <row r="222" spans="1:2" x14ac:dyDescent="0.15">
      <c r="A222">
        <v>219</v>
      </c>
      <c r="B222" t="s">
        <v>148</v>
      </c>
    </row>
    <row r="223" spans="1:2" x14ac:dyDescent="0.15">
      <c r="A223">
        <v>220</v>
      </c>
      <c r="B223" t="s">
        <v>148</v>
      </c>
    </row>
    <row r="224" spans="1:2" x14ac:dyDescent="0.15">
      <c r="A224">
        <v>221</v>
      </c>
      <c r="B224" t="s">
        <v>148</v>
      </c>
    </row>
    <row r="225" spans="1:2" x14ac:dyDescent="0.15">
      <c r="A225">
        <v>222</v>
      </c>
      <c r="B225" t="s">
        <v>148</v>
      </c>
    </row>
    <row r="226" spans="1:2" x14ac:dyDescent="0.15">
      <c r="A226">
        <v>223</v>
      </c>
      <c r="B226" t="s">
        <v>148</v>
      </c>
    </row>
    <row r="227" spans="1:2" x14ac:dyDescent="0.15">
      <c r="A227">
        <v>224</v>
      </c>
      <c r="B227" t="s">
        <v>148</v>
      </c>
    </row>
    <row r="228" spans="1:2" x14ac:dyDescent="0.15">
      <c r="A228">
        <v>225</v>
      </c>
      <c r="B228" t="s">
        <v>148</v>
      </c>
    </row>
    <row r="229" spans="1:2" x14ac:dyDescent="0.15">
      <c r="A229">
        <v>226</v>
      </c>
      <c r="B229" t="s">
        <v>148</v>
      </c>
    </row>
    <row r="230" spans="1:2" x14ac:dyDescent="0.15">
      <c r="A230">
        <v>227</v>
      </c>
      <c r="B230" t="s">
        <v>148</v>
      </c>
    </row>
    <row r="231" spans="1:2" x14ac:dyDescent="0.15">
      <c r="A231">
        <v>228</v>
      </c>
      <c r="B231" t="s">
        <v>148</v>
      </c>
    </row>
    <row r="232" spans="1:2" x14ac:dyDescent="0.15">
      <c r="A232">
        <v>229</v>
      </c>
      <c r="B232" t="s">
        <v>148</v>
      </c>
    </row>
    <row r="233" spans="1:2" x14ac:dyDescent="0.15">
      <c r="A233">
        <v>230</v>
      </c>
      <c r="B233" t="s">
        <v>148</v>
      </c>
    </row>
    <row r="234" spans="1:2" x14ac:dyDescent="0.15">
      <c r="A234">
        <v>231</v>
      </c>
      <c r="B234" t="s">
        <v>148</v>
      </c>
    </row>
    <row r="235" spans="1:2" x14ac:dyDescent="0.15">
      <c r="A235">
        <v>232</v>
      </c>
      <c r="B235" t="s">
        <v>148</v>
      </c>
    </row>
    <row r="236" spans="1:2" x14ac:dyDescent="0.15">
      <c r="A236">
        <v>233</v>
      </c>
      <c r="B236" t="s">
        <v>148</v>
      </c>
    </row>
    <row r="237" spans="1:2" x14ac:dyDescent="0.15">
      <c r="A237">
        <v>234</v>
      </c>
      <c r="B237" t="s">
        <v>148</v>
      </c>
    </row>
    <row r="238" spans="1:2" x14ac:dyDescent="0.15">
      <c r="A238">
        <v>235</v>
      </c>
      <c r="B238" t="s">
        <v>148</v>
      </c>
    </row>
    <row r="239" spans="1:2" x14ac:dyDescent="0.15">
      <c r="A239">
        <v>236</v>
      </c>
      <c r="B239" t="s">
        <v>148</v>
      </c>
    </row>
    <row r="240" spans="1:2" x14ac:dyDescent="0.15">
      <c r="A240">
        <v>237</v>
      </c>
      <c r="B240" t="s">
        <v>148</v>
      </c>
    </row>
    <row r="241" spans="1:2" x14ac:dyDescent="0.15">
      <c r="A241">
        <v>238</v>
      </c>
      <c r="B241" t="s">
        <v>148</v>
      </c>
    </row>
    <row r="242" spans="1:2" x14ac:dyDescent="0.15">
      <c r="A242">
        <v>239</v>
      </c>
      <c r="B242" t="s">
        <v>148</v>
      </c>
    </row>
    <row r="243" spans="1:2" x14ac:dyDescent="0.15">
      <c r="A243">
        <v>240</v>
      </c>
      <c r="B243" t="s">
        <v>149</v>
      </c>
    </row>
    <row r="244" spans="1:2" x14ac:dyDescent="0.15">
      <c r="A244">
        <v>241</v>
      </c>
      <c r="B244" t="s">
        <v>149</v>
      </c>
    </row>
    <row r="245" spans="1:2" x14ac:dyDescent="0.15">
      <c r="A245">
        <v>242</v>
      </c>
      <c r="B245" t="s">
        <v>149</v>
      </c>
    </row>
    <row r="246" spans="1:2" x14ac:dyDescent="0.15">
      <c r="A246">
        <v>243</v>
      </c>
      <c r="B246" t="s">
        <v>149</v>
      </c>
    </row>
    <row r="247" spans="1:2" x14ac:dyDescent="0.15">
      <c r="A247">
        <v>244</v>
      </c>
      <c r="B247" t="s">
        <v>149</v>
      </c>
    </row>
    <row r="248" spans="1:2" x14ac:dyDescent="0.15">
      <c r="A248">
        <v>245</v>
      </c>
      <c r="B248" t="s">
        <v>149</v>
      </c>
    </row>
    <row r="249" spans="1:2" x14ac:dyDescent="0.15">
      <c r="A249">
        <v>246</v>
      </c>
      <c r="B249" t="s">
        <v>149</v>
      </c>
    </row>
    <row r="250" spans="1:2" x14ac:dyDescent="0.15">
      <c r="A250">
        <v>247</v>
      </c>
      <c r="B250" t="s">
        <v>149</v>
      </c>
    </row>
    <row r="251" spans="1:2" x14ac:dyDescent="0.15">
      <c r="A251">
        <v>248</v>
      </c>
      <c r="B251" t="s">
        <v>149</v>
      </c>
    </row>
    <row r="252" spans="1:2" x14ac:dyDescent="0.15">
      <c r="A252">
        <v>249</v>
      </c>
      <c r="B252" t="s">
        <v>149</v>
      </c>
    </row>
    <row r="253" spans="1:2" x14ac:dyDescent="0.15">
      <c r="A253">
        <v>250</v>
      </c>
      <c r="B253" t="s">
        <v>149</v>
      </c>
    </row>
    <row r="254" spans="1:2" x14ac:dyDescent="0.15">
      <c r="A254">
        <v>251</v>
      </c>
      <c r="B254" t="s">
        <v>149</v>
      </c>
    </row>
    <row r="255" spans="1:2" x14ac:dyDescent="0.15">
      <c r="A255">
        <v>252</v>
      </c>
      <c r="B255" t="s">
        <v>149</v>
      </c>
    </row>
    <row r="256" spans="1:2" x14ac:dyDescent="0.15">
      <c r="A256">
        <v>253</v>
      </c>
      <c r="B256" t="s">
        <v>149</v>
      </c>
    </row>
    <row r="257" spans="1:2" x14ac:dyDescent="0.15">
      <c r="A257">
        <v>254</v>
      </c>
      <c r="B257" t="s">
        <v>149</v>
      </c>
    </row>
    <row r="258" spans="1:2" x14ac:dyDescent="0.15">
      <c r="A258">
        <v>255</v>
      </c>
      <c r="B258" t="s">
        <v>149</v>
      </c>
    </row>
    <row r="259" spans="1:2" x14ac:dyDescent="0.15">
      <c r="A259">
        <v>256</v>
      </c>
      <c r="B259" t="s">
        <v>149</v>
      </c>
    </row>
    <row r="260" spans="1:2" x14ac:dyDescent="0.15">
      <c r="A260">
        <v>257</v>
      </c>
      <c r="B260" t="s">
        <v>149</v>
      </c>
    </row>
    <row r="261" spans="1:2" x14ac:dyDescent="0.15">
      <c r="A261">
        <v>258</v>
      </c>
      <c r="B261" t="s">
        <v>149</v>
      </c>
    </row>
    <row r="262" spans="1:2" x14ac:dyDescent="0.15">
      <c r="A262">
        <v>259</v>
      </c>
      <c r="B262" t="s">
        <v>149</v>
      </c>
    </row>
    <row r="263" spans="1:2" x14ac:dyDescent="0.15">
      <c r="A263">
        <v>260</v>
      </c>
      <c r="B263" t="s">
        <v>149</v>
      </c>
    </row>
    <row r="264" spans="1:2" x14ac:dyDescent="0.15">
      <c r="A264">
        <v>261</v>
      </c>
      <c r="B264" t="s">
        <v>149</v>
      </c>
    </row>
    <row r="265" spans="1:2" x14ac:dyDescent="0.15">
      <c r="A265">
        <v>262</v>
      </c>
      <c r="B265" t="s">
        <v>149</v>
      </c>
    </row>
    <row r="266" spans="1:2" x14ac:dyDescent="0.15">
      <c r="A266">
        <v>263</v>
      </c>
      <c r="B266" t="s">
        <v>149</v>
      </c>
    </row>
    <row r="267" spans="1:2" x14ac:dyDescent="0.15">
      <c r="A267">
        <v>264</v>
      </c>
      <c r="B267" t="s">
        <v>149</v>
      </c>
    </row>
    <row r="268" spans="1:2" x14ac:dyDescent="0.15">
      <c r="A268">
        <v>265</v>
      </c>
      <c r="B268" t="s">
        <v>149</v>
      </c>
    </row>
    <row r="269" spans="1:2" x14ac:dyDescent="0.15">
      <c r="A269">
        <v>266</v>
      </c>
      <c r="B269" t="s">
        <v>149</v>
      </c>
    </row>
    <row r="270" spans="1:2" x14ac:dyDescent="0.15">
      <c r="A270">
        <v>267</v>
      </c>
      <c r="B270" t="s">
        <v>149</v>
      </c>
    </row>
    <row r="271" spans="1:2" x14ac:dyDescent="0.15">
      <c r="A271">
        <v>268</v>
      </c>
      <c r="B271" t="s">
        <v>149</v>
      </c>
    </row>
    <row r="272" spans="1:2" x14ac:dyDescent="0.15">
      <c r="A272">
        <v>269</v>
      </c>
      <c r="B272" t="s">
        <v>149</v>
      </c>
    </row>
    <row r="273" spans="1:2" x14ac:dyDescent="0.15">
      <c r="A273">
        <v>270</v>
      </c>
      <c r="B273" t="s">
        <v>149</v>
      </c>
    </row>
    <row r="274" spans="1:2" x14ac:dyDescent="0.15">
      <c r="A274">
        <v>271</v>
      </c>
      <c r="B274" t="s">
        <v>149</v>
      </c>
    </row>
    <row r="275" spans="1:2" x14ac:dyDescent="0.15">
      <c r="A275">
        <v>272</v>
      </c>
      <c r="B275" t="s">
        <v>149</v>
      </c>
    </row>
    <row r="276" spans="1:2" x14ac:dyDescent="0.15">
      <c r="A276">
        <v>273</v>
      </c>
      <c r="B276" t="s">
        <v>149</v>
      </c>
    </row>
    <row r="277" spans="1:2" x14ac:dyDescent="0.15">
      <c r="A277">
        <v>274</v>
      </c>
      <c r="B277" t="s">
        <v>149</v>
      </c>
    </row>
    <row r="278" spans="1:2" x14ac:dyDescent="0.15">
      <c r="A278">
        <v>275</v>
      </c>
      <c r="B278" t="s">
        <v>149</v>
      </c>
    </row>
    <row r="279" spans="1:2" x14ac:dyDescent="0.15">
      <c r="A279">
        <v>276</v>
      </c>
      <c r="B279" t="s">
        <v>149</v>
      </c>
    </row>
    <row r="280" spans="1:2" x14ac:dyDescent="0.15">
      <c r="A280">
        <v>277</v>
      </c>
      <c r="B280" t="s">
        <v>149</v>
      </c>
    </row>
    <row r="281" spans="1:2" x14ac:dyDescent="0.15">
      <c r="A281">
        <v>278</v>
      </c>
      <c r="B281" t="s">
        <v>149</v>
      </c>
    </row>
    <row r="282" spans="1:2" x14ac:dyDescent="0.15">
      <c r="A282">
        <v>279</v>
      </c>
      <c r="B282" t="s">
        <v>149</v>
      </c>
    </row>
    <row r="283" spans="1:2" x14ac:dyDescent="0.15">
      <c r="A283">
        <v>280</v>
      </c>
      <c r="B283" t="s">
        <v>149</v>
      </c>
    </row>
    <row r="284" spans="1:2" x14ac:dyDescent="0.15">
      <c r="A284">
        <v>281</v>
      </c>
      <c r="B284" t="s">
        <v>149</v>
      </c>
    </row>
    <row r="285" spans="1:2" x14ac:dyDescent="0.15">
      <c r="A285">
        <v>282</v>
      </c>
      <c r="B285" t="s">
        <v>149</v>
      </c>
    </row>
    <row r="286" spans="1:2" x14ac:dyDescent="0.15">
      <c r="A286">
        <v>283</v>
      </c>
      <c r="B286" t="s">
        <v>149</v>
      </c>
    </row>
    <row r="287" spans="1:2" x14ac:dyDescent="0.15">
      <c r="A287">
        <v>284</v>
      </c>
      <c r="B287" t="s">
        <v>149</v>
      </c>
    </row>
    <row r="288" spans="1:2" x14ac:dyDescent="0.15">
      <c r="A288">
        <v>285</v>
      </c>
      <c r="B288" t="s">
        <v>149</v>
      </c>
    </row>
    <row r="289" spans="1:2" x14ac:dyDescent="0.15">
      <c r="A289">
        <v>286</v>
      </c>
      <c r="B289" t="s">
        <v>149</v>
      </c>
    </row>
    <row r="290" spans="1:2" x14ac:dyDescent="0.15">
      <c r="A290">
        <v>287</v>
      </c>
      <c r="B290" t="s">
        <v>149</v>
      </c>
    </row>
    <row r="291" spans="1:2" x14ac:dyDescent="0.15">
      <c r="A291">
        <v>288</v>
      </c>
      <c r="B291" t="s">
        <v>149</v>
      </c>
    </row>
    <row r="292" spans="1:2" x14ac:dyDescent="0.15">
      <c r="A292">
        <v>289</v>
      </c>
      <c r="B292" t="s">
        <v>149</v>
      </c>
    </row>
    <row r="293" spans="1:2" x14ac:dyDescent="0.15">
      <c r="A293">
        <v>290</v>
      </c>
      <c r="B293" t="s">
        <v>149</v>
      </c>
    </row>
    <row r="294" spans="1:2" x14ac:dyDescent="0.15">
      <c r="A294">
        <v>291</v>
      </c>
      <c r="B294" t="s">
        <v>149</v>
      </c>
    </row>
    <row r="295" spans="1:2" x14ac:dyDescent="0.15">
      <c r="A295">
        <v>292</v>
      </c>
      <c r="B295" t="s">
        <v>149</v>
      </c>
    </row>
    <row r="296" spans="1:2" x14ac:dyDescent="0.15">
      <c r="A296">
        <v>293</v>
      </c>
      <c r="B296" t="s">
        <v>149</v>
      </c>
    </row>
    <row r="297" spans="1:2" x14ac:dyDescent="0.15">
      <c r="A297">
        <v>294</v>
      </c>
      <c r="B297" t="s">
        <v>149</v>
      </c>
    </row>
    <row r="298" spans="1:2" x14ac:dyDescent="0.15">
      <c r="A298">
        <v>295</v>
      </c>
      <c r="B298" t="s">
        <v>149</v>
      </c>
    </row>
    <row r="299" spans="1:2" x14ac:dyDescent="0.15">
      <c r="A299">
        <v>296</v>
      </c>
      <c r="B299" t="s">
        <v>149</v>
      </c>
    </row>
    <row r="300" spans="1:2" x14ac:dyDescent="0.15">
      <c r="A300">
        <v>297</v>
      </c>
      <c r="B300" t="s">
        <v>149</v>
      </c>
    </row>
    <row r="301" spans="1:2" x14ac:dyDescent="0.15">
      <c r="A301">
        <v>298</v>
      </c>
      <c r="B301" t="s">
        <v>149</v>
      </c>
    </row>
    <row r="302" spans="1:2" x14ac:dyDescent="0.15">
      <c r="A302">
        <v>299</v>
      </c>
      <c r="B302" t="s">
        <v>149</v>
      </c>
    </row>
    <row r="303" spans="1:2" x14ac:dyDescent="0.15">
      <c r="A303">
        <v>300</v>
      </c>
      <c r="B303" t="s">
        <v>149</v>
      </c>
    </row>
    <row r="304" spans="1:2" x14ac:dyDescent="0.15">
      <c r="A304">
        <v>301</v>
      </c>
      <c r="B304" t="s">
        <v>149</v>
      </c>
    </row>
    <row r="305" spans="1:2" x14ac:dyDescent="0.15">
      <c r="A305">
        <v>302</v>
      </c>
      <c r="B305" t="s">
        <v>149</v>
      </c>
    </row>
    <row r="306" spans="1:2" x14ac:dyDescent="0.15">
      <c r="A306">
        <v>303</v>
      </c>
      <c r="B306" t="s">
        <v>149</v>
      </c>
    </row>
    <row r="307" spans="1:2" x14ac:dyDescent="0.15">
      <c r="A307">
        <v>304</v>
      </c>
      <c r="B307" t="s">
        <v>149</v>
      </c>
    </row>
    <row r="308" spans="1:2" x14ac:dyDescent="0.15">
      <c r="A308">
        <v>305</v>
      </c>
      <c r="B308" t="s">
        <v>149</v>
      </c>
    </row>
    <row r="309" spans="1:2" x14ac:dyDescent="0.15">
      <c r="A309">
        <v>306</v>
      </c>
      <c r="B309" t="s">
        <v>149</v>
      </c>
    </row>
    <row r="310" spans="1:2" x14ac:dyDescent="0.15">
      <c r="A310">
        <v>307</v>
      </c>
      <c r="B310" t="s">
        <v>149</v>
      </c>
    </row>
    <row r="311" spans="1:2" x14ac:dyDescent="0.15">
      <c r="A311">
        <v>308</v>
      </c>
      <c r="B311" t="s">
        <v>149</v>
      </c>
    </row>
    <row r="312" spans="1:2" x14ac:dyDescent="0.15">
      <c r="A312">
        <v>309</v>
      </c>
      <c r="B312" t="s">
        <v>149</v>
      </c>
    </row>
    <row r="313" spans="1:2" x14ac:dyDescent="0.15">
      <c r="A313">
        <v>310</v>
      </c>
      <c r="B313" t="s">
        <v>149</v>
      </c>
    </row>
    <row r="314" spans="1:2" x14ac:dyDescent="0.15">
      <c r="A314">
        <v>311</v>
      </c>
      <c r="B314" t="s">
        <v>149</v>
      </c>
    </row>
    <row r="315" spans="1:2" x14ac:dyDescent="0.15">
      <c r="A315">
        <v>312</v>
      </c>
      <c r="B315" t="s">
        <v>149</v>
      </c>
    </row>
    <row r="316" spans="1:2" x14ac:dyDescent="0.15">
      <c r="A316">
        <v>313</v>
      </c>
      <c r="B316" t="s">
        <v>149</v>
      </c>
    </row>
    <row r="317" spans="1:2" x14ac:dyDescent="0.15">
      <c r="A317">
        <v>314</v>
      </c>
      <c r="B317" t="s">
        <v>149</v>
      </c>
    </row>
    <row r="318" spans="1:2" x14ac:dyDescent="0.15">
      <c r="A318">
        <v>315</v>
      </c>
      <c r="B318" t="s">
        <v>149</v>
      </c>
    </row>
    <row r="319" spans="1:2" x14ac:dyDescent="0.15">
      <c r="A319">
        <v>316</v>
      </c>
      <c r="B319" t="s">
        <v>149</v>
      </c>
    </row>
    <row r="320" spans="1:2" x14ac:dyDescent="0.15">
      <c r="A320">
        <v>317</v>
      </c>
      <c r="B320" t="s">
        <v>149</v>
      </c>
    </row>
    <row r="321" spans="1:2" x14ac:dyDescent="0.15">
      <c r="A321">
        <v>318</v>
      </c>
      <c r="B321" t="s">
        <v>149</v>
      </c>
    </row>
    <row r="322" spans="1:2" x14ac:dyDescent="0.15">
      <c r="A322">
        <v>319</v>
      </c>
      <c r="B322" t="s">
        <v>149</v>
      </c>
    </row>
    <row r="323" spans="1:2" x14ac:dyDescent="0.15">
      <c r="A323">
        <v>320</v>
      </c>
      <c r="B323" t="s">
        <v>149</v>
      </c>
    </row>
    <row r="324" spans="1:2" x14ac:dyDescent="0.15">
      <c r="A324">
        <v>321</v>
      </c>
      <c r="B324" t="s">
        <v>149</v>
      </c>
    </row>
    <row r="325" spans="1:2" x14ac:dyDescent="0.15">
      <c r="A325">
        <v>322</v>
      </c>
      <c r="B325" t="s">
        <v>149</v>
      </c>
    </row>
    <row r="326" spans="1:2" x14ac:dyDescent="0.15">
      <c r="A326">
        <v>323</v>
      </c>
      <c r="B326" t="s">
        <v>149</v>
      </c>
    </row>
    <row r="327" spans="1:2" x14ac:dyDescent="0.15">
      <c r="A327">
        <v>324</v>
      </c>
      <c r="B327" t="s">
        <v>149</v>
      </c>
    </row>
    <row r="328" spans="1:2" x14ac:dyDescent="0.15">
      <c r="A328">
        <v>325</v>
      </c>
      <c r="B328" t="s">
        <v>149</v>
      </c>
    </row>
    <row r="329" spans="1:2" x14ac:dyDescent="0.15">
      <c r="A329">
        <v>326</v>
      </c>
      <c r="B329" t="s">
        <v>149</v>
      </c>
    </row>
    <row r="330" spans="1:2" x14ac:dyDescent="0.15">
      <c r="A330">
        <v>327</v>
      </c>
      <c r="B330" t="s">
        <v>149</v>
      </c>
    </row>
    <row r="331" spans="1:2" x14ac:dyDescent="0.15">
      <c r="A331">
        <v>328</v>
      </c>
      <c r="B331" t="s">
        <v>149</v>
      </c>
    </row>
    <row r="332" spans="1:2" x14ac:dyDescent="0.15">
      <c r="A332">
        <v>329</v>
      </c>
      <c r="B332" t="s">
        <v>149</v>
      </c>
    </row>
    <row r="333" spans="1:2" x14ac:dyDescent="0.15">
      <c r="A333">
        <v>330</v>
      </c>
      <c r="B333" t="s">
        <v>149</v>
      </c>
    </row>
    <row r="334" spans="1:2" x14ac:dyDescent="0.15">
      <c r="A334">
        <v>331</v>
      </c>
      <c r="B334" t="s">
        <v>149</v>
      </c>
    </row>
    <row r="335" spans="1:2" x14ac:dyDescent="0.15">
      <c r="A335">
        <v>332</v>
      </c>
      <c r="B335" t="s">
        <v>149</v>
      </c>
    </row>
    <row r="336" spans="1:2" x14ac:dyDescent="0.15">
      <c r="A336">
        <v>333</v>
      </c>
      <c r="B336" t="s">
        <v>149</v>
      </c>
    </row>
    <row r="337" spans="1:2" x14ac:dyDescent="0.15">
      <c r="A337">
        <v>334</v>
      </c>
      <c r="B337" t="s">
        <v>149</v>
      </c>
    </row>
    <row r="338" spans="1:2" x14ac:dyDescent="0.15">
      <c r="A338">
        <v>335</v>
      </c>
      <c r="B338" t="s">
        <v>149</v>
      </c>
    </row>
    <row r="339" spans="1:2" x14ac:dyDescent="0.15">
      <c r="A339">
        <v>336</v>
      </c>
      <c r="B339" t="s">
        <v>149</v>
      </c>
    </row>
    <row r="340" spans="1:2" x14ac:dyDescent="0.15">
      <c r="A340">
        <v>337</v>
      </c>
      <c r="B340" t="s">
        <v>149</v>
      </c>
    </row>
    <row r="341" spans="1:2" x14ac:dyDescent="0.15">
      <c r="A341">
        <v>338</v>
      </c>
      <c r="B341" t="s">
        <v>149</v>
      </c>
    </row>
    <row r="342" spans="1:2" x14ac:dyDescent="0.15">
      <c r="A342">
        <v>339</v>
      </c>
      <c r="B342" t="s">
        <v>149</v>
      </c>
    </row>
    <row r="343" spans="1:2" x14ac:dyDescent="0.15">
      <c r="A343">
        <v>340</v>
      </c>
      <c r="B343" t="s">
        <v>149</v>
      </c>
    </row>
    <row r="344" spans="1:2" x14ac:dyDescent="0.15">
      <c r="A344">
        <v>341</v>
      </c>
      <c r="B344" t="s">
        <v>149</v>
      </c>
    </row>
    <row r="345" spans="1:2" x14ac:dyDescent="0.15">
      <c r="A345">
        <v>342</v>
      </c>
      <c r="B345" t="s">
        <v>149</v>
      </c>
    </row>
    <row r="346" spans="1:2" x14ac:dyDescent="0.15">
      <c r="A346">
        <v>343</v>
      </c>
      <c r="B346" t="s">
        <v>149</v>
      </c>
    </row>
    <row r="347" spans="1:2" x14ac:dyDescent="0.15">
      <c r="A347">
        <v>344</v>
      </c>
      <c r="B347" t="s">
        <v>149</v>
      </c>
    </row>
    <row r="348" spans="1:2" x14ac:dyDescent="0.15">
      <c r="A348">
        <v>345</v>
      </c>
      <c r="B348" t="s">
        <v>149</v>
      </c>
    </row>
    <row r="349" spans="1:2" x14ac:dyDescent="0.15">
      <c r="A349">
        <v>346</v>
      </c>
      <c r="B349" t="s">
        <v>149</v>
      </c>
    </row>
    <row r="350" spans="1:2" x14ac:dyDescent="0.15">
      <c r="A350">
        <v>347</v>
      </c>
      <c r="B350" t="s">
        <v>149</v>
      </c>
    </row>
    <row r="351" spans="1:2" x14ac:dyDescent="0.15">
      <c r="A351">
        <v>348</v>
      </c>
      <c r="B351" t="s">
        <v>149</v>
      </c>
    </row>
    <row r="352" spans="1:2" x14ac:dyDescent="0.15">
      <c r="A352">
        <v>349</v>
      </c>
      <c r="B352" t="s">
        <v>149</v>
      </c>
    </row>
    <row r="353" spans="1:2" x14ac:dyDescent="0.15">
      <c r="A353">
        <v>350</v>
      </c>
      <c r="B353" t="s">
        <v>149</v>
      </c>
    </row>
    <row r="354" spans="1:2" x14ac:dyDescent="0.15">
      <c r="A354">
        <v>351</v>
      </c>
      <c r="B354" t="s">
        <v>149</v>
      </c>
    </row>
    <row r="355" spans="1:2" x14ac:dyDescent="0.15">
      <c r="A355">
        <v>352</v>
      </c>
      <c r="B355" t="s">
        <v>149</v>
      </c>
    </row>
    <row r="356" spans="1:2" x14ac:dyDescent="0.15">
      <c r="A356">
        <v>353</v>
      </c>
      <c r="B356" t="s">
        <v>149</v>
      </c>
    </row>
    <row r="357" spans="1:2" x14ac:dyDescent="0.15">
      <c r="A357">
        <v>354</v>
      </c>
      <c r="B357" t="s">
        <v>149</v>
      </c>
    </row>
    <row r="358" spans="1:2" x14ac:dyDescent="0.15">
      <c r="A358">
        <v>355</v>
      </c>
      <c r="B358" t="s">
        <v>149</v>
      </c>
    </row>
    <row r="359" spans="1:2" x14ac:dyDescent="0.15">
      <c r="A359">
        <v>356</v>
      </c>
      <c r="B359" t="s">
        <v>149</v>
      </c>
    </row>
    <row r="360" spans="1:2" x14ac:dyDescent="0.15">
      <c r="A360">
        <v>357</v>
      </c>
      <c r="B360" t="s">
        <v>149</v>
      </c>
    </row>
    <row r="361" spans="1:2" x14ac:dyDescent="0.15">
      <c r="A361">
        <v>358</v>
      </c>
      <c r="B361" t="s">
        <v>149</v>
      </c>
    </row>
    <row r="362" spans="1:2" x14ac:dyDescent="0.15">
      <c r="A362">
        <v>359</v>
      </c>
      <c r="B362" t="s">
        <v>149</v>
      </c>
    </row>
    <row r="363" spans="1:2" x14ac:dyDescent="0.15">
      <c r="A363">
        <v>360</v>
      </c>
      <c r="B363" t="s">
        <v>149</v>
      </c>
    </row>
    <row r="364" spans="1:2" x14ac:dyDescent="0.15">
      <c r="A364">
        <v>361</v>
      </c>
      <c r="B364" t="s">
        <v>149</v>
      </c>
    </row>
    <row r="365" spans="1:2" x14ac:dyDescent="0.15">
      <c r="A365">
        <v>362</v>
      </c>
      <c r="B365" t="s">
        <v>149</v>
      </c>
    </row>
    <row r="366" spans="1:2" x14ac:dyDescent="0.15">
      <c r="A366">
        <v>363</v>
      </c>
      <c r="B366" t="s">
        <v>149</v>
      </c>
    </row>
    <row r="367" spans="1:2" x14ac:dyDescent="0.15">
      <c r="A367">
        <v>364</v>
      </c>
      <c r="B367" t="s">
        <v>149</v>
      </c>
    </row>
    <row r="368" spans="1:2" x14ac:dyDescent="0.15">
      <c r="A368">
        <v>365</v>
      </c>
      <c r="B368" t="s">
        <v>149</v>
      </c>
    </row>
    <row r="369" spans="1:2" x14ac:dyDescent="0.15">
      <c r="A369">
        <v>366</v>
      </c>
      <c r="B369" t="s">
        <v>149</v>
      </c>
    </row>
    <row r="370" spans="1:2" x14ac:dyDescent="0.15">
      <c r="A370">
        <v>367</v>
      </c>
      <c r="B370" t="s">
        <v>149</v>
      </c>
    </row>
    <row r="371" spans="1:2" x14ac:dyDescent="0.15">
      <c r="A371">
        <v>368</v>
      </c>
      <c r="B371" t="s">
        <v>149</v>
      </c>
    </row>
    <row r="372" spans="1:2" x14ac:dyDescent="0.15">
      <c r="A372">
        <v>369</v>
      </c>
      <c r="B372" t="s">
        <v>149</v>
      </c>
    </row>
    <row r="373" spans="1:2" x14ac:dyDescent="0.15">
      <c r="A373">
        <v>370</v>
      </c>
      <c r="B373" t="s">
        <v>149</v>
      </c>
    </row>
    <row r="374" spans="1:2" x14ac:dyDescent="0.15">
      <c r="A374">
        <v>371</v>
      </c>
      <c r="B374" t="s">
        <v>149</v>
      </c>
    </row>
    <row r="375" spans="1:2" x14ac:dyDescent="0.15">
      <c r="A375">
        <v>372</v>
      </c>
      <c r="B375" t="s">
        <v>149</v>
      </c>
    </row>
    <row r="376" spans="1:2" x14ac:dyDescent="0.15">
      <c r="A376">
        <v>373</v>
      </c>
      <c r="B376" t="s">
        <v>149</v>
      </c>
    </row>
    <row r="377" spans="1:2" x14ac:dyDescent="0.15">
      <c r="A377">
        <v>374</v>
      </c>
      <c r="B377" t="s">
        <v>149</v>
      </c>
    </row>
    <row r="378" spans="1:2" x14ac:dyDescent="0.15">
      <c r="A378">
        <v>375</v>
      </c>
      <c r="B378" t="s">
        <v>149</v>
      </c>
    </row>
    <row r="379" spans="1:2" x14ac:dyDescent="0.15">
      <c r="A379">
        <v>376</v>
      </c>
      <c r="B379" t="s">
        <v>149</v>
      </c>
    </row>
    <row r="380" spans="1:2" x14ac:dyDescent="0.15">
      <c r="A380">
        <v>377</v>
      </c>
      <c r="B380" t="s">
        <v>149</v>
      </c>
    </row>
    <row r="381" spans="1:2" x14ac:dyDescent="0.15">
      <c r="A381">
        <v>378</v>
      </c>
      <c r="B381" t="s">
        <v>149</v>
      </c>
    </row>
    <row r="382" spans="1:2" x14ac:dyDescent="0.15">
      <c r="A382">
        <v>379</v>
      </c>
      <c r="B382" t="s">
        <v>149</v>
      </c>
    </row>
    <row r="383" spans="1:2" x14ac:dyDescent="0.15">
      <c r="A383">
        <v>380</v>
      </c>
      <c r="B383" t="s">
        <v>149</v>
      </c>
    </row>
    <row r="384" spans="1:2" x14ac:dyDescent="0.15">
      <c r="A384">
        <v>381</v>
      </c>
      <c r="B384" t="s">
        <v>149</v>
      </c>
    </row>
    <row r="385" spans="1:2" x14ac:dyDescent="0.15">
      <c r="A385">
        <v>382</v>
      </c>
      <c r="B385" t="s">
        <v>149</v>
      </c>
    </row>
    <row r="386" spans="1:2" x14ac:dyDescent="0.15">
      <c r="A386">
        <v>383</v>
      </c>
      <c r="B386" t="s">
        <v>149</v>
      </c>
    </row>
    <row r="387" spans="1:2" x14ac:dyDescent="0.15">
      <c r="A387">
        <v>384</v>
      </c>
      <c r="B387" t="s">
        <v>149</v>
      </c>
    </row>
    <row r="388" spans="1:2" x14ac:dyDescent="0.15">
      <c r="A388">
        <v>385</v>
      </c>
      <c r="B388" t="s">
        <v>149</v>
      </c>
    </row>
    <row r="389" spans="1:2" x14ac:dyDescent="0.15">
      <c r="A389">
        <v>386</v>
      </c>
      <c r="B389" t="s">
        <v>149</v>
      </c>
    </row>
    <row r="390" spans="1:2" x14ac:dyDescent="0.15">
      <c r="A390">
        <v>387</v>
      </c>
      <c r="B390" t="s">
        <v>149</v>
      </c>
    </row>
    <row r="391" spans="1:2" x14ac:dyDescent="0.15">
      <c r="A391">
        <v>388</v>
      </c>
      <c r="B391" t="s">
        <v>149</v>
      </c>
    </row>
    <row r="392" spans="1:2" x14ac:dyDescent="0.15">
      <c r="A392">
        <v>389</v>
      </c>
      <c r="B392" t="s">
        <v>149</v>
      </c>
    </row>
    <row r="393" spans="1:2" x14ac:dyDescent="0.15">
      <c r="A393">
        <v>390</v>
      </c>
      <c r="B393" t="s">
        <v>149</v>
      </c>
    </row>
    <row r="394" spans="1:2" x14ac:dyDescent="0.15">
      <c r="A394">
        <v>391</v>
      </c>
      <c r="B394" t="s">
        <v>149</v>
      </c>
    </row>
    <row r="395" spans="1:2" x14ac:dyDescent="0.15">
      <c r="A395">
        <v>392</v>
      </c>
      <c r="B395" t="s">
        <v>149</v>
      </c>
    </row>
    <row r="396" spans="1:2" x14ac:dyDescent="0.15">
      <c r="A396">
        <v>393</v>
      </c>
      <c r="B396" t="s">
        <v>149</v>
      </c>
    </row>
    <row r="397" spans="1:2" x14ac:dyDescent="0.15">
      <c r="A397">
        <v>394</v>
      </c>
      <c r="B397" t="s">
        <v>149</v>
      </c>
    </row>
    <row r="398" spans="1:2" x14ac:dyDescent="0.15">
      <c r="A398">
        <v>395</v>
      </c>
      <c r="B398" t="s">
        <v>149</v>
      </c>
    </row>
    <row r="399" spans="1:2" x14ac:dyDescent="0.15">
      <c r="A399">
        <v>396</v>
      </c>
      <c r="B399" t="s">
        <v>149</v>
      </c>
    </row>
    <row r="400" spans="1:2" x14ac:dyDescent="0.15">
      <c r="A400">
        <v>397</v>
      </c>
      <c r="B400" t="s">
        <v>149</v>
      </c>
    </row>
    <row r="401" spans="1:2" x14ac:dyDescent="0.15">
      <c r="A401">
        <v>398</v>
      </c>
      <c r="B401" t="s">
        <v>149</v>
      </c>
    </row>
    <row r="402" spans="1:2" x14ac:dyDescent="0.15">
      <c r="A402">
        <v>399</v>
      </c>
      <c r="B402" t="s">
        <v>149</v>
      </c>
    </row>
    <row r="403" spans="1:2" x14ac:dyDescent="0.15">
      <c r="A403">
        <v>400</v>
      </c>
      <c r="B403" t="s">
        <v>149</v>
      </c>
    </row>
    <row r="404" spans="1:2" x14ac:dyDescent="0.15">
      <c r="A404">
        <v>401</v>
      </c>
      <c r="B404" t="s">
        <v>149</v>
      </c>
    </row>
    <row r="405" spans="1:2" x14ac:dyDescent="0.15">
      <c r="A405">
        <v>402</v>
      </c>
      <c r="B405" t="s">
        <v>149</v>
      </c>
    </row>
    <row r="406" spans="1:2" x14ac:dyDescent="0.15">
      <c r="A406">
        <v>403</v>
      </c>
      <c r="B406" t="s">
        <v>149</v>
      </c>
    </row>
    <row r="407" spans="1:2" x14ac:dyDescent="0.15">
      <c r="A407">
        <v>404</v>
      </c>
      <c r="B407" t="s">
        <v>149</v>
      </c>
    </row>
    <row r="408" spans="1:2" x14ac:dyDescent="0.15">
      <c r="A408">
        <v>405</v>
      </c>
      <c r="B408" t="s">
        <v>149</v>
      </c>
    </row>
    <row r="409" spans="1:2" x14ac:dyDescent="0.15">
      <c r="A409">
        <v>406</v>
      </c>
      <c r="B409" t="s">
        <v>149</v>
      </c>
    </row>
    <row r="410" spans="1:2" x14ac:dyDescent="0.15">
      <c r="A410">
        <v>407</v>
      </c>
      <c r="B410" t="s">
        <v>149</v>
      </c>
    </row>
    <row r="411" spans="1:2" x14ac:dyDescent="0.15">
      <c r="A411">
        <v>408</v>
      </c>
      <c r="B411" t="s">
        <v>149</v>
      </c>
    </row>
    <row r="412" spans="1:2" x14ac:dyDescent="0.15">
      <c r="A412">
        <v>409</v>
      </c>
      <c r="B412" t="s">
        <v>149</v>
      </c>
    </row>
    <row r="413" spans="1:2" x14ac:dyDescent="0.15">
      <c r="A413">
        <v>410</v>
      </c>
      <c r="B413" t="s">
        <v>149</v>
      </c>
    </row>
    <row r="414" spans="1:2" x14ac:dyDescent="0.15">
      <c r="A414">
        <v>411</v>
      </c>
      <c r="B414" t="s">
        <v>149</v>
      </c>
    </row>
    <row r="415" spans="1:2" x14ac:dyDescent="0.15">
      <c r="A415">
        <v>412</v>
      </c>
      <c r="B415" t="s">
        <v>149</v>
      </c>
    </row>
    <row r="416" spans="1:2" x14ac:dyDescent="0.15">
      <c r="A416">
        <v>413</v>
      </c>
      <c r="B416" t="s">
        <v>149</v>
      </c>
    </row>
    <row r="417" spans="1:2" x14ac:dyDescent="0.15">
      <c r="A417">
        <v>414</v>
      </c>
      <c r="B417" t="s">
        <v>149</v>
      </c>
    </row>
    <row r="418" spans="1:2" x14ac:dyDescent="0.15">
      <c r="A418">
        <v>415</v>
      </c>
      <c r="B418" t="s">
        <v>149</v>
      </c>
    </row>
    <row r="419" spans="1:2" x14ac:dyDescent="0.15">
      <c r="A419">
        <v>416</v>
      </c>
      <c r="B419" t="s">
        <v>149</v>
      </c>
    </row>
    <row r="420" spans="1:2" x14ac:dyDescent="0.15">
      <c r="A420">
        <v>417</v>
      </c>
      <c r="B420" t="s">
        <v>149</v>
      </c>
    </row>
    <row r="421" spans="1:2" x14ac:dyDescent="0.15">
      <c r="A421">
        <v>418</v>
      </c>
      <c r="B421" t="s">
        <v>149</v>
      </c>
    </row>
    <row r="422" spans="1:2" x14ac:dyDescent="0.15">
      <c r="A422">
        <v>419</v>
      </c>
      <c r="B422" t="s">
        <v>149</v>
      </c>
    </row>
    <row r="423" spans="1:2" x14ac:dyDescent="0.15">
      <c r="A423">
        <v>420</v>
      </c>
      <c r="B423" t="s">
        <v>149</v>
      </c>
    </row>
    <row r="424" spans="1:2" x14ac:dyDescent="0.15">
      <c r="A424">
        <v>421</v>
      </c>
      <c r="B424" t="s">
        <v>149</v>
      </c>
    </row>
    <row r="425" spans="1:2" x14ac:dyDescent="0.15">
      <c r="A425">
        <v>422</v>
      </c>
      <c r="B425" t="s">
        <v>149</v>
      </c>
    </row>
    <row r="426" spans="1:2" x14ac:dyDescent="0.15">
      <c r="A426">
        <v>423</v>
      </c>
      <c r="B426" t="s">
        <v>149</v>
      </c>
    </row>
    <row r="427" spans="1:2" x14ac:dyDescent="0.15">
      <c r="A427">
        <v>424</v>
      </c>
      <c r="B427" t="s">
        <v>149</v>
      </c>
    </row>
    <row r="428" spans="1:2" x14ac:dyDescent="0.15">
      <c r="A428">
        <v>425</v>
      </c>
      <c r="B428" t="s">
        <v>149</v>
      </c>
    </row>
    <row r="429" spans="1:2" x14ac:dyDescent="0.15">
      <c r="A429">
        <v>426</v>
      </c>
      <c r="B429" t="s">
        <v>149</v>
      </c>
    </row>
    <row r="430" spans="1:2" x14ac:dyDescent="0.15">
      <c r="A430">
        <v>427</v>
      </c>
      <c r="B430" t="s">
        <v>149</v>
      </c>
    </row>
    <row r="431" spans="1:2" x14ac:dyDescent="0.15">
      <c r="A431">
        <v>428</v>
      </c>
      <c r="B431" t="s">
        <v>149</v>
      </c>
    </row>
    <row r="432" spans="1:2" x14ac:dyDescent="0.15">
      <c r="A432">
        <v>429</v>
      </c>
      <c r="B432" t="s">
        <v>149</v>
      </c>
    </row>
    <row r="433" spans="1:2" x14ac:dyDescent="0.15">
      <c r="A433">
        <v>430</v>
      </c>
      <c r="B433" t="s">
        <v>149</v>
      </c>
    </row>
    <row r="434" spans="1:2" x14ac:dyDescent="0.15">
      <c r="A434">
        <v>431</v>
      </c>
      <c r="B434" t="s">
        <v>149</v>
      </c>
    </row>
    <row r="435" spans="1:2" x14ac:dyDescent="0.15">
      <c r="A435">
        <v>432</v>
      </c>
      <c r="B435" t="s">
        <v>149</v>
      </c>
    </row>
    <row r="436" spans="1:2" x14ac:dyDescent="0.15">
      <c r="A436">
        <v>433</v>
      </c>
      <c r="B436" t="s">
        <v>149</v>
      </c>
    </row>
    <row r="437" spans="1:2" x14ac:dyDescent="0.15">
      <c r="A437">
        <v>434</v>
      </c>
      <c r="B437" t="s">
        <v>149</v>
      </c>
    </row>
    <row r="438" spans="1:2" x14ac:dyDescent="0.15">
      <c r="A438">
        <v>435</v>
      </c>
      <c r="B438" t="s">
        <v>149</v>
      </c>
    </row>
    <row r="439" spans="1:2" x14ac:dyDescent="0.15">
      <c r="A439">
        <v>436</v>
      </c>
      <c r="B439" t="s">
        <v>149</v>
      </c>
    </row>
    <row r="440" spans="1:2" x14ac:dyDescent="0.15">
      <c r="A440">
        <v>437</v>
      </c>
      <c r="B440" t="s">
        <v>149</v>
      </c>
    </row>
    <row r="441" spans="1:2" x14ac:dyDescent="0.15">
      <c r="A441">
        <v>438</v>
      </c>
      <c r="B441" t="s">
        <v>149</v>
      </c>
    </row>
    <row r="442" spans="1:2" x14ac:dyDescent="0.15">
      <c r="A442">
        <v>439</v>
      </c>
      <c r="B442" t="s">
        <v>149</v>
      </c>
    </row>
    <row r="443" spans="1:2" x14ac:dyDescent="0.15">
      <c r="A443">
        <v>440</v>
      </c>
      <c r="B443" t="s">
        <v>149</v>
      </c>
    </row>
    <row r="444" spans="1:2" x14ac:dyDescent="0.15">
      <c r="A444">
        <v>441</v>
      </c>
      <c r="B444" t="s">
        <v>149</v>
      </c>
    </row>
    <row r="445" spans="1:2" x14ac:dyDescent="0.15">
      <c r="A445">
        <v>442</v>
      </c>
      <c r="B445" t="s">
        <v>149</v>
      </c>
    </row>
    <row r="446" spans="1:2" x14ac:dyDescent="0.15">
      <c r="A446">
        <v>443</v>
      </c>
      <c r="B446" t="s">
        <v>149</v>
      </c>
    </row>
    <row r="447" spans="1:2" x14ac:dyDescent="0.15">
      <c r="A447">
        <v>444</v>
      </c>
      <c r="B447" t="s">
        <v>149</v>
      </c>
    </row>
    <row r="448" spans="1:2" x14ac:dyDescent="0.15">
      <c r="A448">
        <v>445</v>
      </c>
      <c r="B448" t="s">
        <v>149</v>
      </c>
    </row>
    <row r="449" spans="1:2" x14ac:dyDescent="0.15">
      <c r="A449">
        <v>446</v>
      </c>
      <c r="B449" t="s">
        <v>149</v>
      </c>
    </row>
    <row r="450" spans="1:2" x14ac:dyDescent="0.15">
      <c r="A450">
        <v>447</v>
      </c>
      <c r="B450" t="s">
        <v>149</v>
      </c>
    </row>
    <row r="451" spans="1:2" x14ac:dyDescent="0.15">
      <c r="A451">
        <v>448</v>
      </c>
      <c r="B451" t="s">
        <v>149</v>
      </c>
    </row>
    <row r="452" spans="1:2" x14ac:dyDescent="0.15">
      <c r="A452">
        <v>449</v>
      </c>
      <c r="B452" t="s">
        <v>149</v>
      </c>
    </row>
    <row r="453" spans="1:2" x14ac:dyDescent="0.15">
      <c r="A453">
        <v>450</v>
      </c>
      <c r="B453" t="s">
        <v>149</v>
      </c>
    </row>
    <row r="454" spans="1:2" x14ac:dyDescent="0.15">
      <c r="A454">
        <v>451</v>
      </c>
      <c r="B454" t="s">
        <v>149</v>
      </c>
    </row>
    <row r="455" spans="1:2" x14ac:dyDescent="0.15">
      <c r="A455">
        <v>452</v>
      </c>
      <c r="B455" t="s">
        <v>149</v>
      </c>
    </row>
    <row r="456" spans="1:2" x14ac:dyDescent="0.15">
      <c r="A456">
        <v>453</v>
      </c>
      <c r="B456" t="s">
        <v>149</v>
      </c>
    </row>
    <row r="457" spans="1:2" x14ac:dyDescent="0.15">
      <c r="A457">
        <v>454</v>
      </c>
      <c r="B457" t="s">
        <v>149</v>
      </c>
    </row>
    <row r="458" spans="1:2" x14ac:dyDescent="0.15">
      <c r="A458">
        <v>455</v>
      </c>
      <c r="B458" t="s">
        <v>149</v>
      </c>
    </row>
    <row r="459" spans="1:2" x14ac:dyDescent="0.15">
      <c r="A459">
        <v>456</v>
      </c>
      <c r="B459" t="s">
        <v>149</v>
      </c>
    </row>
    <row r="460" spans="1:2" x14ac:dyDescent="0.15">
      <c r="A460">
        <v>457</v>
      </c>
      <c r="B460" t="s">
        <v>149</v>
      </c>
    </row>
    <row r="461" spans="1:2" x14ac:dyDescent="0.15">
      <c r="A461">
        <v>458</v>
      </c>
      <c r="B461" t="s">
        <v>149</v>
      </c>
    </row>
    <row r="462" spans="1:2" x14ac:dyDescent="0.15">
      <c r="A462">
        <v>459</v>
      </c>
      <c r="B462" t="s">
        <v>149</v>
      </c>
    </row>
    <row r="463" spans="1:2" x14ac:dyDescent="0.15">
      <c r="A463">
        <v>460</v>
      </c>
      <c r="B463" t="s">
        <v>149</v>
      </c>
    </row>
    <row r="464" spans="1:2" x14ac:dyDescent="0.15">
      <c r="A464">
        <v>461</v>
      </c>
      <c r="B464" t="s">
        <v>149</v>
      </c>
    </row>
    <row r="465" spans="1:2" x14ac:dyDescent="0.15">
      <c r="A465">
        <v>462</v>
      </c>
      <c r="B465" t="s">
        <v>149</v>
      </c>
    </row>
    <row r="466" spans="1:2" x14ac:dyDescent="0.15">
      <c r="A466">
        <v>463</v>
      </c>
      <c r="B466" t="s">
        <v>149</v>
      </c>
    </row>
    <row r="467" spans="1:2" x14ac:dyDescent="0.15">
      <c r="A467">
        <v>464</v>
      </c>
      <c r="B467" t="s">
        <v>149</v>
      </c>
    </row>
    <row r="468" spans="1:2" x14ac:dyDescent="0.15">
      <c r="A468">
        <v>465</v>
      </c>
      <c r="B468" t="s">
        <v>149</v>
      </c>
    </row>
    <row r="469" spans="1:2" x14ac:dyDescent="0.15">
      <c r="A469">
        <v>466</v>
      </c>
      <c r="B469" t="s">
        <v>149</v>
      </c>
    </row>
    <row r="470" spans="1:2" x14ac:dyDescent="0.15">
      <c r="A470">
        <v>467</v>
      </c>
      <c r="B470" t="s">
        <v>149</v>
      </c>
    </row>
    <row r="471" spans="1:2" x14ac:dyDescent="0.15">
      <c r="A471">
        <v>468</v>
      </c>
      <c r="B471" t="s">
        <v>149</v>
      </c>
    </row>
    <row r="472" spans="1:2" x14ac:dyDescent="0.15">
      <c r="A472">
        <v>469</v>
      </c>
      <c r="B472" t="s">
        <v>149</v>
      </c>
    </row>
    <row r="473" spans="1:2" x14ac:dyDescent="0.15">
      <c r="A473">
        <v>470</v>
      </c>
      <c r="B473" t="s">
        <v>149</v>
      </c>
    </row>
    <row r="474" spans="1:2" x14ac:dyDescent="0.15">
      <c r="A474">
        <v>471</v>
      </c>
      <c r="B474" t="s">
        <v>149</v>
      </c>
    </row>
    <row r="475" spans="1:2" x14ac:dyDescent="0.15">
      <c r="A475">
        <v>472</v>
      </c>
      <c r="B475" t="s">
        <v>149</v>
      </c>
    </row>
    <row r="476" spans="1:2" x14ac:dyDescent="0.15">
      <c r="A476">
        <v>473</v>
      </c>
      <c r="B476" t="s">
        <v>149</v>
      </c>
    </row>
    <row r="477" spans="1:2" x14ac:dyDescent="0.15">
      <c r="A477">
        <v>474</v>
      </c>
      <c r="B477" t="s">
        <v>149</v>
      </c>
    </row>
    <row r="478" spans="1:2" x14ac:dyDescent="0.15">
      <c r="A478">
        <v>475</v>
      </c>
      <c r="B478" t="s">
        <v>149</v>
      </c>
    </row>
    <row r="479" spans="1:2" x14ac:dyDescent="0.15">
      <c r="A479">
        <v>476</v>
      </c>
      <c r="B479" t="s">
        <v>149</v>
      </c>
    </row>
    <row r="480" spans="1:2" x14ac:dyDescent="0.15">
      <c r="A480">
        <v>477</v>
      </c>
      <c r="B480" t="s">
        <v>149</v>
      </c>
    </row>
    <row r="481" spans="1:2" x14ac:dyDescent="0.15">
      <c r="A481">
        <v>478</v>
      </c>
      <c r="B481" t="s">
        <v>149</v>
      </c>
    </row>
    <row r="482" spans="1:2" x14ac:dyDescent="0.15">
      <c r="A482">
        <v>479</v>
      </c>
      <c r="B482" t="s">
        <v>149</v>
      </c>
    </row>
    <row r="483" spans="1:2" x14ac:dyDescent="0.15">
      <c r="A483">
        <v>480</v>
      </c>
      <c r="B483" t="s">
        <v>149</v>
      </c>
    </row>
    <row r="484" spans="1:2" x14ac:dyDescent="0.15">
      <c r="A484">
        <v>481</v>
      </c>
      <c r="B484" t="s">
        <v>149</v>
      </c>
    </row>
    <row r="485" spans="1:2" x14ac:dyDescent="0.15">
      <c r="A485">
        <v>482</v>
      </c>
      <c r="B485" t="s">
        <v>149</v>
      </c>
    </row>
    <row r="486" spans="1:2" x14ac:dyDescent="0.15">
      <c r="A486">
        <v>483</v>
      </c>
      <c r="B486" t="s">
        <v>149</v>
      </c>
    </row>
    <row r="487" spans="1:2" x14ac:dyDescent="0.15">
      <c r="A487">
        <v>484</v>
      </c>
      <c r="B487" t="s">
        <v>149</v>
      </c>
    </row>
    <row r="488" spans="1:2" x14ac:dyDescent="0.15">
      <c r="A488">
        <v>485</v>
      </c>
      <c r="B488" t="s">
        <v>149</v>
      </c>
    </row>
    <row r="489" spans="1:2" x14ac:dyDescent="0.15">
      <c r="A489">
        <v>486</v>
      </c>
      <c r="B489" t="s">
        <v>149</v>
      </c>
    </row>
    <row r="490" spans="1:2" x14ac:dyDescent="0.15">
      <c r="A490">
        <v>487</v>
      </c>
      <c r="B490" t="s">
        <v>149</v>
      </c>
    </row>
    <row r="491" spans="1:2" x14ac:dyDescent="0.15">
      <c r="A491">
        <v>488</v>
      </c>
      <c r="B491" t="s">
        <v>149</v>
      </c>
    </row>
    <row r="492" spans="1:2" x14ac:dyDescent="0.15">
      <c r="A492">
        <v>489</v>
      </c>
      <c r="B492" t="s">
        <v>149</v>
      </c>
    </row>
    <row r="493" spans="1:2" x14ac:dyDescent="0.15">
      <c r="A493">
        <v>490</v>
      </c>
      <c r="B493" t="s">
        <v>149</v>
      </c>
    </row>
    <row r="494" spans="1:2" x14ac:dyDescent="0.15">
      <c r="A494">
        <v>491</v>
      </c>
      <c r="B494" t="s">
        <v>149</v>
      </c>
    </row>
    <row r="495" spans="1:2" x14ac:dyDescent="0.15">
      <c r="A495">
        <v>492</v>
      </c>
      <c r="B495" t="s">
        <v>149</v>
      </c>
    </row>
    <row r="496" spans="1:2" x14ac:dyDescent="0.15">
      <c r="A496">
        <v>493</v>
      </c>
      <c r="B496" t="s">
        <v>149</v>
      </c>
    </row>
    <row r="497" spans="1:2" x14ac:dyDescent="0.15">
      <c r="A497">
        <v>494</v>
      </c>
      <c r="B497" t="s">
        <v>149</v>
      </c>
    </row>
    <row r="498" spans="1:2" x14ac:dyDescent="0.15">
      <c r="A498">
        <v>495</v>
      </c>
      <c r="B498" t="s">
        <v>149</v>
      </c>
    </row>
    <row r="499" spans="1:2" x14ac:dyDescent="0.15">
      <c r="A499">
        <v>496</v>
      </c>
      <c r="B499" t="s">
        <v>149</v>
      </c>
    </row>
    <row r="500" spans="1:2" x14ac:dyDescent="0.15">
      <c r="A500">
        <v>497</v>
      </c>
      <c r="B500" t="s">
        <v>149</v>
      </c>
    </row>
    <row r="501" spans="1:2" x14ac:dyDescent="0.15">
      <c r="A501">
        <v>498</v>
      </c>
      <c r="B501" t="s">
        <v>149</v>
      </c>
    </row>
    <row r="502" spans="1:2" x14ac:dyDescent="0.15">
      <c r="A502">
        <v>499</v>
      </c>
      <c r="B502" t="s">
        <v>149</v>
      </c>
    </row>
    <row r="503" spans="1:2" x14ac:dyDescent="0.15">
      <c r="A503">
        <v>500</v>
      </c>
      <c r="B503" t="s">
        <v>149</v>
      </c>
    </row>
    <row r="504" spans="1:2" x14ac:dyDescent="0.15">
      <c r="A504">
        <v>501</v>
      </c>
      <c r="B504" t="s">
        <v>149</v>
      </c>
    </row>
    <row r="505" spans="1:2" x14ac:dyDescent="0.15">
      <c r="A505">
        <v>502</v>
      </c>
      <c r="B505" t="s">
        <v>149</v>
      </c>
    </row>
    <row r="506" spans="1:2" x14ac:dyDescent="0.15">
      <c r="A506">
        <v>503</v>
      </c>
      <c r="B506" t="s">
        <v>149</v>
      </c>
    </row>
    <row r="507" spans="1:2" x14ac:dyDescent="0.15">
      <c r="A507">
        <v>504</v>
      </c>
      <c r="B507" t="s">
        <v>149</v>
      </c>
    </row>
    <row r="508" spans="1:2" x14ac:dyDescent="0.15">
      <c r="A508">
        <v>505</v>
      </c>
      <c r="B508" t="s">
        <v>149</v>
      </c>
    </row>
    <row r="509" spans="1:2" x14ac:dyDescent="0.15">
      <c r="A509">
        <v>506</v>
      </c>
      <c r="B509" t="s">
        <v>149</v>
      </c>
    </row>
    <row r="510" spans="1:2" x14ac:dyDescent="0.15">
      <c r="A510">
        <v>507</v>
      </c>
      <c r="B510" t="s">
        <v>149</v>
      </c>
    </row>
    <row r="511" spans="1:2" x14ac:dyDescent="0.15">
      <c r="A511">
        <v>508</v>
      </c>
      <c r="B511" t="s">
        <v>149</v>
      </c>
    </row>
    <row r="512" spans="1:2" x14ac:dyDescent="0.15">
      <c r="A512">
        <v>509</v>
      </c>
      <c r="B512" t="s">
        <v>149</v>
      </c>
    </row>
    <row r="513" spans="1:2" x14ac:dyDescent="0.15">
      <c r="A513">
        <v>510</v>
      </c>
      <c r="B513" t="s">
        <v>149</v>
      </c>
    </row>
    <row r="514" spans="1:2" x14ac:dyDescent="0.15">
      <c r="A514">
        <v>511</v>
      </c>
      <c r="B514" t="s">
        <v>149</v>
      </c>
    </row>
    <row r="515" spans="1:2" x14ac:dyDescent="0.15">
      <c r="A515">
        <v>512</v>
      </c>
      <c r="B515" t="s">
        <v>149</v>
      </c>
    </row>
    <row r="516" spans="1:2" x14ac:dyDescent="0.15">
      <c r="A516">
        <v>513</v>
      </c>
      <c r="B516" t="s">
        <v>149</v>
      </c>
    </row>
    <row r="517" spans="1:2" x14ac:dyDescent="0.15">
      <c r="A517">
        <v>514</v>
      </c>
      <c r="B517" t="s">
        <v>149</v>
      </c>
    </row>
    <row r="518" spans="1:2" x14ac:dyDescent="0.15">
      <c r="A518">
        <v>515</v>
      </c>
      <c r="B518" t="s">
        <v>149</v>
      </c>
    </row>
    <row r="519" spans="1:2" x14ac:dyDescent="0.15">
      <c r="A519">
        <v>516</v>
      </c>
      <c r="B519" t="s">
        <v>149</v>
      </c>
    </row>
    <row r="520" spans="1:2" x14ac:dyDescent="0.15">
      <c r="A520">
        <v>517</v>
      </c>
      <c r="B520" t="s">
        <v>149</v>
      </c>
    </row>
    <row r="521" spans="1:2" x14ac:dyDescent="0.15">
      <c r="A521">
        <v>518</v>
      </c>
      <c r="B521" t="s">
        <v>149</v>
      </c>
    </row>
    <row r="522" spans="1:2" x14ac:dyDescent="0.15">
      <c r="A522">
        <v>519</v>
      </c>
      <c r="B522" t="s">
        <v>149</v>
      </c>
    </row>
    <row r="523" spans="1:2" x14ac:dyDescent="0.15">
      <c r="A523">
        <v>520</v>
      </c>
      <c r="B523" t="s">
        <v>149</v>
      </c>
    </row>
    <row r="524" spans="1:2" x14ac:dyDescent="0.15">
      <c r="A524">
        <v>521</v>
      </c>
      <c r="B524" t="s">
        <v>149</v>
      </c>
    </row>
    <row r="525" spans="1:2" x14ac:dyDescent="0.15">
      <c r="A525">
        <v>522</v>
      </c>
      <c r="B525" t="s">
        <v>149</v>
      </c>
    </row>
    <row r="526" spans="1:2" x14ac:dyDescent="0.15">
      <c r="A526">
        <v>523</v>
      </c>
      <c r="B526" t="s">
        <v>149</v>
      </c>
    </row>
    <row r="527" spans="1:2" x14ac:dyDescent="0.15">
      <c r="A527">
        <v>524</v>
      </c>
      <c r="B527" t="s">
        <v>149</v>
      </c>
    </row>
    <row r="528" spans="1:2" x14ac:dyDescent="0.15">
      <c r="A528">
        <v>525</v>
      </c>
      <c r="B528" t="s">
        <v>149</v>
      </c>
    </row>
    <row r="529" spans="1:2" x14ac:dyDescent="0.15">
      <c r="A529">
        <v>526</v>
      </c>
      <c r="B529" t="s">
        <v>149</v>
      </c>
    </row>
    <row r="530" spans="1:2" x14ac:dyDescent="0.15">
      <c r="A530">
        <v>527</v>
      </c>
      <c r="B530" t="s">
        <v>149</v>
      </c>
    </row>
    <row r="531" spans="1:2" x14ac:dyDescent="0.15">
      <c r="A531">
        <v>528</v>
      </c>
      <c r="B531" t="s">
        <v>149</v>
      </c>
    </row>
    <row r="532" spans="1:2" x14ac:dyDescent="0.15">
      <c r="A532">
        <v>529</v>
      </c>
      <c r="B532" t="s">
        <v>149</v>
      </c>
    </row>
    <row r="533" spans="1:2" x14ac:dyDescent="0.15">
      <c r="A533">
        <v>530</v>
      </c>
      <c r="B533" t="s">
        <v>149</v>
      </c>
    </row>
    <row r="534" spans="1:2" x14ac:dyDescent="0.15">
      <c r="A534">
        <v>531</v>
      </c>
      <c r="B534" t="s">
        <v>149</v>
      </c>
    </row>
    <row r="535" spans="1:2" x14ac:dyDescent="0.15">
      <c r="A535">
        <v>532</v>
      </c>
      <c r="B535" t="s">
        <v>149</v>
      </c>
    </row>
    <row r="536" spans="1:2" x14ac:dyDescent="0.15">
      <c r="A536">
        <v>533</v>
      </c>
      <c r="B536" t="s">
        <v>149</v>
      </c>
    </row>
    <row r="537" spans="1:2" x14ac:dyDescent="0.15">
      <c r="A537">
        <v>534</v>
      </c>
      <c r="B537" t="s">
        <v>149</v>
      </c>
    </row>
    <row r="538" spans="1:2" x14ac:dyDescent="0.15">
      <c r="A538">
        <v>535</v>
      </c>
      <c r="B538" t="s">
        <v>149</v>
      </c>
    </row>
    <row r="539" spans="1:2" x14ac:dyDescent="0.15">
      <c r="A539">
        <v>536</v>
      </c>
      <c r="B539" t="s">
        <v>149</v>
      </c>
    </row>
    <row r="540" spans="1:2" x14ac:dyDescent="0.15">
      <c r="A540">
        <v>537</v>
      </c>
      <c r="B540" t="s">
        <v>149</v>
      </c>
    </row>
    <row r="541" spans="1:2" x14ac:dyDescent="0.15">
      <c r="A541">
        <v>538</v>
      </c>
      <c r="B541" t="s">
        <v>149</v>
      </c>
    </row>
    <row r="542" spans="1:2" x14ac:dyDescent="0.15">
      <c r="A542">
        <v>539</v>
      </c>
      <c r="B542" t="s">
        <v>149</v>
      </c>
    </row>
    <row r="543" spans="1:2" x14ac:dyDescent="0.15">
      <c r="A543">
        <v>540</v>
      </c>
      <c r="B543" t="s">
        <v>149</v>
      </c>
    </row>
    <row r="544" spans="1:2" x14ac:dyDescent="0.15">
      <c r="A544">
        <v>541</v>
      </c>
      <c r="B544" t="s">
        <v>149</v>
      </c>
    </row>
    <row r="545" spans="1:2" x14ac:dyDescent="0.15">
      <c r="A545">
        <v>542</v>
      </c>
      <c r="B545" t="s">
        <v>149</v>
      </c>
    </row>
    <row r="546" spans="1:2" x14ac:dyDescent="0.15">
      <c r="A546">
        <v>543</v>
      </c>
      <c r="B546" t="s">
        <v>149</v>
      </c>
    </row>
    <row r="547" spans="1:2" x14ac:dyDescent="0.15">
      <c r="A547">
        <v>544</v>
      </c>
      <c r="B547" t="s">
        <v>149</v>
      </c>
    </row>
    <row r="548" spans="1:2" x14ac:dyDescent="0.15">
      <c r="A548">
        <v>545</v>
      </c>
      <c r="B548" t="s">
        <v>149</v>
      </c>
    </row>
    <row r="549" spans="1:2" x14ac:dyDescent="0.15">
      <c r="A549">
        <v>546</v>
      </c>
      <c r="B549" t="s">
        <v>149</v>
      </c>
    </row>
    <row r="550" spans="1:2" x14ac:dyDescent="0.15">
      <c r="A550">
        <v>547</v>
      </c>
      <c r="B550" t="s">
        <v>149</v>
      </c>
    </row>
    <row r="551" spans="1:2" x14ac:dyDescent="0.15">
      <c r="A551">
        <v>548</v>
      </c>
      <c r="B551" t="s">
        <v>149</v>
      </c>
    </row>
    <row r="552" spans="1:2" x14ac:dyDescent="0.15">
      <c r="A552">
        <v>549</v>
      </c>
      <c r="B552" t="s">
        <v>149</v>
      </c>
    </row>
    <row r="553" spans="1:2" x14ac:dyDescent="0.15">
      <c r="A553">
        <v>550</v>
      </c>
      <c r="B553" t="s">
        <v>149</v>
      </c>
    </row>
    <row r="554" spans="1:2" x14ac:dyDescent="0.15">
      <c r="A554">
        <v>551</v>
      </c>
      <c r="B554" t="s">
        <v>149</v>
      </c>
    </row>
    <row r="555" spans="1:2" x14ac:dyDescent="0.15">
      <c r="A555">
        <v>552</v>
      </c>
      <c r="B555" t="s">
        <v>149</v>
      </c>
    </row>
    <row r="556" spans="1:2" x14ac:dyDescent="0.15">
      <c r="A556">
        <v>553</v>
      </c>
      <c r="B556" t="s">
        <v>149</v>
      </c>
    </row>
    <row r="557" spans="1:2" x14ac:dyDescent="0.15">
      <c r="A557">
        <v>554</v>
      </c>
      <c r="B557" t="s">
        <v>149</v>
      </c>
    </row>
    <row r="558" spans="1:2" x14ac:dyDescent="0.15">
      <c r="A558">
        <v>555</v>
      </c>
      <c r="B558" t="s">
        <v>149</v>
      </c>
    </row>
    <row r="559" spans="1:2" x14ac:dyDescent="0.15">
      <c r="A559">
        <v>556</v>
      </c>
      <c r="B559" t="s">
        <v>149</v>
      </c>
    </row>
    <row r="560" spans="1:2" x14ac:dyDescent="0.15">
      <c r="A560">
        <v>557</v>
      </c>
      <c r="B560" t="s">
        <v>149</v>
      </c>
    </row>
    <row r="561" spans="1:2" x14ac:dyDescent="0.15">
      <c r="A561">
        <v>558</v>
      </c>
      <c r="B561" t="s">
        <v>149</v>
      </c>
    </row>
    <row r="562" spans="1:2" x14ac:dyDescent="0.15">
      <c r="A562">
        <v>559</v>
      </c>
      <c r="B562" t="s">
        <v>149</v>
      </c>
    </row>
    <row r="563" spans="1:2" x14ac:dyDescent="0.15">
      <c r="A563">
        <v>560</v>
      </c>
      <c r="B563" t="s">
        <v>149</v>
      </c>
    </row>
    <row r="564" spans="1:2" x14ac:dyDescent="0.15">
      <c r="A564">
        <v>561</v>
      </c>
      <c r="B564" t="s">
        <v>149</v>
      </c>
    </row>
    <row r="565" spans="1:2" x14ac:dyDescent="0.15">
      <c r="A565">
        <v>562</v>
      </c>
      <c r="B565" t="s">
        <v>149</v>
      </c>
    </row>
    <row r="566" spans="1:2" x14ac:dyDescent="0.15">
      <c r="A566">
        <v>563</v>
      </c>
      <c r="B566" t="s">
        <v>149</v>
      </c>
    </row>
    <row r="567" spans="1:2" x14ac:dyDescent="0.15">
      <c r="A567">
        <v>564</v>
      </c>
      <c r="B567" t="s">
        <v>149</v>
      </c>
    </row>
    <row r="568" spans="1:2" x14ac:dyDescent="0.15">
      <c r="A568">
        <v>565</v>
      </c>
      <c r="B568" t="s">
        <v>149</v>
      </c>
    </row>
    <row r="569" spans="1:2" x14ac:dyDescent="0.15">
      <c r="A569">
        <v>566</v>
      </c>
      <c r="B569" t="s">
        <v>149</v>
      </c>
    </row>
    <row r="570" spans="1:2" x14ac:dyDescent="0.15">
      <c r="A570">
        <v>567</v>
      </c>
      <c r="B570" t="s">
        <v>149</v>
      </c>
    </row>
    <row r="571" spans="1:2" x14ac:dyDescent="0.15">
      <c r="A571">
        <v>568</v>
      </c>
      <c r="B571" t="s">
        <v>149</v>
      </c>
    </row>
    <row r="572" spans="1:2" x14ac:dyDescent="0.15">
      <c r="A572">
        <v>569</v>
      </c>
      <c r="B572" t="s">
        <v>149</v>
      </c>
    </row>
    <row r="573" spans="1:2" x14ac:dyDescent="0.15">
      <c r="A573">
        <v>570</v>
      </c>
      <c r="B573" t="s">
        <v>149</v>
      </c>
    </row>
    <row r="574" spans="1:2" x14ac:dyDescent="0.15">
      <c r="A574">
        <v>571</v>
      </c>
      <c r="B574" t="s">
        <v>149</v>
      </c>
    </row>
    <row r="575" spans="1:2" x14ac:dyDescent="0.15">
      <c r="A575">
        <v>572</v>
      </c>
      <c r="B575" t="s">
        <v>149</v>
      </c>
    </row>
    <row r="576" spans="1:2" x14ac:dyDescent="0.15">
      <c r="A576">
        <v>573</v>
      </c>
      <c r="B576" t="s">
        <v>149</v>
      </c>
    </row>
    <row r="577" spans="1:2" x14ac:dyDescent="0.15">
      <c r="A577">
        <v>574</v>
      </c>
      <c r="B577" t="s">
        <v>149</v>
      </c>
    </row>
    <row r="578" spans="1:2" x14ac:dyDescent="0.15">
      <c r="A578">
        <v>575</v>
      </c>
      <c r="B578" t="s">
        <v>149</v>
      </c>
    </row>
    <row r="579" spans="1:2" x14ac:dyDescent="0.15">
      <c r="A579">
        <v>576</v>
      </c>
      <c r="B579" t="s">
        <v>149</v>
      </c>
    </row>
    <row r="580" spans="1:2" x14ac:dyDescent="0.15">
      <c r="A580">
        <v>577</v>
      </c>
      <c r="B580" t="s">
        <v>149</v>
      </c>
    </row>
    <row r="581" spans="1:2" x14ac:dyDescent="0.15">
      <c r="A581">
        <v>578</v>
      </c>
      <c r="B581" t="s">
        <v>149</v>
      </c>
    </row>
    <row r="582" spans="1:2" x14ac:dyDescent="0.15">
      <c r="A582">
        <v>579</v>
      </c>
      <c r="B582" t="s">
        <v>149</v>
      </c>
    </row>
    <row r="583" spans="1:2" x14ac:dyDescent="0.15">
      <c r="A583">
        <v>580</v>
      </c>
      <c r="B583" t="s">
        <v>149</v>
      </c>
    </row>
    <row r="584" spans="1:2" x14ac:dyDescent="0.15">
      <c r="A584">
        <v>581</v>
      </c>
      <c r="B584" t="s">
        <v>149</v>
      </c>
    </row>
    <row r="585" spans="1:2" x14ac:dyDescent="0.15">
      <c r="A585">
        <v>582</v>
      </c>
      <c r="B585" t="s">
        <v>149</v>
      </c>
    </row>
    <row r="586" spans="1:2" x14ac:dyDescent="0.15">
      <c r="A586">
        <v>583</v>
      </c>
      <c r="B586" t="s">
        <v>149</v>
      </c>
    </row>
    <row r="587" spans="1:2" x14ac:dyDescent="0.15">
      <c r="A587">
        <v>584</v>
      </c>
      <c r="B587" t="s">
        <v>149</v>
      </c>
    </row>
    <row r="588" spans="1:2" x14ac:dyDescent="0.15">
      <c r="A588">
        <v>585</v>
      </c>
      <c r="B588" t="s">
        <v>149</v>
      </c>
    </row>
    <row r="589" spans="1:2" x14ac:dyDescent="0.15">
      <c r="A589">
        <v>586</v>
      </c>
      <c r="B589" t="s">
        <v>149</v>
      </c>
    </row>
    <row r="590" spans="1:2" x14ac:dyDescent="0.15">
      <c r="A590">
        <v>587</v>
      </c>
      <c r="B590" t="s">
        <v>149</v>
      </c>
    </row>
    <row r="591" spans="1:2" x14ac:dyDescent="0.15">
      <c r="A591">
        <v>588</v>
      </c>
      <c r="B591" t="s">
        <v>149</v>
      </c>
    </row>
    <row r="592" spans="1:2" x14ac:dyDescent="0.15">
      <c r="A592">
        <v>589</v>
      </c>
      <c r="B592" t="s">
        <v>149</v>
      </c>
    </row>
    <row r="593" spans="1:2" x14ac:dyDescent="0.15">
      <c r="A593">
        <v>590</v>
      </c>
      <c r="B593" t="s">
        <v>149</v>
      </c>
    </row>
    <row r="594" spans="1:2" x14ac:dyDescent="0.15">
      <c r="A594">
        <v>591</v>
      </c>
      <c r="B594" t="s">
        <v>149</v>
      </c>
    </row>
    <row r="595" spans="1:2" x14ac:dyDescent="0.15">
      <c r="A595">
        <v>592</v>
      </c>
      <c r="B595" t="s">
        <v>149</v>
      </c>
    </row>
    <row r="596" spans="1:2" x14ac:dyDescent="0.15">
      <c r="A596">
        <v>593</v>
      </c>
      <c r="B596" t="s">
        <v>149</v>
      </c>
    </row>
    <row r="597" spans="1:2" x14ac:dyDescent="0.15">
      <c r="A597">
        <v>594</v>
      </c>
      <c r="B597" t="s">
        <v>149</v>
      </c>
    </row>
    <row r="598" spans="1:2" x14ac:dyDescent="0.15">
      <c r="A598">
        <v>595</v>
      </c>
      <c r="B598" t="s">
        <v>149</v>
      </c>
    </row>
    <row r="599" spans="1:2" x14ac:dyDescent="0.15">
      <c r="A599">
        <v>596</v>
      </c>
      <c r="B599" t="s">
        <v>149</v>
      </c>
    </row>
    <row r="600" spans="1:2" x14ac:dyDescent="0.15">
      <c r="A600">
        <v>597</v>
      </c>
      <c r="B600" t="s">
        <v>149</v>
      </c>
    </row>
    <row r="601" spans="1:2" x14ac:dyDescent="0.15">
      <c r="A601">
        <v>598</v>
      </c>
      <c r="B601" t="s">
        <v>149</v>
      </c>
    </row>
    <row r="602" spans="1:2" x14ac:dyDescent="0.15">
      <c r="A602">
        <v>599</v>
      </c>
      <c r="B602" t="s">
        <v>149</v>
      </c>
    </row>
    <row r="603" spans="1:2" x14ac:dyDescent="0.15">
      <c r="A603">
        <v>600</v>
      </c>
      <c r="B603" t="s">
        <v>149</v>
      </c>
    </row>
    <row r="604" spans="1:2" x14ac:dyDescent="0.15">
      <c r="A604">
        <v>601</v>
      </c>
      <c r="B604" t="s">
        <v>149</v>
      </c>
    </row>
    <row r="605" spans="1:2" x14ac:dyDescent="0.15">
      <c r="A605">
        <v>602</v>
      </c>
      <c r="B605" t="s">
        <v>149</v>
      </c>
    </row>
    <row r="606" spans="1:2" x14ac:dyDescent="0.15">
      <c r="A606">
        <v>603</v>
      </c>
      <c r="B606" t="s">
        <v>149</v>
      </c>
    </row>
    <row r="607" spans="1:2" x14ac:dyDescent="0.15">
      <c r="A607">
        <v>604</v>
      </c>
      <c r="B607" t="s">
        <v>149</v>
      </c>
    </row>
    <row r="608" spans="1:2" x14ac:dyDescent="0.15">
      <c r="A608">
        <v>605</v>
      </c>
      <c r="B608" t="s">
        <v>149</v>
      </c>
    </row>
    <row r="609" spans="1:2" x14ac:dyDescent="0.15">
      <c r="A609">
        <v>606</v>
      </c>
      <c r="B609" t="s">
        <v>149</v>
      </c>
    </row>
    <row r="610" spans="1:2" x14ac:dyDescent="0.15">
      <c r="A610">
        <v>607</v>
      </c>
      <c r="B610" t="s">
        <v>149</v>
      </c>
    </row>
    <row r="611" spans="1:2" x14ac:dyDescent="0.15">
      <c r="A611">
        <v>608</v>
      </c>
      <c r="B611" t="s">
        <v>149</v>
      </c>
    </row>
    <row r="612" spans="1:2" x14ac:dyDescent="0.15">
      <c r="A612">
        <v>609</v>
      </c>
      <c r="B612" t="s">
        <v>149</v>
      </c>
    </row>
    <row r="613" spans="1:2" x14ac:dyDescent="0.15">
      <c r="A613">
        <v>610</v>
      </c>
      <c r="B613" t="s">
        <v>149</v>
      </c>
    </row>
    <row r="614" spans="1:2" x14ac:dyDescent="0.15">
      <c r="A614">
        <v>611</v>
      </c>
      <c r="B614" t="s">
        <v>149</v>
      </c>
    </row>
    <row r="615" spans="1:2" x14ac:dyDescent="0.15">
      <c r="A615">
        <v>612</v>
      </c>
      <c r="B615" t="s">
        <v>149</v>
      </c>
    </row>
    <row r="616" spans="1:2" x14ac:dyDescent="0.15">
      <c r="A616">
        <v>613</v>
      </c>
      <c r="B616" t="s">
        <v>149</v>
      </c>
    </row>
    <row r="617" spans="1:2" x14ac:dyDescent="0.15">
      <c r="A617">
        <v>614</v>
      </c>
      <c r="B617" t="s">
        <v>149</v>
      </c>
    </row>
    <row r="618" spans="1:2" x14ac:dyDescent="0.15">
      <c r="A618">
        <v>615</v>
      </c>
      <c r="B618" t="s">
        <v>149</v>
      </c>
    </row>
    <row r="619" spans="1:2" x14ac:dyDescent="0.15">
      <c r="A619">
        <v>616</v>
      </c>
      <c r="B619" t="s">
        <v>149</v>
      </c>
    </row>
    <row r="620" spans="1:2" x14ac:dyDescent="0.15">
      <c r="A620">
        <v>617</v>
      </c>
      <c r="B620" t="s">
        <v>149</v>
      </c>
    </row>
    <row r="621" spans="1:2" x14ac:dyDescent="0.15">
      <c r="A621">
        <v>618</v>
      </c>
      <c r="B621" t="s">
        <v>149</v>
      </c>
    </row>
    <row r="622" spans="1:2" x14ac:dyDescent="0.15">
      <c r="A622">
        <v>619</v>
      </c>
      <c r="B622" t="s">
        <v>149</v>
      </c>
    </row>
    <row r="623" spans="1:2" x14ac:dyDescent="0.15">
      <c r="A623">
        <v>620</v>
      </c>
      <c r="B623" t="s">
        <v>149</v>
      </c>
    </row>
    <row r="624" spans="1:2" x14ac:dyDescent="0.15">
      <c r="A624">
        <v>621</v>
      </c>
      <c r="B624" t="s">
        <v>149</v>
      </c>
    </row>
    <row r="625" spans="1:2" x14ac:dyDescent="0.15">
      <c r="A625">
        <v>622</v>
      </c>
      <c r="B625" t="s">
        <v>149</v>
      </c>
    </row>
    <row r="626" spans="1:2" x14ac:dyDescent="0.15">
      <c r="A626">
        <v>623</v>
      </c>
      <c r="B626" t="s">
        <v>149</v>
      </c>
    </row>
    <row r="627" spans="1:2" x14ac:dyDescent="0.15">
      <c r="A627">
        <v>624</v>
      </c>
      <c r="B627" t="s">
        <v>149</v>
      </c>
    </row>
    <row r="628" spans="1:2" x14ac:dyDescent="0.15">
      <c r="A628">
        <v>625</v>
      </c>
      <c r="B628" t="s">
        <v>149</v>
      </c>
    </row>
    <row r="629" spans="1:2" x14ac:dyDescent="0.15">
      <c r="A629">
        <v>626</v>
      </c>
      <c r="B629" t="s">
        <v>149</v>
      </c>
    </row>
    <row r="630" spans="1:2" x14ac:dyDescent="0.15">
      <c r="A630">
        <v>627</v>
      </c>
      <c r="B630" t="s">
        <v>149</v>
      </c>
    </row>
    <row r="631" spans="1:2" x14ac:dyDescent="0.15">
      <c r="A631">
        <v>628</v>
      </c>
      <c r="B631" t="s">
        <v>149</v>
      </c>
    </row>
    <row r="632" spans="1:2" x14ac:dyDescent="0.15">
      <c r="A632">
        <v>629</v>
      </c>
      <c r="B632" t="s">
        <v>149</v>
      </c>
    </row>
    <row r="633" spans="1:2" x14ac:dyDescent="0.15">
      <c r="A633">
        <v>630</v>
      </c>
      <c r="B633" t="s">
        <v>149</v>
      </c>
    </row>
    <row r="634" spans="1:2" x14ac:dyDescent="0.15">
      <c r="A634">
        <v>631</v>
      </c>
      <c r="B634" t="s">
        <v>149</v>
      </c>
    </row>
    <row r="635" spans="1:2" x14ac:dyDescent="0.15">
      <c r="A635">
        <v>632</v>
      </c>
      <c r="B635" t="s">
        <v>149</v>
      </c>
    </row>
    <row r="636" spans="1:2" x14ac:dyDescent="0.15">
      <c r="A636">
        <v>633</v>
      </c>
      <c r="B636" t="s">
        <v>149</v>
      </c>
    </row>
    <row r="637" spans="1:2" x14ac:dyDescent="0.15">
      <c r="A637">
        <v>634</v>
      </c>
      <c r="B637" t="s">
        <v>149</v>
      </c>
    </row>
    <row r="638" spans="1:2" x14ac:dyDescent="0.15">
      <c r="A638">
        <v>635</v>
      </c>
      <c r="B638" t="s">
        <v>149</v>
      </c>
    </row>
    <row r="639" spans="1:2" x14ac:dyDescent="0.15">
      <c r="A639">
        <v>636</v>
      </c>
      <c r="B639" t="s">
        <v>149</v>
      </c>
    </row>
    <row r="640" spans="1:2" x14ac:dyDescent="0.15">
      <c r="A640">
        <v>637</v>
      </c>
      <c r="B640" t="s">
        <v>149</v>
      </c>
    </row>
    <row r="641" spans="1:2" x14ac:dyDescent="0.15">
      <c r="A641">
        <v>638</v>
      </c>
      <c r="B641" t="s">
        <v>149</v>
      </c>
    </row>
    <row r="642" spans="1:2" x14ac:dyDescent="0.15">
      <c r="A642">
        <v>639</v>
      </c>
      <c r="B642" t="s">
        <v>149</v>
      </c>
    </row>
    <row r="643" spans="1:2" x14ac:dyDescent="0.15">
      <c r="A643">
        <v>640</v>
      </c>
      <c r="B643" t="s">
        <v>149</v>
      </c>
    </row>
    <row r="644" spans="1:2" x14ac:dyDescent="0.15">
      <c r="A644">
        <v>641</v>
      </c>
      <c r="B644" t="s">
        <v>149</v>
      </c>
    </row>
    <row r="645" spans="1:2" x14ac:dyDescent="0.15">
      <c r="A645">
        <v>642</v>
      </c>
      <c r="B645" t="s">
        <v>149</v>
      </c>
    </row>
    <row r="646" spans="1:2" x14ac:dyDescent="0.15">
      <c r="A646">
        <v>643</v>
      </c>
      <c r="B646" t="s">
        <v>149</v>
      </c>
    </row>
    <row r="647" spans="1:2" x14ac:dyDescent="0.15">
      <c r="A647">
        <v>644</v>
      </c>
      <c r="B647" t="s">
        <v>149</v>
      </c>
    </row>
    <row r="648" spans="1:2" x14ac:dyDescent="0.15">
      <c r="A648">
        <v>645</v>
      </c>
      <c r="B648" t="s">
        <v>149</v>
      </c>
    </row>
    <row r="649" spans="1:2" x14ac:dyDescent="0.15">
      <c r="A649">
        <v>646</v>
      </c>
      <c r="B649" t="s">
        <v>149</v>
      </c>
    </row>
    <row r="650" spans="1:2" x14ac:dyDescent="0.15">
      <c r="A650">
        <v>647</v>
      </c>
      <c r="B650" t="s">
        <v>149</v>
      </c>
    </row>
    <row r="651" spans="1:2" x14ac:dyDescent="0.15">
      <c r="A651">
        <v>648</v>
      </c>
      <c r="B651" t="s">
        <v>149</v>
      </c>
    </row>
    <row r="652" spans="1:2" x14ac:dyDescent="0.15">
      <c r="A652">
        <v>649</v>
      </c>
      <c r="B652" t="s">
        <v>149</v>
      </c>
    </row>
    <row r="653" spans="1:2" x14ac:dyDescent="0.15">
      <c r="A653">
        <v>650</v>
      </c>
      <c r="B653" t="s">
        <v>149</v>
      </c>
    </row>
    <row r="654" spans="1:2" x14ac:dyDescent="0.15">
      <c r="A654">
        <v>651</v>
      </c>
      <c r="B654" t="s">
        <v>149</v>
      </c>
    </row>
    <row r="655" spans="1:2" x14ac:dyDescent="0.15">
      <c r="A655">
        <v>652</v>
      </c>
      <c r="B655" t="s">
        <v>149</v>
      </c>
    </row>
    <row r="656" spans="1:2" x14ac:dyDescent="0.15">
      <c r="A656">
        <v>653</v>
      </c>
      <c r="B656" t="s">
        <v>149</v>
      </c>
    </row>
    <row r="657" spans="1:2" x14ac:dyDescent="0.15">
      <c r="A657">
        <v>654</v>
      </c>
      <c r="B657" t="s">
        <v>149</v>
      </c>
    </row>
    <row r="658" spans="1:2" x14ac:dyDescent="0.15">
      <c r="A658">
        <v>655</v>
      </c>
      <c r="B658" t="s">
        <v>149</v>
      </c>
    </row>
    <row r="659" spans="1:2" x14ac:dyDescent="0.15">
      <c r="A659">
        <v>656</v>
      </c>
      <c r="B659" t="s">
        <v>149</v>
      </c>
    </row>
    <row r="660" spans="1:2" x14ac:dyDescent="0.15">
      <c r="A660">
        <v>657</v>
      </c>
      <c r="B660" t="s">
        <v>149</v>
      </c>
    </row>
    <row r="661" spans="1:2" x14ac:dyDescent="0.15">
      <c r="A661">
        <v>658</v>
      </c>
      <c r="B661" t="s">
        <v>149</v>
      </c>
    </row>
    <row r="662" spans="1:2" x14ac:dyDescent="0.15">
      <c r="A662">
        <v>659</v>
      </c>
      <c r="B662" t="s">
        <v>149</v>
      </c>
    </row>
    <row r="663" spans="1:2" x14ac:dyDescent="0.15">
      <c r="A663">
        <v>660</v>
      </c>
      <c r="B663" t="s">
        <v>149</v>
      </c>
    </row>
    <row r="664" spans="1:2" x14ac:dyDescent="0.15">
      <c r="A664">
        <v>661</v>
      </c>
      <c r="B664" t="s">
        <v>149</v>
      </c>
    </row>
    <row r="665" spans="1:2" x14ac:dyDescent="0.15">
      <c r="A665">
        <v>662</v>
      </c>
      <c r="B665" t="s">
        <v>149</v>
      </c>
    </row>
    <row r="666" spans="1:2" x14ac:dyDescent="0.15">
      <c r="A666">
        <v>663</v>
      </c>
      <c r="B666" t="s">
        <v>149</v>
      </c>
    </row>
    <row r="667" spans="1:2" x14ac:dyDescent="0.15">
      <c r="A667">
        <v>664</v>
      </c>
      <c r="B667" t="s">
        <v>149</v>
      </c>
    </row>
    <row r="668" spans="1:2" x14ac:dyDescent="0.15">
      <c r="A668">
        <v>665</v>
      </c>
      <c r="B668" t="s">
        <v>149</v>
      </c>
    </row>
    <row r="669" spans="1:2" x14ac:dyDescent="0.15">
      <c r="A669">
        <v>666</v>
      </c>
      <c r="B669" t="s">
        <v>149</v>
      </c>
    </row>
    <row r="670" spans="1:2" x14ac:dyDescent="0.15">
      <c r="A670">
        <v>667</v>
      </c>
      <c r="B670" t="s">
        <v>149</v>
      </c>
    </row>
    <row r="671" spans="1:2" x14ac:dyDescent="0.15">
      <c r="A671">
        <v>668</v>
      </c>
      <c r="B671" t="s">
        <v>149</v>
      </c>
    </row>
    <row r="672" spans="1:2" x14ac:dyDescent="0.15">
      <c r="A672">
        <v>669</v>
      </c>
      <c r="B672" t="s">
        <v>149</v>
      </c>
    </row>
    <row r="673" spans="1:2" x14ac:dyDescent="0.15">
      <c r="A673">
        <v>670</v>
      </c>
      <c r="B673" t="s">
        <v>149</v>
      </c>
    </row>
    <row r="674" spans="1:2" x14ac:dyDescent="0.15">
      <c r="A674">
        <v>671</v>
      </c>
      <c r="B674" t="s">
        <v>149</v>
      </c>
    </row>
    <row r="675" spans="1:2" x14ac:dyDescent="0.15">
      <c r="A675">
        <v>672</v>
      </c>
      <c r="B675" t="s">
        <v>149</v>
      </c>
    </row>
    <row r="676" spans="1:2" x14ac:dyDescent="0.15">
      <c r="A676">
        <v>673</v>
      </c>
      <c r="B676" t="s">
        <v>149</v>
      </c>
    </row>
    <row r="677" spans="1:2" x14ac:dyDescent="0.15">
      <c r="A677">
        <v>674</v>
      </c>
      <c r="B677" t="s">
        <v>149</v>
      </c>
    </row>
    <row r="678" spans="1:2" x14ac:dyDescent="0.15">
      <c r="A678">
        <v>675</v>
      </c>
      <c r="B678" t="s">
        <v>149</v>
      </c>
    </row>
    <row r="679" spans="1:2" x14ac:dyDescent="0.15">
      <c r="A679">
        <v>676</v>
      </c>
      <c r="B679" t="s">
        <v>149</v>
      </c>
    </row>
    <row r="680" spans="1:2" x14ac:dyDescent="0.15">
      <c r="A680">
        <v>677</v>
      </c>
      <c r="B680" t="s">
        <v>149</v>
      </c>
    </row>
    <row r="681" spans="1:2" x14ac:dyDescent="0.15">
      <c r="A681">
        <v>678</v>
      </c>
      <c r="B681" t="s">
        <v>149</v>
      </c>
    </row>
    <row r="682" spans="1:2" x14ac:dyDescent="0.15">
      <c r="A682">
        <v>679</v>
      </c>
      <c r="B682" t="s">
        <v>149</v>
      </c>
    </row>
    <row r="683" spans="1:2" x14ac:dyDescent="0.15">
      <c r="A683">
        <v>680</v>
      </c>
      <c r="B683" t="s">
        <v>149</v>
      </c>
    </row>
    <row r="684" spans="1:2" x14ac:dyDescent="0.15">
      <c r="A684">
        <v>681</v>
      </c>
      <c r="B684" t="s">
        <v>149</v>
      </c>
    </row>
    <row r="685" spans="1:2" x14ac:dyDescent="0.15">
      <c r="A685">
        <v>682</v>
      </c>
      <c r="B685" t="s">
        <v>149</v>
      </c>
    </row>
    <row r="686" spans="1:2" x14ac:dyDescent="0.15">
      <c r="A686">
        <v>683</v>
      </c>
      <c r="B686" t="s">
        <v>149</v>
      </c>
    </row>
    <row r="687" spans="1:2" x14ac:dyDescent="0.15">
      <c r="A687">
        <v>684</v>
      </c>
      <c r="B687" t="s">
        <v>149</v>
      </c>
    </row>
    <row r="688" spans="1:2" x14ac:dyDescent="0.15">
      <c r="A688">
        <v>685</v>
      </c>
      <c r="B688" t="s">
        <v>149</v>
      </c>
    </row>
    <row r="689" spans="1:2" x14ac:dyDescent="0.15">
      <c r="A689">
        <v>686</v>
      </c>
      <c r="B689" t="s">
        <v>149</v>
      </c>
    </row>
    <row r="690" spans="1:2" x14ac:dyDescent="0.15">
      <c r="A690">
        <v>687</v>
      </c>
      <c r="B690" t="s">
        <v>149</v>
      </c>
    </row>
    <row r="691" spans="1:2" x14ac:dyDescent="0.15">
      <c r="A691">
        <v>688</v>
      </c>
      <c r="B691" t="s">
        <v>149</v>
      </c>
    </row>
    <row r="692" spans="1:2" x14ac:dyDescent="0.15">
      <c r="A692">
        <v>689</v>
      </c>
      <c r="B692" t="s">
        <v>149</v>
      </c>
    </row>
    <row r="693" spans="1:2" x14ac:dyDescent="0.15">
      <c r="A693">
        <v>690</v>
      </c>
      <c r="B693" t="s">
        <v>149</v>
      </c>
    </row>
    <row r="694" spans="1:2" x14ac:dyDescent="0.15">
      <c r="A694">
        <v>691</v>
      </c>
      <c r="B694" t="s">
        <v>149</v>
      </c>
    </row>
    <row r="695" spans="1:2" x14ac:dyDescent="0.15">
      <c r="A695">
        <v>692</v>
      </c>
      <c r="B695" t="s">
        <v>149</v>
      </c>
    </row>
    <row r="696" spans="1:2" x14ac:dyDescent="0.15">
      <c r="A696">
        <v>693</v>
      </c>
      <c r="B696" t="s">
        <v>149</v>
      </c>
    </row>
    <row r="697" spans="1:2" x14ac:dyDescent="0.15">
      <c r="A697">
        <v>694</v>
      </c>
      <c r="B697" t="s">
        <v>149</v>
      </c>
    </row>
    <row r="698" spans="1:2" x14ac:dyDescent="0.15">
      <c r="A698">
        <v>695</v>
      </c>
      <c r="B698" t="s">
        <v>149</v>
      </c>
    </row>
    <row r="699" spans="1:2" x14ac:dyDescent="0.15">
      <c r="A699">
        <v>696</v>
      </c>
      <c r="B699" t="s">
        <v>149</v>
      </c>
    </row>
    <row r="700" spans="1:2" x14ac:dyDescent="0.15">
      <c r="A700">
        <v>697</v>
      </c>
      <c r="B700" t="s">
        <v>149</v>
      </c>
    </row>
    <row r="701" spans="1:2" x14ac:dyDescent="0.15">
      <c r="A701">
        <v>698</v>
      </c>
      <c r="B701" t="s">
        <v>149</v>
      </c>
    </row>
    <row r="702" spans="1:2" x14ac:dyDescent="0.15">
      <c r="A702">
        <v>699</v>
      </c>
      <c r="B702" t="s">
        <v>149</v>
      </c>
    </row>
    <row r="703" spans="1:2" x14ac:dyDescent="0.15">
      <c r="A703">
        <v>700</v>
      </c>
      <c r="B703" t="s">
        <v>149</v>
      </c>
    </row>
    <row r="704" spans="1:2" x14ac:dyDescent="0.15">
      <c r="A704">
        <v>701</v>
      </c>
      <c r="B704" t="s">
        <v>149</v>
      </c>
    </row>
    <row r="705" spans="1:2" x14ac:dyDescent="0.15">
      <c r="A705">
        <v>702</v>
      </c>
      <c r="B705" t="s">
        <v>149</v>
      </c>
    </row>
    <row r="706" spans="1:2" x14ac:dyDescent="0.15">
      <c r="A706">
        <v>703</v>
      </c>
      <c r="B706" t="s">
        <v>149</v>
      </c>
    </row>
    <row r="707" spans="1:2" x14ac:dyDescent="0.15">
      <c r="A707">
        <v>704</v>
      </c>
      <c r="B707" t="s">
        <v>149</v>
      </c>
    </row>
    <row r="708" spans="1:2" x14ac:dyDescent="0.15">
      <c r="A708">
        <v>705</v>
      </c>
      <c r="B708" t="s">
        <v>149</v>
      </c>
    </row>
    <row r="709" spans="1:2" x14ac:dyDescent="0.15">
      <c r="A709">
        <v>706</v>
      </c>
      <c r="B709" t="s">
        <v>149</v>
      </c>
    </row>
    <row r="710" spans="1:2" x14ac:dyDescent="0.15">
      <c r="A710">
        <v>707</v>
      </c>
      <c r="B710" t="s">
        <v>149</v>
      </c>
    </row>
    <row r="711" spans="1:2" x14ac:dyDescent="0.15">
      <c r="A711">
        <v>708</v>
      </c>
      <c r="B711" t="s">
        <v>149</v>
      </c>
    </row>
    <row r="712" spans="1:2" x14ac:dyDescent="0.15">
      <c r="A712">
        <v>709</v>
      </c>
      <c r="B712" t="s">
        <v>149</v>
      </c>
    </row>
    <row r="713" spans="1:2" x14ac:dyDescent="0.15">
      <c r="A713">
        <v>710</v>
      </c>
      <c r="B713" t="s">
        <v>149</v>
      </c>
    </row>
    <row r="714" spans="1:2" x14ac:dyDescent="0.15">
      <c r="A714">
        <v>711</v>
      </c>
      <c r="B714" t="s">
        <v>149</v>
      </c>
    </row>
    <row r="715" spans="1:2" x14ac:dyDescent="0.15">
      <c r="A715">
        <v>712</v>
      </c>
      <c r="B715" t="s">
        <v>149</v>
      </c>
    </row>
    <row r="716" spans="1:2" x14ac:dyDescent="0.15">
      <c r="A716">
        <v>713</v>
      </c>
      <c r="B716" t="s">
        <v>149</v>
      </c>
    </row>
    <row r="717" spans="1:2" x14ac:dyDescent="0.15">
      <c r="A717">
        <v>714</v>
      </c>
      <c r="B717" t="s">
        <v>149</v>
      </c>
    </row>
    <row r="718" spans="1:2" x14ac:dyDescent="0.15">
      <c r="A718">
        <v>715</v>
      </c>
      <c r="B718" t="s">
        <v>149</v>
      </c>
    </row>
    <row r="719" spans="1:2" x14ac:dyDescent="0.15">
      <c r="A719">
        <v>716</v>
      </c>
      <c r="B719" t="s">
        <v>149</v>
      </c>
    </row>
    <row r="720" spans="1:2" x14ac:dyDescent="0.15">
      <c r="A720">
        <v>717</v>
      </c>
      <c r="B720" t="s">
        <v>149</v>
      </c>
    </row>
    <row r="721" spans="1:2" x14ac:dyDescent="0.15">
      <c r="A721">
        <v>718</v>
      </c>
      <c r="B721" t="s">
        <v>149</v>
      </c>
    </row>
    <row r="722" spans="1:2" x14ac:dyDescent="0.15">
      <c r="A722">
        <v>719</v>
      </c>
      <c r="B722" t="s">
        <v>149</v>
      </c>
    </row>
    <row r="723" spans="1:2" x14ac:dyDescent="0.15">
      <c r="A723">
        <v>720</v>
      </c>
      <c r="B723" t="s">
        <v>149</v>
      </c>
    </row>
    <row r="724" spans="1:2" x14ac:dyDescent="0.15">
      <c r="A724">
        <v>721</v>
      </c>
      <c r="B724" t="s">
        <v>149</v>
      </c>
    </row>
    <row r="725" spans="1:2" x14ac:dyDescent="0.15">
      <c r="A725">
        <v>722</v>
      </c>
      <c r="B725" t="s">
        <v>149</v>
      </c>
    </row>
    <row r="726" spans="1:2" x14ac:dyDescent="0.15">
      <c r="A726">
        <v>723</v>
      </c>
      <c r="B726" t="s">
        <v>149</v>
      </c>
    </row>
    <row r="727" spans="1:2" x14ac:dyDescent="0.15">
      <c r="A727">
        <v>724</v>
      </c>
      <c r="B727" t="s">
        <v>149</v>
      </c>
    </row>
    <row r="728" spans="1:2" x14ac:dyDescent="0.15">
      <c r="A728">
        <v>725</v>
      </c>
      <c r="B728" t="s">
        <v>149</v>
      </c>
    </row>
    <row r="729" spans="1:2" x14ac:dyDescent="0.15">
      <c r="A729">
        <v>726</v>
      </c>
      <c r="B729" t="s">
        <v>149</v>
      </c>
    </row>
    <row r="730" spans="1:2" x14ac:dyDescent="0.15">
      <c r="A730">
        <v>727</v>
      </c>
      <c r="B730" t="s">
        <v>149</v>
      </c>
    </row>
    <row r="731" spans="1:2" x14ac:dyDescent="0.15">
      <c r="A731">
        <v>728</v>
      </c>
      <c r="B731" t="s">
        <v>149</v>
      </c>
    </row>
    <row r="732" spans="1:2" x14ac:dyDescent="0.15">
      <c r="A732">
        <v>729</v>
      </c>
      <c r="B732" t="s">
        <v>149</v>
      </c>
    </row>
    <row r="733" spans="1:2" x14ac:dyDescent="0.15">
      <c r="A733">
        <v>730</v>
      </c>
      <c r="B733" t="s">
        <v>149</v>
      </c>
    </row>
    <row r="734" spans="1:2" x14ac:dyDescent="0.15">
      <c r="A734">
        <v>731</v>
      </c>
      <c r="B734" t="s">
        <v>149</v>
      </c>
    </row>
    <row r="735" spans="1:2" x14ac:dyDescent="0.15">
      <c r="A735">
        <v>732</v>
      </c>
      <c r="B735" t="s">
        <v>149</v>
      </c>
    </row>
    <row r="736" spans="1:2" x14ac:dyDescent="0.15">
      <c r="A736">
        <v>733</v>
      </c>
      <c r="B736" t="s">
        <v>149</v>
      </c>
    </row>
    <row r="737" spans="1:2" x14ac:dyDescent="0.15">
      <c r="A737">
        <v>734</v>
      </c>
      <c r="B737" t="s">
        <v>149</v>
      </c>
    </row>
    <row r="738" spans="1:2" x14ac:dyDescent="0.15">
      <c r="A738">
        <v>735</v>
      </c>
      <c r="B738" t="s">
        <v>149</v>
      </c>
    </row>
    <row r="739" spans="1:2" x14ac:dyDescent="0.15">
      <c r="A739">
        <v>736</v>
      </c>
      <c r="B739" t="s">
        <v>149</v>
      </c>
    </row>
    <row r="740" spans="1:2" x14ac:dyDescent="0.15">
      <c r="A740">
        <v>737</v>
      </c>
      <c r="B740" t="s">
        <v>149</v>
      </c>
    </row>
    <row r="741" spans="1:2" x14ac:dyDescent="0.15">
      <c r="A741">
        <v>738</v>
      </c>
      <c r="B741" t="s">
        <v>149</v>
      </c>
    </row>
    <row r="742" spans="1:2" x14ac:dyDescent="0.15">
      <c r="A742">
        <v>739</v>
      </c>
      <c r="B742" t="s">
        <v>149</v>
      </c>
    </row>
    <row r="743" spans="1:2" x14ac:dyDescent="0.15">
      <c r="A743">
        <v>740</v>
      </c>
      <c r="B743" t="s">
        <v>149</v>
      </c>
    </row>
    <row r="744" spans="1:2" x14ac:dyDescent="0.15">
      <c r="A744">
        <v>741</v>
      </c>
      <c r="B744" t="s">
        <v>149</v>
      </c>
    </row>
    <row r="745" spans="1:2" x14ac:dyDescent="0.15">
      <c r="A745">
        <v>742</v>
      </c>
      <c r="B745" t="s">
        <v>149</v>
      </c>
    </row>
    <row r="746" spans="1:2" x14ac:dyDescent="0.15">
      <c r="A746">
        <v>743</v>
      </c>
      <c r="B746" t="s">
        <v>149</v>
      </c>
    </row>
    <row r="747" spans="1:2" x14ac:dyDescent="0.15">
      <c r="A747">
        <v>744</v>
      </c>
      <c r="B747" t="s">
        <v>149</v>
      </c>
    </row>
    <row r="748" spans="1:2" x14ac:dyDescent="0.15">
      <c r="A748">
        <v>745</v>
      </c>
      <c r="B748" t="s">
        <v>149</v>
      </c>
    </row>
    <row r="749" spans="1:2" x14ac:dyDescent="0.15">
      <c r="A749">
        <v>746</v>
      </c>
      <c r="B749" t="s">
        <v>149</v>
      </c>
    </row>
    <row r="750" spans="1:2" x14ac:dyDescent="0.15">
      <c r="A750">
        <v>747</v>
      </c>
      <c r="B750" t="s">
        <v>149</v>
      </c>
    </row>
    <row r="751" spans="1:2" x14ac:dyDescent="0.15">
      <c r="A751">
        <v>748</v>
      </c>
      <c r="B751" t="s">
        <v>149</v>
      </c>
    </row>
    <row r="752" spans="1:2" x14ac:dyDescent="0.15">
      <c r="A752">
        <v>749</v>
      </c>
      <c r="B752" t="s">
        <v>149</v>
      </c>
    </row>
    <row r="753" spans="1:2" x14ac:dyDescent="0.15">
      <c r="A753">
        <v>750</v>
      </c>
      <c r="B753" t="s">
        <v>149</v>
      </c>
    </row>
    <row r="754" spans="1:2" x14ac:dyDescent="0.15">
      <c r="A754">
        <v>751</v>
      </c>
      <c r="B754" t="s">
        <v>149</v>
      </c>
    </row>
    <row r="755" spans="1:2" x14ac:dyDescent="0.15">
      <c r="A755">
        <v>752</v>
      </c>
      <c r="B755" t="s">
        <v>149</v>
      </c>
    </row>
    <row r="756" spans="1:2" x14ac:dyDescent="0.15">
      <c r="A756">
        <v>753</v>
      </c>
      <c r="B756" t="s">
        <v>149</v>
      </c>
    </row>
    <row r="757" spans="1:2" x14ac:dyDescent="0.15">
      <c r="A757">
        <v>754</v>
      </c>
      <c r="B757" t="s">
        <v>149</v>
      </c>
    </row>
    <row r="758" spans="1:2" x14ac:dyDescent="0.15">
      <c r="A758">
        <v>755</v>
      </c>
      <c r="B758" t="s">
        <v>149</v>
      </c>
    </row>
    <row r="759" spans="1:2" x14ac:dyDescent="0.15">
      <c r="A759">
        <v>756</v>
      </c>
      <c r="B759" t="s">
        <v>149</v>
      </c>
    </row>
    <row r="760" spans="1:2" x14ac:dyDescent="0.15">
      <c r="A760">
        <v>757</v>
      </c>
      <c r="B760" t="s">
        <v>149</v>
      </c>
    </row>
    <row r="761" spans="1:2" x14ac:dyDescent="0.15">
      <c r="A761">
        <v>758</v>
      </c>
      <c r="B761" t="s">
        <v>149</v>
      </c>
    </row>
    <row r="762" spans="1:2" x14ac:dyDescent="0.15">
      <c r="A762">
        <v>759</v>
      </c>
      <c r="B762" t="s">
        <v>149</v>
      </c>
    </row>
    <row r="763" spans="1:2" x14ac:dyDescent="0.15">
      <c r="A763">
        <v>760</v>
      </c>
      <c r="B763" t="s">
        <v>149</v>
      </c>
    </row>
    <row r="764" spans="1:2" x14ac:dyDescent="0.15">
      <c r="A764">
        <v>761</v>
      </c>
      <c r="B764" t="s">
        <v>149</v>
      </c>
    </row>
    <row r="765" spans="1:2" x14ac:dyDescent="0.15">
      <c r="A765">
        <v>762</v>
      </c>
      <c r="B765" t="s">
        <v>149</v>
      </c>
    </row>
    <row r="766" spans="1:2" x14ac:dyDescent="0.15">
      <c r="A766">
        <v>763</v>
      </c>
      <c r="B766" t="s">
        <v>149</v>
      </c>
    </row>
    <row r="767" spans="1:2" x14ac:dyDescent="0.15">
      <c r="A767">
        <v>764</v>
      </c>
      <c r="B767" t="s">
        <v>149</v>
      </c>
    </row>
    <row r="768" spans="1:2" x14ac:dyDescent="0.15">
      <c r="A768">
        <v>765</v>
      </c>
      <c r="B768" t="s">
        <v>149</v>
      </c>
    </row>
    <row r="769" spans="1:2" x14ac:dyDescent="0.15">
      <c r="A769">
        <v>766</v>
      </c>
      <c r="B769" t="s">
        <v>149</v>
      </c>
    </row>
    <row r="770" spans="1:2" x14ac:dyDescent="0.15">
      <c r="A770">
        <v>767</v>
      </c>
      <c r="B770" t="s">
        <v>149</v>
      </c>
    </row>
    <row r="771" spans="1:2" x14ac:dyDescent="0.15">
      <c r="A771">
        <v>768</v>
      </c>
      <c r="B771" t="s">
        <v>149</v>
      </c>
    </row>
    <row r="772" spans="1:2" x14ac:dyDescent="0.15">
      <c r="A772">
        <v>769</v>
      </c>
      <c r="B772" t="s">
        <v>149</v>
      </c>
    </row>
    <row r="773" spans="1:2" x14ac:dyDescent="0.15">
      <c r="A773">
        <v>770</v>
      </c>
      <c r="B773" t="s">
        <v>149</v>
      </c>
    </row>
    <row r="774" spans="1:2" x14ac:dyDescent="0.15">
      <c r="A774">
        <v>771</v>
      </c>
      <c r="B774" t="s">
        <v>149</v>
      </c>
    </row>
    <row r="775" spans="1:2" x14ac:dyDescent="0.15">
      <c r="A775">
        <v>772</v>
      </c>
      <c r="B775" t="s">
        <v>149</v>
      </c>
    </row>
    <row r="776" spans="1:2" x14ac:dyDescent="0.15">
      <c r="A776">
        <v>773</v>
      </c>
      <c r="B776" t="s">
        <v>149</v>
      </c>
    </row>
    <row r="777" spans="1:2" x14ac:dyDescent="0.15">
      <c r="A777">
        <v>774</v>
      </c>
      <c r="B777" t="s">
        <v>149</v>
      </c>
    </row>
    <row r="778" spans="1:2" x14ac:dyDescent="0.15">
      <c r="A778">
        <v>775</v>
      </c>
      <c r="B778" t="s">
        <v>149</v>
      </c>
    </row>
    <row r="779" spans="1:2" x14ac:dyDescent="0.15">
      <c r="A779">
        <v>776</v>
      </c>
      <c r="B779" t="s">
        <v>149</v>
      </c>
    </row>
    <row r="780" spans="1:2" x14ac:dyDescent="0.15">
      <c r="A780">
        <v>777</v>
      </c>
      <c r="B780" t="s">
        <v>149</v>
      </c>
    </row>
    <row r="781" spans="1:2" x14ac:dyDescent="0.15">
      <c r="A781">
        <v>778</v>
      </c>
      <c r="B781" t="s">
        <v>149</v>
      </c>
    </row>
    <row r="782" spans="1:2" x14ac:dyDescent="0.15">
      <c r="A782">
        <v>779</v>
      </c>
      <c r="B782" t="s">
        <v>149</v>
      </c>
    </row>
    <row r="783" spans="1:2" x14ac:dyDescent="0.15">
      <c r="A783">
        <v>780</v>
      </c>
      <c r="B783" t="s">
        <v>149</v>
      </c>
    </row>
    <row r="784" spans="1:2" x14ac:dyDescent="0.15">
      <c r="A784">
        <v>781</v>
      </c>
      <c r="B784" t="s">
        <v>149</v>
      </c>
    </row>
    <row r="785" spans="1:2" x14ac:dyDescent="0.15">
      <c r="A785">
        <v>782</v>
      </c>
      <c r="B785" t="s">
        <v>149</v>
      </c>
    </row>
    <row r="786" spans="1:2" x14ac:dyDescent="0.15">
      <c r="A786">
        <v>783</v>
      </c>
      <c r="B786" t="s">
        <v>149</v>
      </c>
    </row>
    <row r="787" spans="1:2" x14ac:dyDescent="0.15">
      <c r="A787">
        <v>784</v>
      </c>
      <c r="B787" t="s">
        <v>149</v>
      </c>
    </row>
    <row r="788" spans="1:2" x14ac:dyDescent="0.15">
      <c r="A788">
        <v>785</v>
      </c>
      <c r="B788" t="s">
        <v>149</v>
      </c>
    </row>
    <row r="789" spans="1:2" x14ac:dyDescent="0.15">
      <c r="A789">
        <v>786</v>
      </c>
      <c r="B789" t="s">
        <v>149</v>
      </c>
    </row>
    <row r="790" spans="1:2" x14ac:dyDescent="0.15">
      <c r="A790">
        <v>787</v>
      </c>
      <c r="B790" t="s">
        <v>149</v>
      </c>
    </row>
    <row r="791" spans="1:2" x14ac:dyDescent="0.15">
      <c r="A791">
        <v>788</v>
      </c>
      <c r="B791" t="s">
        <v>149</v>
      </c>
    </row>
    <row r="792" spans="1:2" x14ac:dyDescent="0.15">
      <c r="A792">
        <v>789</v>
      </c>
      <c r="B792" t="s">
        <v>149</v>
      </c>
    </row>
    <row r="793" spans="1:2" x14ac:dyDescent="0.15">
      <c r="A793">
        <v>790</v>
      </c>
      <c r="B793" t="s">
        <v>149</v>
      </c>
    </row>
    <row r="794" spans="1:2" x14ac:dyDescent="0.15">
      <c r="A794">
        <v>791</v>
      </c>
      <c r="B794" t="s">
        <v>149</v>
      </c>
    </row>
    <row r="795" spans="1:2" x14ac:dyDescent="0.15">
      <c r="A795">
        <v>792</v>
      </c>
      <c r="B795" t="s">
        <v>149</v>
      </c>
    </row>
    <row r="796" spans="1:2" x14ac:dyDescent="0.15">
      <c r="A796">
        <v>793</v>
      </c>
      <c r="B796" t="s">
        <v>149</v>
      </c>
    </row>
    <row r="797" spans="1:2" x14ac:dyDescent="0.15">
      <c r="A797">
        <v>794</v>
      </c>
      <c r="B797" t="s">
        <v>149</v>
      </c>
    </row>
    <row r="798" spans="1:2" x14ac:dyDescent="0.15">
      <c r="A798">
        <v>795</v>
      </c>
      <c r="B798" t="s">
        <v>149</v>
      </c>
    </row>
    <row r="799" spans="1:2" x14ac:dyDescent="0.15">
      <c r="A799">
        <v>796</v>
      </c>
      <c r="B799" t="s">
        <v>149</v>
      </c>
    </row>
    <row r="800" spans="1:2" x14ac:dyDescent="0.15">
      <c r="A800">
        <v>797</v>
      </c>
      <c r="B800" t="s">
        <v>149</v>
      </c>
    </row>
    <row r="801" spans="1:2" x14ac:dyDescent="0.15">
      <c r="A801">
        <v>798</v>
      </c>
      <c r="B801" t="s">
        <v>149</v>
      </c>
    </row>
    <row r="802" spans="1:2" x14ac:dyDescent="0.15">
      <c r="A802">
        <v>799</v>
      </c>
      <c r="B802" t="s">
        <v>149</v>
      </c>
    </row>
    <row r="803" spans="1:2" x14ac:dyDescent="0.15">
      <c r="A803">
        <v>800</v>
      </c>
      <c r="B803" t="s">
        <v>149</v>
      </c>
    </row>
    <row r="804" spans="1:2" x14ac:dyDescent="0.15">
      <c r="A804">
        <v>801</v>
      </c>
      <c r="B804" t="s">
        <v>149</v>
      </c>
    </row>
    <row r="805" spans="1:2" x14ac:dyDescent="0.15">
      <c r="A805">
        <v>802</v>
      </c>
      <c r="B805" t="s">
        <v>149</v>
      </c>
    </row>
    <row r="806" spans="1:2" x14ac:dyDescent="0.15">
      <c r="A806">
        <v>803</v>
      </c>
      <c r="B806" t="s">
        <v>149</v>
      </c>
    </row>
    <row r="807" spans="1:2" x14ac:dyDescent="0.15">
      <c r="A807">
        <v>804</v>
      </c>
      <c r="B807" t="s">
        <v>149</v>
      </c>
    </row>
    <row r="808" spans="1:2" x14ac:dyDescent="0.15">
      <c r="A808">
        <v>805</v>
      </c>
      <c r="B808" t="s">
        <v>149</v>
      </c>
    </row>
    <row r="809" spans="1:2" x14ac:dyDescent="0.15">
      <c r="A809">
        <v>806</v>
      </c>
      <c r="B809" t="s">
        <v>149</v>
      </c>
    </row>
    <row r="810" spans="1:2" x14ac:dyDescent="0.15">
      <c r="A810">
        <v>807</v>
      </c>
      <c r="B810" t="s">
        <v>149</v>
      </c>
    </row>
    <row r="811" spans="1:2" x14ac:dyDescent="0.15">
      <c r="A811">
        <v>808</v>
      </c>
      <c r="B811" t="s">
        <v>149</v>
      </c>
    </row>
    <row r="812" spans="1:2" x14ac:dyDescent="0.15">
      <c r="A812">
        <v>809</v>
      </c>
      <c r="B812" t="s">
        <v>149</v>
      </c>
    </row>
    <row r="813" spans="1:2" x14ac:dyDescent="0.15">
      <c r="A813">
        <v>810</v>
      </c>
      <c r="B813" t="s">
        <v>149</v>
      </c>
    </row>
    <row r="814" spans="1:2" x14ac:dyDescent="0.15">
      <c r="A814">
        <v>811</v>
      </c>
      <c r="B814" t="s">
        <v>149</v>
      </c>
    </row>
    <row r="815" spans="1:2" x14ac:dyDescent="0.15">
      <c r="A815">
        <v>812</v>
      </c>
      <c r="B815" t="s">
        <v>149</v>
      </c>
    </row>
    <row r="816" spans="1:2" x14ac:dyDescent="0.15">
      <c r="A816">
        <v>813</v>
      </c>
      <c r="B816" t="s">
        <v>149</v>
      </c>
    </row>
    <row r="817" spans="1:2" x14ac:dyDescent="0.15">
      <c r="A817">
        <v>814</v>
      </c>
      <c r="B817" t="s">
        <v>149</v>
      </c>
    </row>
    <row r="818" spans="1:2" x14ac:dyDescent="0.15">
      <c r="A818">
        <v>815</v>
      </c>
      <c r="B818" t="s">
        <v>149</v>
      </c>
    </row>
    <row r="819" spans="1:2" x14ac:dyDescent="0.15">
      <c r="A819">
        <v>816</v>
      </c>
      <c r="B819" t="s">
        <v>149</v>
      </c>
    </row>
    <row r="820" spans="1:2" x14ac:dyDescent="0.15">
      <c r="A820">
        <v>817</v>
      </c>
      <c r="B820" t="s">
        <v>149</v>
      </c>
    </row>
    <row r="821" spans="1:2" x14ac:dyDescent="0.15">
      <c r="A821">
        <v>818</v>
      </c>
      <c r="B821" t="s">
        <v>149</v>
      </c>
    </row>
    <row r="822" spans="1:2" x14ac:dyDescent="0.15">
      <c r="A822">
        <v>819</v>
      </c>
      <c r="B822" t="s">
        <v>149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入力方法</vt:lpstr>
      <vt:lpstr>請求書</vt:lpstr>
      <vt:lpstr>明細書・実績記録票</vt:lpstr>
      <vt:lpstr>Sheet2</vt:lpstr>
      <vt:lpstr>併給</vt:lpstr>
      <vt:lpstr>請求書!Print_Area</vt:lpstr>
      <vt:lpstr>明細書・実績記録票!Print_Area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上尾　千尋</dc:creator>
  <cp:keywords/>
  <dc:description/>
  <cp:lastModifiedBy>admin</cp:lastModifiedBy>
  <cp:revision>0</cp:revision>
  <cp:lastPrinted>2021-10-28T10:49:51Z</cp:lastPrinted>
  <dcterms:created xsi:type="dcterms:W3CDTF">1601-01-01T00:00:00Z</dcterms:created>
  <dcterms:modified xsi:type="dcterms:W3CDTF">2022-01-12T00:22:39Z</dcterms:modified>
  <cp:category/>
</cp:coreProperties>
</file>