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1_保険給付係\02_国・県\保険者機能強化推進交付金及び介護保険保険者努力支援交付金\"/>
    </mc:Choice>
  </mc:AlternateContent>
  <bookViews>
    <workbookView xWindow="0" yWindow="0" windowWidth="20490" windowHeight="6435" activeTab="1"/>
  </bookViews>
  <sheets>
    <sheet name="認定者数" sheetId="1" r:id="rId1"/>
    <sheet name="介護給付費の推移"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J25" i="1"/>
  <c r="I25" i="1"/>
  <c r="H25" i="1"/>
  <c r="G25" i="1"/>
  <c r="E25" i="1"/>
  <c r="D25" i="1"/>
  <c r="L24" i="1"/>
  <c r="L25" i="1" s="1"/>
  <c r="F24" i="1"/>
  <c r="L23" i="1"/>
  <c r="F23" i="1"/>
  <c r="M23" i="1" s="1"/>
  <c r="F32" i="1"/>
  <c r="L32" i="1"/>
  <c r="F33" i="1"/>
  <c r="F34" i="1" s="1"/>
  <c r="L33" i="1"/>
  <c r="L34" i="1" s="1"/>
  <c r="M33" i="1"/>
  <c r="D34" i="1"/>
  <c r="E34" i="1"/>
  <c r="G34" i="1"/>
  <c r="H34" i="1"/>
  <c r="I34" i="1"/>
  <c r="J34" i="1"/>
  <c r="K34" i="1"/>
  <c r="E15" i="1"/>
  <c r="D15" i="1"/>
  <c r="E14" i="1"/>
  <c r="D14" i="1"/>
  <c r="F13" i="1"/>
  <c r="F12" i="1"/>
  <c r="F11" i="1"/>
  <c r="F10" i="1"/>
  <c r="M32" i="1" l="1"/>
  <c r="M34" i="1" s="1"/>
  <c r="M24" i="1"/>
  <c r="M25" i="1" s="1"/>
  <c r="F25" i="1"/>
  <c r="L11" i="1" l="1"/>
  <c r="L12" i="1"/>
  <c r="L13" i="1"/>
  <c r="L10" i="1"/>
  <c r="K14" i="1"/>
  <c r="K15" i="1"/>
  <c r="J15" i="1"/>
  <c r="J14" i="1"/>
  <c r="D65" i="3" l="1"/>
  <c r="E58" i="3"/>
  <c r="D35" i="3" l="1"/>
  <c r="D58" i="3"/>
  <c r="D66" i="3" l="1"/>
  <c r="D67" i="3"/>
  <c r="D68" i="3"/>
  <c r="C68" i="3"/>
  <c r="C67" i="3"/>
  <c r="C66" i="3"/>
  <c r="C65" i="3"/>
  <c r="C69" i="3" s="1"/>
  <c r="F57" i="3"/>
  <c r="F55"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F58" i="3"/>
  <c r="E35" i="3"/>
  <c r="D69" i="3" l="1"/>
  <c r="F35" i="3"/>
</calcChain>
</file>

<file path=xl/sharedStrings.xml><?xml version="1.0" encoding="utf-8"?>
<sst xmlns="http://schemas.openxmlformats.org/spreadsheetml/2006/main" count="186" uniqueCount="107">
  <si>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</si>
  <si>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</si>
  <si>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</si>
  <si>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</si>
  <si>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</si>
  <si>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</si>
  <si>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</si>
  <si>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</si>
  <si>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</si>
  <si>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</si>
  <si>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</si>
  <si>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</si>
  <si>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</si>
  <si>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</si>
  <si>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</si>
  <si>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</si>
  <si>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</si>
  <si>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</si>
  <si>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</si>
  <si>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</si>
  <si>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</si>
  <si>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</si>
  <si>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</si>
  <si>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</si>
  <si>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</si>
  <si>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</si>
  <si>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</si>
  <si>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</si>
  <si>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</si>
  <si>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</si>
  <si>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</si>
  <si>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</si>
  <si>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</si>
  <si>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</si>
  <si>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</si>
  <si>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</si>
  <si>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</si>
  <si>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</si>
  <si>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</si>
  <si>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</si>
  <si>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</si>
  <si>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</si>
  <si>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</si>
  <si>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</si>
  <si>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</si>
  <si>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</si>
  <si>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</si>
  <si>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</si>
  <si>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</si>
  <si>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</si>
  <si>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</si>
  <si>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</si>
  <si>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</si>
  <si>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</si>
  <si>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</si>
  <si>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</si>
  <si>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</si>
  <si>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</si>
  <si>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</si>
  <si>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</si>
  <si>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</si>
  <si>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</si>
  <si>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</si>
  <si>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</si>
  <si>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</si>
  <si>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</si>
  <si>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</si>
  <si>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</si>
  <si>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</si>
  <si>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</si>
  <si>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</si>
  <si>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</si>
  <si>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</si>
  <si>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</si>
  <si>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</si>
  <si>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</si>
  <si>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</si>
  <si>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</si>
  <si>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</si>
  <si>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</si>
  <si>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</si>
  <si>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</si>
  <si>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</si>
  <si>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</si>
  <si>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</si>
  <si>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</si>
  <si>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</si>
  <si>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</si>
  <si>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想定以上に、利用者が総合事業の介護予防ケアマネジメントへ移行していることが原因と考えられる。</t>
    <rPh sb="0" eb="2">
      <t>ソウテイ</t>
    </rPh>
    <rPh sb="2" eb="4">
      <t>イジョウ</t>
    </rPh>
    <rPh sb="6" eb="9">
      <t>リヨウシャ</t>
    </rPh>
    <rPh sb="10" eb="12">
      <t>ソウゴウ</t>
    </rPh>
    <rPh sb="12" eb="14">
      <t>ジギョウ</t>
    </rPh>
    <rPh sb="15" eb="17">
      <t>カイゴ</t>
    </rPh>
    <rPh sb="17" eb="19">
      <t>ヨボウ</t>
    </rPh>
    <rPh sb="28" eb="30">
      <t>イコウ</t>
    </rPh>
    <rPh sb="37" eb="39">
      <t>ゲンイン</t>
    </rPh>
    <rPh sb="40" eb="41">
      <t>カンガ</t>
    </rPh>
    <phoneticPr fontId="1"/>
  </si>
  <si>
    <t>第6期を参考にしたが、伸びを見込みすぎていた。</t>
    <rPh sb="0" eb="1">
      <t>ダイ</t>
    </rPh>
    <rPh sb="2" eb="3">
      <t>キ</t>
    </rPh>
    <rPh sb="4" eb="6">
      <t>サンコウ</t>
    </rPh>
    <rPh sb="11" eb="12">
      <t>ノ</t>
    </rPh>
    <rPh sb="14" eb="16">
      <t>ミコ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</si>
  <si>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</si>
  <si>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t>住所地特例対象者のサービス利用が想定以上に増加したため。</t>
    <rPh sb="0" eb="2">
      <t>ジュウショ</t>
    </rPh>
    <rPh sb="2" eb="3">
      <t>チ</t>
    </rPh>
    <rPh sb="3" eb="5">
      <t>トクレイ</t>
    </rPh>
    <rPh sb="5" eb="7">
      <t>タイショウ</t>
    </rPh>
    <rPh sb="7" eb="8">
      <t>シャ</t>
    </rPh>
    <rPh sb="13" eb="15">
      <t>リヨウ</t>
    </rPh>
    <rPh sb="16" eb="18">
      <t>ソウテイ</t>
    </rPh>
    <rPh sb="18" eb="20">
      <t>イジョウ</t>
    </rPh>
    <rPh sb="21" eb="23">
      <t>ゾウカ</t>
    </rPh>
    <phoneticPr fontId="1"/>
  </si>
  <si>
    <t>第7期介護保険事業計画の進捗状況（令和元年度の状況）</t>
    <rPh sb="0" eb="1">
      <t>ダイ</t>
    </rPh>
    <rPh sb="2" eb="3">
      <t>キ</t>
    </rPh>
    <rPh sb="3" eb="5">
      <t>カイゴ</t>
    </rPh>
    <rPh sb="5" eb="7">
      <t>ホケン</t>
    </rPh>
    <rPh sb="7" eb="9">
      <t>ジギョウ</t>
    </rPh>
    <rPh sb="9" eb="11">
      <t>ケイカク</t>
    </rPh>
    <rPh sb="12" eb="14">
      <t>シンチョク</t>
    </rPh>
    <rPh sb="14" eb="16">
      <t>ジョウキョウ</t>
    </rPh>
    <rPh sb="17" eb="19">
      <t>レイワ</t>
    </rPh>
    <rPh sb="19" eb="20">
      <t>ガン</t>
    </rPh>
    <rPh sb="20" eb="22">
      <t>ネンド</t>
    </rPh>
    <rPh sb="22" eb="24">
      <t>ヘイネンド</t>
    </rPh>
    <rPh sb="23" eb="25">
      <t>ジョウキョウ</t>
    </rPh>
    <phoneticPr fontId="1"/>
  </si>
  <si>
    <t>令和元年10月1日現在</t>
    <rPh sb="0" eb="2">
      <t>レイワ</t>
    </rPh>
    <rPh sb="2" eb="4">
      <t>ガンネン</t>
    </rPh>
    <rPh sb="4" eb="5">
      <t>ヘイネン</t>
    </rPh>
    <rPh sb="6" eb="7">
      <t>ツキ</t>
    </rPh>
    <rPh sb="8" eb="9">
      <t>ヒ</t>
    </rPh>
    <rPh sb="9" eb="11">
      <t>ゲンザイ</t>
    </rPh>
    <phoneticPr fontId="1"/>
  </si>
  <si>
    <t>令和元年度　介護給付費の推計と実績の比較</t>
    <rPh sb="0" eb="2">
      <t>レイワ</t>
    </rPh>
    <rPh sb="2" eb="4">
      <t>ガンネン</t>
    </rPh>
    <rPh sb="4" eb="5">
      <t>ド</t>
    </rPh>
    <rPh sb="5" eb="7">
      <t>ヘイネンド</t>
    </rPh>
    <rPh sb="6" eb="8">
      <t>カイゴ</t>
    </rPh>
    <rPh sb="8" eb="10">
      <t>キュウフ</t>
    </rPh>
    <rPh sb="10" eb="11">
      <t>ヒ</t>
    </rPh>
    <rPh sb="12" eb="14">
      <t>スイケイ</t>
    </rPh>
    <rPh sb="15" eb="17">
      <t>ジッセキ</t>
    </rPh>
    <rPh sb="18" eb="20">
      <t>ヒカク</t>
    </rPh>
    <phoneticPr fontId="1"/>
  </si>
  <si>
    <t>令和２年１０月</t>
    <rPh sb="0" eb="2">
      <t>レイワ</t>
    </rPh>
    <rPh sb="3" eb="4">
      <t>ネン</t>
    </rPh>
    <rPh sb="6" eb="7">
      <t>ツキ</t>
    </rPh>
    <phoneticPr fontId="1"/>
  </si>
  <si>
    <t>令和元年度実績</t>
    <rPh sb="0" eb="2">
      <t>レイワ</t>
    </rPh>
    <rPh sb="2" eb="3">
      <t>ガン</t>
    </rPh>
    <rPh sb="3" eb="5">
      <t>ネンド</t>
    </rPh>
    <rPh sb="5" eb="7">
      <t>ジッセキ</t>
    </rPh>
    <phoneticPr fontId="7"/>
  </si>
  <si>
    <r>
      <t>看護小規模多機能型居宅介護</t>
    </r>
    <r>
      <rPr>
        <sz val="9"/>
        <color theme="1"/>
        <rFont val="ＭＳ Ｐゴシック"/>
        <family val="3"/>
        <charset val="128"/>
      </rPr>
      <t>（複合型サービス）</t>
    </r>
    <rPh sb="0" eb="2">
      <t>カンゴ</t>
    </rPh>
    <rPh sb="2" eb="5">
      <t>ショウキボ</t>
    </rPh>
    <rPh sb="5" eb="9">
      <t>タキノウガタ</t>
    </rPh>
    <rPh sb="9" eb="11">
      <t>キョタク</t>
    </rPh>
    <rPh sb="11" eb="13">
      <t>カイゴ</t>
    </rPh>
    <rPh sb="14" eb="17">
      <t>フクゴウガタ</t>
    </rPh>
    <phoneticPr fontId="7"/>
  </si>
  <si>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</si>
  <si>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平成30年10月1日現在</t>
    <rPh sb="0" eb="2">
      <t>ヘイセイ</t>
    </rPh>
    <rPh sb="4" eb="5">
      <t>ネン</t>
    </rPh>
    <rPh sb="5" eb="6">
      <t>ヘイネン</t>
    </rPh>
    <rPh sb="7" eb="8">
      <t>ツキ</t>
    </rPh>
    <rPh sb="9" eb="10">
      <t>ヒ</t>
    </rPh>
    <rPh sb="10" eb="12">
      <t>ゲンザイ</t>
    </rPh>
    <phoneticPr fontId="1"/>
  </si>
  <si>
    <t>※介護保険事業報告　平成30年10月分より</t>
    <rPh sb="10" eb="12">
      <t>ヘイセイ</t>
    </rPh>
    <phoneticPr fontId="1"/>
  </si>
  <si>
    <t>※介護保険事業報告　令和元年10月分より</t>
    <phoneticPr fontId="1"/>
  </si>
  <si>
    <t>②要介護（要支援）認定者数の見込量と実績の比較（※介護保険事業報告より）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phoneticPr fontId="1"/>
  </si>
  <si>
    <t>　平成30年10月時点の認定者数を計画値及び実績値を比較したところ、対計画比割合は100.9％と計画値を超える人数で推移しています。
　高齢者人口と同様に計画値を超えていることから今後も注視していきます。</t>
    <rPh sb="1" eb="3">
      <t>ヘイセイ</t>
    </rPh>
    <rPh sb="5" eb="6">
      <t>ネン</t>
    </rPh>
    <rPh sb="8" eb="9">
      <t>ツキ</t>
    </rPh>
    <rPh sb="9" eb="11">
      <t>ジテン</t>
    </rPh>
    <rPh sb="12" eb="15">
      <t>ニンテイシャ</t>
    </rPh>
    <rPh sb="15" eb="16">
      <t>スウ</t>
    </rPh>
    <rPh sb="17" eb="19">
      <t>ケイカク</t>
    </rPh>
    <rPh sb="19" eb="20">
      <t>チ</t>
    </rPh>
    <rPh sb="20" eb="21">
      <t>オヨ</t>
    </rPh>
    <rPh sb="22" eb="24">
      <t>ジッセキ</t>
    </rPh>
    <rPh sb="24" eb="25">
      <t>チ</t>
    </rPh>
    <rPh sb="26" eb="28">
      <t>ヒカク</t>
    </rPh>
    <rPh sb="34" eb="35">
      <t>タイ</t>
    </rPh>
    <rPh sb="35" eb="37">
      <t>ケイカク</t>
    </rPh>
    <rPh sb="37" eb="38">
      <t>ヒ</t>
    </rPh>
    <rPh sb="38" eb="40">
      <t>ワリアイ</t>
    </rPh>
    <rPh sb="48" eb="50">
      <t>ケイカク</t>
    </rPh>
    <rPh sb="50" eb="51">
      <t>チ</t>
    </rPh>
    <rPh sb="52" eb="53">
      <t>コ</t>
    </rPh>
    <rPh sb="55" eb="57">
      <t>ニンズウ</t>
    </rPh>
    <rPh sb="58" eb="60">
      <t>スイイ</t>
    </rPh>
    <rPh sb="68" eb="71">
      <t>コウレイシャ</t>
    </rPh>
    <rPh sb="71" eb="73">
      <t>ジンコウ</t>
    </rPh>
    <rPh sb="74" eb="76">
      <t>ドウヨウ</t>
    </rPh>
    <rPh sb="77" eb="79">
      <t>ケイカク</t>
    </rPh>
    <rPh sb="79" eb="80">
      <t>チ</t>
    </rPh>
    <rPh sb="81" eb="82">
      <t>コ</t>
    </rPh>
    <rPh sb="90" eb="92">
      <t>コンゴ</t>
    </rPh>
    <rPh sb="93" eb="95">
      <t>チュウシ</t>
    </rPh>
    <phoneticPr fontId="1"/>
  </si>
  <si>
    <t>　令和元年10月時点の認定者数を計画値及び実績値を比較したところ、対計画比割合は98.8％とほぼ計画以内の人数で推移しています。
　高齢者人口は増加傾向にありますが、認定者数はほぼ計画値で推移しています。</t>
    <rPh sb="1" eb="3">
      <t>レイワ</t>
    </rPh>
    <rPh sb="3" eb="4">
      <t>ガン</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8" eb="50">
      <t>ケイカク</t>
    </rPh>
    <rPh sb="50" eb="52">
      <t>イナイ</t>
    </rPh>
    <rPh sb="53" eb="55">
      <t>ニンズウ</t>
    </rPh>
    <rPh sb="56" eb="58">
      <t>スイイ</t>
    </rPh>
    <rPh sb="66" eb="69">
      <t>コウレイシャ</t>
    </rPh>
    <rPh sb="69" eb="71">
      <t>ジンコウ</t>
    </rPh>
    <rPh sb="72" eb="74">
      <t>ゾウカ</t>
    </rPh>
    <rPh sb="74" eb="76">
      <t>ケイコウ</t>
    </rPh>
    <rPh sb="83" eb="85">
      <t>ニンテイ</t>
    </rPh>
    <rPh sb="85" eb="86">
      <t>シャ</t>
    </rPh>
    <rPh sb="86" eb="87">
      <t>スウ</t>
    </rPh>
    <rPh sb="90" eb="92">
      <t>ケイカク</t>
    </rPh>
    <rPh sb="92" eb="93">
      <t>チ</t>
    </rPh>
    <rPh sb="94" eb="96">
      <t>スイイ</t>
    </rPh>
    <phoneticPr fontId="1"/>
  </si>
  <si>
    <t>　令和元年10月1日時点の第1号被保険者数（65歳以上人口）の計画値と実績値を比較したところ、対計画比割合は100.5％と計画を超える人数で推移しています。
　計画値を超えていることから、今後も注視していきます。</t>
    <rPh sb="1" eb="3">
      <t>レイワ</t>
    </rPh>
    <rPh sb="3" eb="5">
      <t>ガンネン</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</si>
  <si>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　平成30年10月1日時点の第1号被保険者数（65歳以上人口）の計画値と実績値を比較したところ、対計画比割合は100.3％と計画を超える人数で推移しています。
　計画値を超えていることから、今後も注視していきます。</t>
    <rPh sb="1" eb="3">
      <t>ヘイセイ</t>
    </rPh>
    <rPh sb="5" eb="6">
      <t>ネン</t>
    </rPh>
    <rPh sb="8" eb="9">
      <t>ツキ</t>
    </rPh>
    <rPh sb="10" eb="11">
      <t>ヒ</t>
    </rPh>
    <rPh sb="11" eb="13">
      <t>ジテン</t>
    </rPh>
    <rPh sb="14" eb="15">
      <t>ダイ</t>
    </rPh>
    <rPh sb="16" eb="17">
      <t>ゴウ</t>
    </rPh>
    <rPh sb="17" eb="21">
      <t>ヒホケンシャ</t>
    </rPh>
    <rPh sb="21" eb="22">
      <t>スウ</t>
    </rPh>
    <rPh sb="25" eb="26">
      <t>サイ</t>
    </rPh>
    <rPh sb="26" eb="28">
      <t>イジョウ</t>
    </rPh>
    <rPh sb="28" eb="30">
      <t>ジンコウ</t>
    </rPh>
    <rPh sb="32" eb="34">
      <t>ケイカク</t>
    </rPh>
    <rPh sb="34" eb="35">
      <t>チ</t>
    </rPh>
    <rPh sb="36" eb="38">
      <t>ジッセキ</t>
    </rPh>
    <rPh sb="38" eb="39">
      <t>チ</t>
    </rPh>
    <rPh sb="40" eb="42">
      <t>ヒカク</t>
    </rPh>
    <rPh sb="48" eb="49">
      <t>タイ</t>
    </rPh>
    <rPh sb="49" eb="51">
      <t>ケイカク</t>
    </rPh>
    <rPh sb="51" eb="52">
      <t>ヒ</t>
    </rPh>
    <rPh sb="52" eb="54">
      <t>ワリアイ</t>
    </rPh>
    <rPh sb="62" eb="64">
      <t>ケイカク</t>
    </rPh>
    <rPh sb="65" eb="66">
      <t>コ</t>
    </rPh>
    <rPh sb="68" eb="70">
      <t>ニンズウ</t>
    </rPh>
    <rPh sb="71" eb="73">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</si>
</sst>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_);[Red]\(0.000\)"/>
    <numFmt numFmtId="178" formatCode="#,##0_ "/>
    <numFmt numFmtId="179" formatCode="0_);\(0\)"/>
    <numFmt numFmtId="180" formatCode="#,##0&quot;人&quot;"/>
  </numFmts>
  <fonts count="20"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190">
    <xf numFmtId="0" fontId="0" fillId="0" borderId="0" xfId="0">
      <alignment vertical="center"/>
    </xf>
    <xf numFmtId="0" fontId="2" fillId="0" borderId="0" xfId="0" applyFont="1">
      <alignment vertical="center"/>
    </xf>
    <xf numFmtId="0" fontId="3" fillId="0" borderId="0" xfId="0" applyFont="1">
      <alignment vertical="center"/>
    </xf>
    <xf numFmtId="0" fontId="5" fillId="5" borderId="0" xfId="2" applyFill="1" applyAlignment="1" applyProtection="1">
      <alignment horizontal="left" vertical="top"/>
    </xf>
    <xf numFmtId="0" fontId="5" fillId="5" borderId="0" xfId="2" applyFill="1" applyProtection="1">
      <alignment vertical="center"/>
    </xf>
    <xf numFmtId="0" fontId="0" fillId="5" borderId="0" xfId="0" applyFill="1">
      <alignment vertical="center"/>
    </xf>
    <xf numFmtId="177" fontId="6" fillId="5" borderId="0" xfId="3" applyNumberFormat="1" applyFont="1" applyFill="1" applyAlignment="1" applyProtection="1">
      <alignment vertical="center"/>
    </xf>
    <xf numFmtId="0" fontId="6" fillId="5" borderId="0" xfId="4" applyFont="1" applyFill="1" applyBorder="1" applyAlignment="1" applyProtection="1">
      <alignment horizontal="right" vertical="center"/>
    </xf>
    <xf numFmtId="0" fontId="5" fillId="5" borderId="4" xfId="2" applyFont="1" applyFill="1" applyBorder="1" applyAlignment="1" applyProtection="1">
      <alignment vertical="center"/>
    </xf>
    <xf numFmtId="0" fontId="8" fillId="5" borderId="9" xfId="4" applyFont="1" applyFill="1" applyBorder="1" applyAlignment="1" applyProtection="1">
      <alignment horizontal="center" vertical="center" wrapText="1"/>
    </xf>
    <xf numFmtId="0" fontId="5" fillId="5" borderId="15" xfId="2" applyFont="1" applyFill="1" applyBorder="1" applyAlignment="1" applyProtection="1">
      <alignment horizontal="left" vertical="top" wrapText="1"/>
    </xf>
    <xf numFmtId="0" fontId="5" fillId="5" borderId="14" xfId="2" applyFont="1" applyFill="1" applyBorder="1" applyAlignment="1" applyProtection="1">
      <alignment vertical="center"/>
    </xf>
    <xf numFmtId="0" fontId="5" fillId="5" borderId="23" xfId="2" applyFont="1" applyFill="1" applyBorder="1" applyAlignment="1" applyProtection="1">
      <alignment vertical="center"/>
    </xf>
    <xf numFmtId="0" fontId="5" fillId="5" borderId="0" xfId="2" applyFont="1" applyFill="1" applyBorder="1" applyAlignment="1" applyProtection="1">
      <alignment vertical="center"/>
    </xf>
    <xf numFmtId="0" fontId="9" fillId="5" borderId="15" xfId="2" applyFont="1" applyFill="1" applyBorder="1" applyAlignment="1" applyProtection="1">
      <alignment horizontal="left" vertical="top" wrapText="1"/>
    </xf>
    <xf numFmtId="0" fontId="9" fillId="5" borderId="20" xfId="2" applyFont="1" applyFill="1" applyBorder="1" applyAlignment="1" applyProtection="1">
      <alignment horizontal="left" vertical="top" wrapText="1"/>
    </xf>
    <xf numFmtId="0" fontId="9" fillId="5" borderId="16" xfId="2" applyFont="1" applyFill="1" applyBorder="1" applyAlignment="1" applyProtection="1">
      <alignment vertical="center"/>
    </xf>
    <xf numFmtId="178" fontId="9" fillId="6" borderId="17" xfId="0" applyNumberFormat="1" applyFont="1" applyFill="1" applyBorder="1" applyAlignment="1">
      <alignment vertical="center" shrinkToFit="1"/>
    </xf>
    <xf numFmtId="178" fontId="9" fillId="6" borderId="1" xfId="0" applyNumberFormat="1" applyFont="1" applyFill="1" applyBorder="1" applyAlignment="1">
      <alignment vertical="center" shrinkToFit="1"/>
    </xf>
    <xf numFmtId="0" fontId="9" fillId="5" borderId="21" xfId="2" applyFont="1" applyFill="1" applyBorder="1" applyAlignment="1" applyProtection="1">
      <alignment vertical="center"/>
    </xf>
    <xf numFmtId="178" fontId="9" fillId="6" borderId="19" xfId="0" applyNumberFormat="1" applyFont="1" applyFill="1" applyBorder="1" applyAlignment="1">
      <alignment vertical="center" shrinkToFit="1"/>
    </xf>
    <xf numFmtId="178" fontId="9" fillId="6" borderId="20" xfId="0" applyNumberFormat="1" applyFont="1" applyFill="1" applyBorder="1" applyAlignment="1">
      <alignment vertical="center" shrinkToFit="1"/>
    </xf>
    <xf numFmtId="0" fontId="5" fillId="5" borderId="22" xfId="2" applyFont="1" applyFill="1" applyBorder="1" applyAlignment="1" applyProtection="1">
      <alignment vertical="center"/>
    </xf>
    <xf numFmtId="178" fontId="9" fillId="5" borderId="22" xfId="0" applyNumberFormat="1" applyFont="1" applyFill="1" applyBorder="1">
      <alignment vertical="center"/>
    </xf>
    <xf numFmtId="0" fontId="9" fillId="5" borderId="24" xfId="2" applyFont="1" applyFill="1" applyBorder="1" applyAlignment="1" applyProtection="1">
      <alignment vertical="center"/>
    </xf>
    <xf numFmtId="178" fontId="9" fillId="6" borderId="3" xfId="0" applyNumberFormat="1" applyFont="1" applyFill="1" applyBorder="1" applyAlignment="1">
      <alignment vertical="center" shrinkToFit="1"/>
    </xf>
    <xf numFmtId="0" fontId="5" fillId="5" borderId="25" xfId="2" applyFont="1" applyFill="1" applyBorder="1" applyAlignment="1" applyProtection="1">
      <alignment vertical="center"/>
    </xf>
    <xf numFmtId="178" fontId="9" fillId="6" borderId="1" xfId="0" applyNumberFormat="1" applyFont="1" applyFill="1" applyBorder="1">
      <alignment vertical="center"/>
    </xf>
    <xf numFmtId="0" fontId="9" fillId="5" borderId="8" xfId="2" applyFont="1" applyFill="1" applyBorder="1" applyAlignment="1" applyProtection="1">
      <alignment vertical="center"/>
    </xf>
    <xf numFmtId="0" fontId="5" fillId="5" borderId="27" xfId="2" applyFont="1" applyFill="1" applyBorder="1" applyAlignment="1" applyProtection="1">
      <alignment vertical="center"/>
    </xf>
    <xf numFmtId="0" fontId="9" fillId="5" borderId="29" xfId="2" applyFont="1" applyFill="1" applyBorder="1" applyAlignment="1" applyProtection="1">
      <alignment vertical="center"/>
    </xf>
    <xf numFmtId="178" fontId="9" fillId="6" borderId="30" xfId="0" applyNumberFormat="1" applyFont="1" applyFill="1" applyBorder="1" applyAlignment="1">
      <alignment vertical="center" shrinkToFit="1"/>
    </xf>
    <xf numFmtId="178" fontId="9" fillId="7" borderId="6" xfId="0" applyNumberFormat="1" applyFont="1" applyFill="1" applyBorder="1" applyAlignment="1">
      <alignment vertical="center" shrinkToFit="1"/>
    </xf>
    <xf numFmtId="178" fontId="9" fillId="6" borderId="17" xfId="0" applyNumberFormat="1" applyFont="1" applyFill="1" applyBorder="1">
      <alignment vertical="center"/>
    </xf>
    <xf numFmtId="178" fontId="9" fillId="5" borderId="25" xfId="0" applyNumberFormat="1" applyFont="1" applyFill="1" applyBorder="1">
      <alignment vertical="center"/>
    </xf>
    <xf numFmtId="0" fontId="9" fillId="5" borderId="1" xfId="2" applyFont="1" applyFill="1" applyBorder="1" applyAlignment="1" applyProtection="1">
      <alignment horizontal="left" vertical="top" wrapText="1"/>
    </xf>
    <xf numFmtId="176" fontId="9" fillId="7" borderId="18" xfId="1" applyNumberFormat="1" applyFont="1" applyFill="1" applyBorder="1" applyAlignment="1">
      <alignment horizontal="right" vertical="center" shrinkToFit="1"/>
    </xf>
    <xf numFmtId="176" fontId="9" fillId="7" borderId="21" xfId="1" applyNumberFormat="1" applyFont="1" applyFill="1" applyBorder="1" applyAlignment="1">
      <alignment horizontal="right" vertical="center" shrinkToFit="1"/>
    </xf>
    <xf numFmtId="176" fontId="9" fillId="5" borderId="22" xfId="1" applyNumberFormat="1" applyFont="1" applyFill="1" applyBorder="1">
      <alignment vertical="center"/>
    </xf>
    <xf numFmtId="176" fontId="9" fillId="5" borderId="31" xfId="1" applyNumberFormat="1" applyFont="1" applyFill="1" applyBorder="1">
      <alignment vertical="center"/>
    </xf>
    <xf numFmtId="176" fontId="9" fillId="7" borderId="9" xfId="1" applyNumberFormat="1" applyFont="1" applyFill="1" applyBorder="1" applyAlignment="1">
      <alignment horizontal="right" vertical="center" shrinkToFit="1"/>
    </xf>
    <xf numFmtId="0" fontId="9" fillId="5" borderId="0" xfId="0" applyFont="1" applyFill="1" applyAlignment="1">
      <alignment horizontal="center" vertical="center"/>
    </xf>
    <xf numFmtId="0" fontId="10" fillId="5" borderId="0" xfId="2" applyFont="1" applyFill="1" applyProtection="1">
      <alignment vertical="center"/>
    </xf>
    <xf numFmtId="0" fontId="9" fillId="5" borderId="10" xfId="2" applyFont="1" applyFill="1" applyBorder="1" applyAlignment="1" applyProtection="1">
      <alignment vertical="center"/>
    </xf>
    <xf numFmtId="0" fontId="9" fillId="5" borderId="4" xfId="2" applyFont="1" applyFill="1" applyBorder="1" applyProtection="1">
      <alignment vertical="center"/>
    </xf>
    <xf numFmtId="0" fontId="5" fillId="5" borderId="16" xfId="2" applyFont="1" applyFill="1" applyBorder="1" applyAlignment="1" applyProtection="1">
      <alignment vertical="center"/>
    </xf>
    <xf numFmtId="0" fontId="5" fillId="5" borderId="10" xfId="2" applyFont="1" applyFill="1" applyBorder="1" applyAlignment="1" applyProtection="1">
      <alignment vertical="center"/>
    </xf>
    <xf numFmtId="0" fontId="9" fillId="5" borderId="14" xfId="2" applyFont="1" applyFill="1" applyBorder="1" applyAlignment="1" applyProtection="1">
      <alignment vertical="center"/>
    </xf>
    <xf numFmtId="0" fontId="5" fillId="5" borderId="32" xfId="2" applyFont="1" applyFill="1" applyBorder="1" applyAlignment="1" applyProtection="1">
      <alignment horizontal="left" vertical="top"/>
    </xf>
    <xf numFmtId="0" fontId="5" fillId="5"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wrapText="1"/>
    </xf>
    <xf numFmtId="178" fontId="9" fillId="5" borderId="39" xfId="0" applyNumberFormat="1" applyFont="1" applyFill="1" applyBorder="1" applyAlignment="1">
      <alignment vertical="center" shrinkToFit="1"/>
    </xf>
    <xf numFmtId="178" fontId="9" fillId="0" borderId="11" xfId="0" applyNumberFormat="1" applyFont="1" applyFill="1" applyBorder="1">
      <alignment vertical="center"/>
    </xf>
    <xf numFmtId="178" fontId="9" fillId="6" borderId="36" xfId="0" applyNumberFormat="1" applyFont="1" applyFill="1" applyBorder="1">
      <alignment vertical="center"/>
    </xf>
    <xf numFmtId="178" fontId="9" fillId="6" borderId="27" xfId="0" applyNumberFormat="1" applyFont="1" applyFill="1" applyBorder="1">
      <alignment vertical="center"/>
    </xf>
    <xf numFmtId="178" fontId="9" fillId="7" borderId="4" xfId="0" applyNumberFormat="1" applyFont="1" applyFill="1" applyBorder="1" applyAlignment="1">
      <alignment vertical="center" shrinkToFit="1"/>
    </xf>
    <xf numFmtId="179" fontId="12" fillId="0" borderId="0" xfId="0" applyNumberFormat="1" applyFont="1">
      <alignment vertical="center"/>
    </xf>
    <xf numFmtId="0" fontId="9" fillId="0" borderId="43" xfId="0" applyFont="1" applyBorder="1">
      <alignment vertical="center"/>
    </xf>
    <xf numFmtId="0" fontId="9" fillId="0" borderId="0" xfId="0" applyFont="1" applyAlignment="1">
      <alignment horizontal="right" vertical="center"/>
    </xf>
    <xf numFmtId="0" fontId="5" fillId="5" borderId="0" xfId="4" applyFont="1" applyFill="1" applyBorder="1" applyAlignment="1" applyProtection="1">
      <alignment horizontal="right" vertical="center"/>
    </xf>
    <xf numFmtId="3" fontId="9" fillId="0" borderId="43" xfId="0" applyNumberFormat="1" applyFont="1" applyBorder="1">
      <alignment vertical="center"/>
    </xf>
    <xf numFmtId="0" fontId="9" fillId="0" borderId="45" xfId="0" applyFont="1" applyBorder="1">
      <alignment vertical="center"/>
    </xf>
    <xf numFmtId="3" fontId="9" fillId="0" borderId="45" xfId="0" applyNumberFormat="1" applyFont="1" applyBorder="1">
      <alignment vertical="center"/>
    </xf>
    <xf numFmtId="0" fontId="9" fillId="0" borderId="47" xfId="0" applyFont="1" applyBorder="1" applyAlignment="1">
      <alignment horizontal="center" vertical="center"/>
    </xf>
    <xf numFmtId="3" fontId="9" fillId="0" borderId="47" xfId="0" applyNumberFormat="1" applyFont="1" applyBorder="1">
      <alignment vertical="center"/>
    </xf>
    <xf numFmtId="0" fontId="13" fillId="0" borderId="0" xfId="0" applyFont="1">
      <alignment vertical="center"/>
    </xf>
    <xf numFmtId="0" fontId="9" fillId="5" borderId="0" xfId="0" applyFont="1" applyFill="1" applyAlignment="1">
      <alignment horizontal="right" vertical="center"/>
    </xf>
    <xf numFmtId="178" fontId="9" fillId="6" borderId="7" xfId="0" applyNumberFormat="1" applyFont="1" applyFill="1" applyBorder="1" applyAlignment="1">
      <alignment vertical="center" shrinkToFit="1"/>
    </xf>
    <xf numFmtId="178" fontId="9" fillId="7" borderId="8" xfId="0" applyNumberFormat="1" applyFont="1" applyFill="1" applyBorder="1" applyAlignment="1">
      <alignment vertical="center" shrinkToFit="1"/>
    </xf>
    <xf numFmtId="176" fontId="9" fillId="7" borderId="60" xfId="1" applyNumberFormat="1" applyFont="1" applyFill="1" applyBorder="1" applyAlignment="1">
      <alignment horizontal="right" vertical="center" shrinkToFit="1"/>
    </xf>
    <xf numFmtId="176" fontId="9" fillId="0" borderId="59" xfId="1" applyNumberFormat="1" applyFont="1" applyFill="1" applyBorder="1" applyAlignment="1">
      <alignment horizontal="right" vertical="center" shrinkToFit="1"/>
    </xf>
    <xf numFmtId="0" fontId="5" fillId="5" borderId="5" xfId="2" applyFont="1" applyFill="1" applyBorder="1" applyAlignment="1" applyProtection="1">
      <alignment horizontal="left" vertical="top"/>
    </xf>
    <xf numFmtId="0" fontId="5" fillId="5" borderId="5" xfId="2" applyFont="1" applyFill="1" applyBorder="1" applyAlignment="1" applyProtection="1">
      <alignment horizontal="center" vertical="center"/>
    </xf>
    <xf numFmtId="0" fontId="5" fillId="5" borderId="7"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xf>
    <xf numFmtId="0" fontId="5" fillId="5" borderId="12" xfId="2" applyFont="1" applyFill="1" applyBorder="1" applyAlignment="1" applyProtection="1">
      <alignment vertical="center"/>
    </xf>
    <xf numFmtId="0" fontId="9" fillId="5" borderId="25" xfId="0" applyFont="1" applyFill="1" applyBorder="1">
      <alignment vertical="center"/>
    </xf>
    <xf numFmtId="0" fontId="9" fillId="5" borderId="31" xfId="0" applyFont="1" applyFill="1" applyBorder="1">
      <alignment vertical="center"/>
    </xf>
    <xf numFmtId="0" fontId="5" fillId="5" borderId="22" xfId="2" applyFont="1" applyFill="1" applyBorder="1" applyAlignment="1" applyProtection="1">
      <alignment horizontal="left" vertical="top"/>
    </xf>
    <xf numFmtId="0" fontId="5" fillId="5" borderId="10" xfId="4" applyFont="1" applyFill="1" applyBorder="1" applyAlignment="1" applyProtection="1">
      <alignment vertical="center"/>
    </xf>
    <xf numFmtId="0" fontId="5" fillId="5" borderId="13" xfId="2" applyFont="1" applyFill="1" applyBorder="1" applyAlignment="1" applyProtection="1">
      <alignment horizontal="left" vertical="top"/>
    </xf>
    <xf numFmtId="0" fontId="9" fillId="5" borderId="28" xfId="2" applyFont="1" applyFill="1" applyBorder="1" applyAlignment="1" applyProtection="1">
      <alignment horizontal="left" vertical="top" wrapText="1"/>
    </xf>
    <xf numFmtId="0" fontId="9" fillId="5" borderId="0" xfId="0" applyFont="1" applyFill="1">
      <alignment vertical="center"/>
    </xf>
    <xf numFmtId="0" fontId="9" fillId="5" borderId="0" xfId="0" applyFont="1" applyFill="1" applyAlignment="1">
      <alignment horizontal="left" vertical="top"/>
    </xf>
    <xf numFmtId="0" fontId="9" fillId="5" borderId="33" xfId="0" applyFont="1" applyFill="1" applyBorder="1">
      <alignment vertical="center"/>
    </xf>
    <xf numFmtId="0" fontId="9" fillId="5" borderId="34" xfId="0" applyFont="1" applyFill="1" applyBorder="1">
      <alignment vertical="center"/>
    </xf>
    <xf numFmtId="0" fontId="9" fillId="5" borderId="35" xfId="0" applyFont="1" applyFill="1" applyBorder="1">
      <alignment vertical="center"/>
    </xf>
    <xf numFmtId="178" fontId="9" fillId="5" borderId="37" xfId="0" applyNumberFormat="1" applyFont="1" applyFill="1" applyBorder="1" applyAlignment="1">
      <alignment vertical="center" shrinkToFit="1"/>
    </xf>
    <xf numFmtId="178" fontId="9" fillId="5" borderId="38" xfId="0" applyNumberFormat="1" applyFont="1" applyFill="1" applyBorder="1" applyAlignment="1">
      <alignment vertical="center" shrinkToFit="1"/>
    </xf>
    <xf numFmtId="178" fontId="9" fillId="5" borderId="26" xfId="0" applyNumberFormat="1" applyFont="1" applyFill="1" applyBorder="1" applyAlignment="1">
      <alignment vertical="center" shrinkToFit="1"/>
    </xf>
    <xf numFmtId="178" fontId="9" fillId="5" borderId="40" xfId="0" applyNumberFormat="1" applyFont="1" applyFill="1" applyBorder="1" applyAlignment="1">
      <alignment vertical="center" shrinkToFit="1"/>
    </xf>
    <xf numFmtId="178" fontId="9" fillId="5" borderId="41" xfId="0" applyNumberFormat="1" applyFont="1" applyFill="1" applyBorder="1" applyAlignment="1">
      <alignment vertical="center" shrinkToFit="1"/>
    </xf>
    <xf numFmtId="178" fontId="9" fillId="0" borderId="34" xfId="0" applyNumberFormat="1" applyFont="1" applyFill="1" applyBorder="1">
      <alignment vertical="center"/>
    </xf>
    <xf numFmtId="178" fontId="9" fillId="0" borderId="31" xfId="0" applyNumberFormat="1" applyFont="1" applyFill="1" applyBorder="1">
      <alignment vertical="center"/>
    </xf>
    <xf numFmtId="0" fontId="9" fillId="5" borderId="28" xfId="2" applyFont="1" applyFill="1" applyBorder="1" applyAlignment="1" applyProtection="1">
      <alignment horizontal="left" vertical="top"/>
    </xf>
    <xf numFmtId="178" fontId="9" fillId="6" borderId="30"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180" fontId="17" fillId="0" borderId="1" xfId="0" applyNumberFormat="1" applyFont="1" applyBorder="1" applyAlignment="1">
      <alignment horizontal="right" vertical="center"/>
    </xf>
    <xf numFmtId="176" fontId="17" fillId="0" borderId="1" xfId="0" applyNumberFormat="1" applyFont="1" applyBorder="1">
      <alignment vertical="center"/>
    </xf>
    <xf numFmtId="176" fontId="18" fillId="0" borderId="38" xfId="0" applyNumberFormat="1" applyFont="1" applyBorder="1" applyAlignment="1">
      <alignment horizontal="right" vertical="center"/>
    </xf>
    <xf numFmtId="3" fontId="17" fillId="0" borderId="2" xfId="0" applyNumberFormat="1" applyFont="1" applyBorder="1">
      <alignment vertical="center"/>
    </xf>
    <xf numFmtId="3" fontId="17" fillId="0" borderId="62" xfId="0" applyNumberFormat="1" applyFont="1" applyBorder="1">
      <alignment vertical="center"/>
    </xf>
    <xf numFmtId="3" fontId="17" fillId="2" borderId="1" xfId="0" applyNumberFormat="1" applyFont="1" applyFill="1" applyBorder="1">
      <alignment vertical="center"/>
    </xf>
    <xf numFmtId="3" fontId="17" fillId="0" borderId="61" xfId="0" applyNumberFormat="1" applyFont="1" applyBorder="1">
      <alignment vertical="center"/>
    </xf>
    <xf numFmtId="3" fontId="17" fillId="0" borderId="3" xfId="0" applyNumberFormat="1" applyFont="1" applyBorder="1">
      <alignment vertical="center"/>
    </xf>
    <xf numFmtId="3" fontId="17" fillId="3" borderId="1" xfId="0" applyNumberFormat="1" applyFont="1" applyFill="1" applyBorder="1">
      <alignment vertical="center"/>
    </xf>
    <xf numFmtId="3" fontId="17" fillId="4" borderId="1" xfId="0" applyNumberFormat="1" applyFont="1" applyFill="1" applyBorder="1">
      <alignment vertical="center"/>
    </xf>
    <xf numFmtId="176" fontId="17" fillId="0" borderId="2" xfId="0" applyNumberFormat="1" applyFont="1" applyBorder="1">
      <alignment vertical="center"/>
    </xf>
    <xf numFmtId="176" fontId="17" fillId="0" borderId="63" xfId="0" applyNumberFormat="1" applyFont="1" applyBorder="1">
      <alignment vertical="center"/>
    </xf>
    <xf numFmtId="176" fontId="17" fillId="2" borderId="2" xfId="0" applyNumberFormat="1" applyFont="1" applyFill="1" applyBorder="1">
      <alignment vertical="center"/>
    </xf>
    <xf numFmtId="176" fontId="17" fillId="0" borderId="61" xfId="0" applyNumberFormat="1" applyFont="1" applyBorder="1">
      <alignment vertical="center"/>
    </xf>
    <xf numFmtId="176" fontId="17" fillId="0" borderId="48" xfId="0" applyNumberFormat="1" applyFont="1" applyBorder="1">
      <alignment vertical="center"/>
    </xf>
    <xf numFmtId="176" fontId="17" fillId="3" borderId="2" xfId="0" applyNumberFormat="1" applyFont="1" applyFill="1" applyBorder="1">
      <alignment vertical="center"/>
    </xf>
    <xf numFmtId="176" fontId="17" fillId="4" borderId="1" xfId="0" applyNumberFormat="1" applyFont="1" applyFill="1" applyBorder="1">
      <alignment vertical="center"/>
    </xf>
    <xf numFmtId="0" fontId="19" fillId="0" borderId="0" xfId="0" applyFont="1">
      <alignment vertical="center"/>
    </xf>
    <xf numFmtId="176" fontId="17" fillId="0" borderId="1" xfId="0" applyNumberFormat="1" applyFont="1" applyBorder="1" applyAlignment="1">
      <alignment horizontal="right" vertical="center"/>
    </xf>
    <xf numFmtId="180"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0" borderId="1" xfId="0" applyNumberFormat="1" applyFont="1" applyBorder="1">
      <alignment vertical="center"/>
    </xf>
    <xf numFmtId="176" fontId="12" fillId="0" borderId="38" xfId="0" applyNumberFormat="1" applyFont="1" applyBorder="1" applyAlignment="1">
      <alignment horizontal="right" vertical="center"/>
    </xf>
    <xf numFmtId="3" fontId="12" fillId="0" borderId="2" xfId="0" applyNumberFormat="1" applyFont="1" applyBorder="1">
      <alignment vertical="center"/>
    </xf>
    <xf numFmtId="3" fontId="12" fillId="0" borderId="62" xfId="0" applyNumberFormat="1" applyFont="1" applyBorder="1">
      <alignment vertical="center"/>
    </xf>
    <xf numFmtId="3" fontId="12" fillId="2" borderId="1" xfId="0" applyNumberFormat="1" applyFont="1" applyFill="1" applyBorder="1">
      <alignment vertical="center"/>
    </xf>
    <xf numFmtId="3" fontId="12" fillId="0" borderId="61" xfId="0" applyNumberFormat="1" applyFont="1" applyBorder="1">
      <alignment vertical="center"/>
    </xf>
    <xf numFmtId="3" fontId="12" fillId="3" borderId="1" xfId="0" applyNumberFormat="1" applyFont="1" applyFill="1" applyBorder="1">
      <alignment vertical="center"/>
    </xf>
    <xf numFmtId="3" fontId="12" fillId="4" borderId="1" xfId="0" applyNumberFormat="1" applyFont="1" applyFill="1" applyBorder="1">
      <alignment vertical="center"/>
    </xf>
    <xf numFmtId="176" fontId="12" fillId="0" borderId="2" xfId="0" applyNumberFormat="1" applyFont="1" applyBorder="1">
      <alignment vertical="center"/>
    </xf>
    <xf numFmtId="176" fontId="12" fillId="0" borderId="62" xfId="0" applyNumberFormat="1" applyFont="1" applyBorder="1">
      <alignment vertical="center"/>
    </xf>
    <xf numFmtId="176" fontId="12" fillId="2" borderId="1" xfId="0" applyNumberFormat="1" applyFont="1" applyFill="1" applyBorder="1">
      <alignment vertical="center"/>
    </xf>
    <xf numFmtId="176" fontId="12" fillId="0" borderId="61" xfId="0" applyNumberFormat="1" applyFont="1" applyBorder="1">
      <alignment vertical="center"/>
    </xf>
    <xf numFmtId="176" fontId="12" fillId="0" borderId="48" xfId="0" applyNumberFormat="1" applyFont="1" applyBorder="1">
      <alignment vertical="center"/>
    </xf>
    <xf numFmtId="176" fontId="12" fillId="3" borderId="2" xfId="0" applyNumberFormat="1" applyFont="1" applyFill="1" applyBorder="1">
      <alignment vertical="center"/>
    </xf>
    <xf numFmtId="176" fontId="12" fillId="4" borderId="1" xfId="0" applyNumberFormat="1" applyFont="1" applyFill="1" applyBorder="1">
      <alignment vertical="center"/>
    </xf>
    <xf numFmtId="0" fontId="9" fillId="0" borderId="0" xfId="0" applyFont="1" applyFill="1" applyBorder="1" applyAlignment="1">
      <alignment horizontal="center" vertical="center"/>
    </xf>
    <xf numFmtId="176" fontId="12" fillId="0" borderId="0" xfId="0" applyNumberFormat="1" applyFont="1" applyFill="1" applyBorder="1">
      <alignment vertical="center"/>
    </xf>
    <xf numFmtId="0" fontId="0" fillId="0" borderId="0" xfId="0" applyFill="1">
      <alignment vertical="center"/>
    </xf>
    <xf numFmtId="0" fontId="0" fillId="0" borderId="0" xfId="0" applyBorder="1">
      <alignment vertical="center"/>
    </xf>
    <xf numFmtId="0" fontId="9" fillId="0" borderId="0" xfId="0" applyFont="1" applyBorder="1">
      <alignment vertical="center"/>
    </xf>
    <xf numFmtId="0" fontId="9" fillId="0" borderId="0" xfId="0" applyFont="1" applyAlignment="1">
      <alignment vertical="top" wrapText="1"/>
    </xf>
    <xf numFmtId="0" fontId="9" fillId="0" borderId="22" xfId="0" applyFont="1" applyBorder="1" applyAlignment="1">
      <alignment horizontal="right" vertical="center"/>
    </xf>
    <xf numFmtId="0" fontId="16" fillId="0" borderId="0" xfId="0" applyFont="1" applyFill="1" applyAlignment="1">
      <alignment horizontal="left" vertical="center" wrapText="1"/>
    </xf>
    <xf numFmtId="0" fontId="11" fillId="0" borderId="0" xfId="0" applyFont="1" applyAlignment="1">
      <alignment horizontal="left" vertical="center" wrapText="1"/>
    </xf>
    <xf numFmtId="0" fontId="9" fillId="0" borderId="1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22" xfId="0" applyFont="1" applyFill="1" applyBorder="1" applyAlignment="1">
      <alignment horizontal="left"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9" fillId="0" borderId="36"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6"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4" xfId="0" applyFont="1" applyBorder="1" applyAlignment="1">
      <alignment horizontal="left" vertical="center"/>
    </xf>
    <xf numFmtId="0" fontId="9"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4" xfId="0" applyFont="1" applyBorder="1" applyAlignment="1">
      <alignment horizontal="center" vertical="center"/>
    </xf>
    <xf numFmtId="0" fontId="14" fillId="0" borderId="36"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topLeftCell="A4" workbookViewId="0">
      <selection activeCell="F24" sqref="F24"/>
    </sheetView>
  </sheetViews>
  <sheetFormatPr defaultRowHeight="18.75" x14ac:dyDescent="0.4"/>
  <cols>
    <col min="1" max="1" width="5.25" customWidth="1"/>
    <col min="2" max="13" width="13.625" customWidth="1"/>
  </cols>
  <sheetData>
    <row r="1" spans="2:12" ht="21" x14ac:dyDescent="0.4">
      <c r="B1" s="72" t="s">
        <v>92</v>
      </c>
    </row>
    <row r="2" spans="2:12" ht="18" customHeight="1" x14ac:dyDescent="0.4">
      <c r="B2" s="1"/>
      <c r="C2" s="2"/>
    </row>
    <row r="3" spans="2:12" ht="18" customHeight="1" x14ac:dyDescent="0.4">
      <c r="B3" s="124" t="s">
        <v>98</v>
      </c>
      <c r="C3" s="2"/>
    </row>
    <row r="4" spans="2:12" ht="18" customHeight="1" x14ac:dyDescent="0.4">
      <c r="B4" s="151" t="s">
        <v>106</v>
      </c>
      <c r="C4" s="151"/>
      <c r="D4" s="151"/>
      <c r="E4" s="151"/>
      <c r="F4" s="151"/>
      <c r="G4" s="148"/>
      <c r="H4" s="150" t="s">
        <v>105</v>
      </c>
      <c r="I4" s="150"/>
      <c r="J4" s="150"/>
      <c r="K4" s="150"/>
      <c r="L4" s="150"/>
    </row>
    <row r="5" spans="2:12" ht="18" customHeight="1" x14ac:dyDescent="0.4">
      <c r="B5" s="151"/>
      <c r="C5" s="151"/>
      <c r="D5" s="151"/>
      <c r="E5" s="151"/>
      <c r="F5" s="151"/>
      <c r="G5" s="148"/>
      <c r="H5" s="150"/>
      <c r="I5" s="150"/>
      <c r="J5" s="150"/>
      <c r="K5" s="150"/>
      <c r="L5" s="150"/>
    </row>
    <row r="6" spans="2:12" ht="18" customHeight="1" x14ac:dyDescent="0.4">
      <c r="B6" s="151"/>
      <c r="C6" s="151"/>
      <c r="D6" s="151"/>
      <c r="E6" s="151"/>
      <c r="F6" s="151"/>
      <c r="G6" s="148"/>
      <c r="H6" s="150"/>
      <c r="I6" s="150"/>
      <c r="J6" s="150"/>
      <c r="K6" s="150"/>
      <c r="L6" s="150"/>
    </row>
    <row r="7" spans="2:12" ht="18" customHeight="1" x14ac:dyDescent="0.4">
      <c r="B7" s="151"/>
      <c r="C7" s="151"/>
      <c r="D7" s="151"/>
      <c r="E7" s="151"/>
      <c r="F7" s="151"/>
      <c r="G7" s="148"/>
      <c r="H7" s="150"/>
      <c r="I7" s="150"/>
      <c r="J7" s="150"/>
      <c r="K7" s="150"/>
      <c r="L7" s="150"/>
    </row>
    <row r="8" spans="2:12" ht="25.5" x14ac:dyDescent="0.4">
      <c r="B8" s="56"/>
      <c r="C8" s="2"/>
      <c r="D8" s="149" t="s">
        <v>99</v>
      </c>
      <c r="E8" s="149"/>
      <c r="F8" s="149"/>
      <c r="H8" s="56"/>
      <c r="I8" s="2"/>
      <c r="J8" s="149" t="s">
        <v>93</v>
      </c>
      <c r="K8" s="149"/>
      <c r="L8" s="149"/>
    </row>
    <row r="9" spans="2:12" ht="27" customHeight="1" x14ac:dyDescent="0.4">
      <c r="B9" s="154" t="s">
        <v>0</v>
      </c>
      <c r="C9" s="155"/>
      <c r="D9" s="57" t="s">
        <v>65</v>
      </c>
      <c r="E9" s="51" t="s">
        <v>1</v>
      </c>
      <c r="F9" s="51" t="s">
        <v>2</v>
      </c>
      <c r="H9" s="154" t="s">
        <v>0</v>
      </c>
      <c r="I9" s="155"/>
      <c r="J9" s="57" t="s">
        <v>68</v>
      </c>
      <c r="K9" s="51" t="s">
        <v>1</v>
      </c>
      <c r="L9" s="51" t="s">
        <v>86</v>
      </c>
    </row>
    <row r="10" spans="2:12" ht="22.5" customHeight="1" x14ac:dyDescent="0.4">
      <c r="B10" s="156" t="s">
        <v>66</v>
      </c>
      <c r="C10" s="155"/>
      <c r="D10" s="126">
        <v>164527</v>
      </c>
      <c r="E10" s="126">
        <v>164777</v>
      </c>
      <c r="F10" s="127">
        <f>E10/D10</f>
        <v>1.0015195074364693</v>
      </c>
      <c r="H10" s="156" t="s">
        <v>66</v>
      </c>
      <c r="I10" s="155"/>
      <c r="J10" s="107">
        <v>163424</v>
      </c>
      <c r="K10" s="107">
        <v>163644</v>
      </c>
      <c r="L10" s="125">
        <f>K10/J10</f>
        <v>1.0013461915018602</v>
      </c>
    </row>
    <row r="11" spans="2:12" ht="22.5" customHeight="1" x14ac:dyDescent="0.4">
      <c r="B11" s="156" t="s">
        <v>67</v>
      </c>
      <c r="C11" s="157"/>
      <c r="D11" s="126">
        <v>47588</v>
      </c>
      <c r="E11" s="126">
        <v>47712</v>
      </c>
      <c r="F11" s="127">
        <f>E11/D11</f>
        <v>1.0026056989156931</v>
      </c>
      <c r="H11" s="156" t="s">
        <v>67</v>
      </c>
      <c r="I11" s="157"/>
      <c r="J11" s="107">
        <v>47754</v>
      </c>
      <c r="K11" s="107">
        <v>47992</v>
      </c>
      <c r="L11" s="125">
        <f t="shared" ref="L11:L13" si="0">K11/J11</f>
        <v>1.0049838756962768</v>
      </c>
    </row>
    <row r="12" spans="2:12" ht="22.5" customHeight="1" x14ac:dyDescent="0.4">
      <c r="B12" s="152"/>
      <c r="C12" s="57" t="s">
        <v>69</v>
      </c>
      <c r="D12" s="126">
        <v>22879</v>
      </c>
      <c r="E12" s="126">
        <v>22858</v>
      </c>
      <c r="F12" s="127">
        <f>E12/D12</f>
        <v>0.99908212771537219</v>
      </c>
      <c r="H12" s="152"/>
      <c r="I12" s="57" t="s">
        <v>69</v>
      </c>
      <c r="J12" s="107">
        <v>22525</v>
      </c>
      <c r="K12" s="107">
        <v>22489</v>
      </c>
      <c r="L12" s="125">
        <f t="shared" si="0"/>
        <v>0.9984017758046615</v>
      </c>
    </row>
    <row r="13" spans="2:12" ht="22.5" customHeight="1" x14ac:dyDescent="0.4">
      <c r="B13" s="153"/>
      <c r="C13" s="57" t="s">
        <v>70</v>
      </c>
      <c r="D13" s="126">
        <v>24709</v>
      </c>
      <c r="E13" s="126">
        <v>24854</v>
      </c>
      <c r="F13" s="127">
        <f>E13/D13</f>
        <v>1.0058683070945809</v>
      </c>
      <c r="H13" s="153"/>
      <c r="I13" s="57" t="s">
        <v>70</v>
      </c>
      <c r="J13" s="107">
        <v>25229</v>
      </c>
      <c r="K13" s="107">
        <v>25503</v>
      </c>
      <c r="L13" s="125">
        <f t="shared" si="0"/>
        <v>1.0108605176582504</v>
      </c>
    </row>
    <row r="14" spans="2:12" ht="22.5" customHeight="1" x14ac:dyDescent="0.4">
      <c r="B14" s="154" t="s">
        <v>71</v>
      </c>
      <c r="C14" s="155"/>
      <c r="D14" s="128">
        <f>D11/D10</f>
        <v>0.28924127954682211</v>
      </c>
      <c r="E14" s="128">
        <f>E11/E10</f>
        <v>0.2895549742985975</v>
      </c>
      <c r="F14" s="129"/>
      <c r="H14" s="154" t="s">
        <v>71</v>
      </c>
      <c r="I14" s="155"/>
      <c r="J14" s="108">
        <f>J11/J10</f>
        <v>0.29220922263559818</v>
      </c>
      <c r="K14" s="108">
        <f>K11/K10</f>
        <v>0.2932707584757156</v>
      </c>
      <c r="L14" s="109"/>
    </row>
    <row r="15" spans="2:12" ht="22.5" customHeight="1" x14ac:dyDescent="0.4">
      <c r="B15" s="154" t="s">
        <v>72</v>
      </c>
      <c r="C15" s="155"/>
      <c r="D15" s="128">
        <f>D13/D10</f>
        <v>0.15018203699088903</v>
      </c>
      <c r="E15" s="128">
        <f>E13/E10</f>
        <v>0.15083415767977326</v>
      </c>
      <c r="F15" s="129"/>
      <c r="H15" s="154" t="s">
        <v>72</v>
      </c>
      <c r="I15" s="155"/>
      <c r="J15" s="108">
        <f>J13/J10</f>
        <v>0.15437757000195809</v>
      </c>
      <c r="K15" s="108">
        <f>K13/K10</f>
        <v>0.15584439392828334</v>
      </c>
      <c r="L15" s="109"/>
    </row>
    <row r="16" spans="2:12" ht="25.5" x14ac:dyDescent="0.4">
      <c r="B16" s="1"/>
      <c r="C16" s="2"/>
    </row>
    <row r="17" spans="2:13" x14ac:dyDescent="0.4">
      <c r="B17" s="124" t="s">
        <v>102</v>
      </c>
      <c r="C17" s="55"/>
      <c r="D17" s="55"/>
      <c r="E17" s="50"/>
      <c r="F17" s="50"/>
      <c r="G17" s="50"/>
      <c r="H17" s="50"/>
      <c r="I17" s="50"/>
      <c r="J17" s="50"/>
      <c r="K17" s="50"/>
      <c r="L17" s="50"/>
      <c r="M17" s="50"/>
    </row>
    <row r="18" spans="2:13" x14ac:dyDescent="0.4">
      <c r="B18" s="55" t="s">
        <v>100</v>
      </c>
      <c r="C18" s="55"/>
      <c r="D18" s="55"/>
      <c r="E18" s="50"/>
      <c r="F18" s="50"/>
      <c r="G18" s="50"/>
      <c r="H18" s="50"/>
      <c r="I18" s="50"/>
      <c r="J18" s="50"/>
      <c r="K18" s="50"/>
      <c r="L18" s="50"/>
      <c r="M18" s="50"/>
    </row>
    <row r="19" spans="2:13" ht="19.5" customHeight="1" x14ac:dyDescent="0.4">
      <c r="B19" s="150" t="s">
        <v>103</v>
      </c>
      <c r="C19" s="150"/>
      <c r="D19" s="150"/>
      <c r="E19" s="150"/>
      <c r="F19" s="150"/>
      <c r="G19" s="150"/>
      <c r="H19" s="50"/>
      <c r="I19" s="50"/>
      <c r="J19" s="50"/>
      <c r="K19" s="50"/>
      <c r="L19" s="50"/>
      <c r="M19" s="50"/>
    </row>
    <row r="20" spans="2:13" x14ac:dyDescent="0.4">
      <c r="B20" s="150"/>
      <c r="C20" s="150"/>
      <c r="D20" s="150"/>
      <c r="E20" s="150"/>
      <c r="F20" s="150"/>
      <c r="G20" s="150"/>
      <c r="H20" s="50"/>
      <c r="I20" s="50"/>
      <c r="J20" s="50"/>
      <c r="K20" s="50"/>
      <c r="L20" s="147"/>
      <c r="M20" s="147"/>
    </row>
    <row r="21" spans="2:13" x14ac:dyDescent="0.4">
      <c r="B21" s="150"/>
      <c r="C21" s="150"/>
      <c r="D21" s="150"/>
      <c r="E21" s="150"/>
      <c r="F21" s="150"/>
      <c r="G21" s="150"/>
      <c r="H21" s="50"/>
      <c r="I21" s="50"/>
      <c r="J21" s="50"/>
      <c r="K21" s="50"/>
      <c r="L21" s="149" t="s">
        <v>85</v>
      </c>
      <c r="M21" s="149"/>
    </row>
    <row r="22" spans="2:13" x14ac:dyDescent="0.4">
      <c r="B22" s="154" t="s">
        <v>0</v>
      </c>
      <c r="C22" s="155"/>
      <c r="D22" s="103" t="s">
        <v>3</v>
      </c>
      <c r="E22" s="106" t="s">
        <v>12</v>
      </c>
      <c r="F22" s="52" t="s">
        <v>5</v>
      </c>
      <c r="G22" s="103" t="s">
        <v>4</v>
      </c>
      <c r="H22" s="105" t="s">
        <v>6</v>
      </c>
      <c r="I22" s="105" t="s">
        <v>7</v>
      </c>
      <c r="J22" s="105" t="s">
        <v>8</v>
      </c>
      <c r="K22" s="106" t="s">
        <v>9</v>
      </c>
      <c r="L22" s="53" t="s">
        <v>10</v>
      </c>
      <c r="M22" s="54" t="s">
        <v>11</v>
      </c>
    </row>
    <row r="23" spans="2:13" ht="30" customHeight="1" x14ac:dyDescent="0.4">
      <c r="B23" s="156" t="s">
        <v>65</v>
      </c>
      <c r="C23" s="155"/>
      <c r="D23" s="130">
        <v>1036</v>
      </c>
      <c r="E23" s="131">
        <v>1353</v>
      </c>
      <c r="F23" s="132">
        <f>D23+E23</f>
        <v>2389</v>
      </c>
      <c r="G23" s="130">
        <v>2328</v>
      </c>
      <c r="H23" s="133">
        <v>2159</v>
      </c>
      <c r="I23" s="133">
        <v>1705</v>
      </c>
      <c r="J23" s="133">
        <v>1339</v>
      </c>
      <c r="K23" s="131">
        <v>1032</v>
      </c>
      <c r="L23" s="134">
        <f>G23+H23+I23+J23+K23</f>
        <v>8563</v>
      </c>
      <c r="M23" s="135">
        <f>F23+L23</f>
        <v>10952</v>
      </c>
    </row>
    <row r="24" spans="2:13" ht="29.25" customHeight="1" x14ac:dyDescent="0.4">
      <c r="B24" s="154" t="s">
        <v>1</v>
      </c>
      <c r="C24" s="155"/>
      <c r="D24" s="130">
        <v>1139</v>
      </c>
      <c r="E24" s="131">
        <v>1320</v>
      </c>
      <c r="F24" s="132">
        <f>D24+E24</f>
        <v>2459</v>
      </c>
      <c r="G24" s="130">
        <v>2284</v>
      </c>
      <c r="H24" s="133">
        <v>2143</v>
      </c>
      <c r="I24" s="133">
        <v>1734</v>
      </c>
      <c r="J24" s="133">
        <v>1359</v>
      </c>
      <c r="K24" s="131">
        <v>1073</v>
      </c>
      <c r="L24" s="134">
        <f>G24+H24+I24+J24+K24</f>
        <v>8593</v>
      </c>
      <c r="M24" s="135">
        <f>F24+L24</f>
        <v>11052</v>
      </c>
    </row>
    <row r="25" spans="2:13" ht="30" customHeight="1" x14ac:dyDescent="0.4">
      <c r="B25" s="154" t="s">
        <v>2</v>
      </c>
      <c r="C25" s="155"/>
      <c r="D25" s="136">
        <f>D24/D23</f>
        <v>1.0994208494208495</v>
      </c>
      <c r="E25" s="137">
        <f>E24/E23</f>
        <v>0.97560975609756095</v>
      </c>
      <c r="F25" s="138">
        <f t="shared" ref="F25:M25" si="1">F24/F23</f>
        <v>1.0293009627459189</v>
      </c>
      <c r="G25" s="136">
        <f t="shared" si="1"/>
        <v>0.98109965635738827</v>
      </c>
      <c r="H25" s="139">
        <f t="shared" si="1"/>
        <v>0.99258916164891153</v>
      </c>
      <c r="I25" s="139">
        <f t="shared" si="1"/>
        <v>1.017008797653959</v>
      </c>
      <c r="J25" s="139">
        <f t="shared" si="1"/>
        <v>1.0149365197908886</v>
      </c>
      <c r="K25" s="140">
        <f t="shared" si="1"/>
        <v>1.0397286821705427</v>
      </c>
      <c r="L25" s="141">
        <f t="shared" si="1"/>
        <v>1.0035034450543034</v>
      </c>
      <c r="M25" s="142">
        <f t="shared" si="1"/>
        <v>1.0091307523739956</v>
      </c>
    </row>
    <row r="26" spans="2:13" s="145" customFormat="1" x14ac:dyDescent="0.4">
      <c r="B26" s="143"/>
      <c r="C26" s="143"/>
      <c r="D26" s="144"/>
      <c r="E26" s="144"/>
      <c r="F26" s="144"/>
      <c r="G26" s="144"/>
      <c r="H26" s="144"/>
      <c r="I26" s="144"/>
      <c r="J26" s="144"/>
      <c r="K26" s="144"/>
      <c r="L26" s="144"/>
      <c r="M26" s="144"/>
    </row>
    <row r="27" spans="2:13" x14ac:dyDescent="0.4">
      <c r="B27" s="55" t="s">
        <v>101</v>
      </c>
      <c r="C27" s="55"/>
      <c r="D27" s="50"/>
      <c r="E27" s="50"/>
      <c r="F27" s="50"/>
      <c r="G27" s="50"/>
      <c r="H27" s="50"/>
      <c r="I27" s="50"/>
      <c r="J27" s="50"/>
      <c r="K27" s="50"/>
      <c r="L27" s="146"/>
      <c r="M27" s="146"/>
    </row>
    <row r="28" spans="2:13" x14ac:dyDescent="0.4">
      <c r="B28" s="150" t="s">
        <v>104</v>
      </c>
      <c r="C28" s="150"/>
      <c r="D28" s="150"/>
      <c r="E28" s="150"/>
      <c r="F28" s="150"/>
      <c r="G28" s="150"/>
      <c r="H28" s="50"/>
      <c r="I28" s="50"/>
      <c r="J28" s="50"/>
      <c r="K28" s="50"/>
      <c r="L28" s="146"/>
      <c r="M28" s="146"/>
    </row>
    <row r="29" spans="2:13" ht="19.5" customHeight="1" x14ac:dyDescent="0.4">
      <c r="B29" s="150"/>
      <c r="C29" s="150"/>
      <c r="D29" s="150"/>
      <c r="E29" s="150"/>
      <c r="F29" s="150"/>
      <c r="G29" s="150"/>
      <c r="H29" s="50"/>
      <c r="I29" s="50"/>
      <c r="J29" s="50"/>
      <c r="K29" s="50"/>
      <c r="L29" s="147"/>
      <c r="M29" s="147"/>
    </row>
    <row r="30" spans="2:13" x14ac:dyDescent="0.4">
      <c r="B30" s="158"/>
      <c r="C30" s="158"/>
      <c r="D30" s="158"/>
      <c r="E30" s="158"/>
      <c r="F30" s="158"/>
      <c r="G30" s="158"/>
      <c r="H30" s="50"/>
      <c r="I30" s="50"/>
      <c r="J30" s="50"/>
      <c r="K30" s="50"/>
      <c r="L30" s="149" t="s">
        <v>85</v>
      </c>
      <c r="M30" s="149"/>
    </row>
    <row r="31" spans="2:13" x14ac:dyDescent="0.4">
      <c r="B31" s="154" t="s">
        <v>0</v>
      </c>
      <c r="C31" s="155"/>
      <c r="D31" s="103" t="s">
        <v>3</v>
      </c>
      <c r="E31" s="106" t="s">
        <v>12</v>
      </c>
      <c r="F31" s="52" t="s">
        <v>5</v>
      </c>
      <c r="G31" s="103" t="s">
        <v>4</v>
      </c>
      <c r="H31" s="105" t="s">
        <v>6</v>
      </c>
      <c r="I31" s="105" t="s">
        <v>7</v>
      </c>
      <c r="J31" s="105" t="s">
        <v>8</v>
      </c>
      <c r="K31" s="104" t="s">
        <v>9</v>
      </c>
      <c r="L31" s="53" t="s">
        <v>10</v>
      </c>
      <c r="M31" s="54" t="s">
        <v>11</v>
      </c>
    </row>
    <row r="32" spans="2:13" ht="30" customHeight="1" x14ac:dyDescent="0.4">
      <c r="B32" s="156" t="s">
        <v>65</v>
      </c>
      <c r="C32" s="157"/>
      <c r="D32" s="110">
        <v>1054</v>
      </c>
      <c r="E32" s="111">
        <v>1388</v>
      </c>
      <c r="F32" s="112">
        <f>D32+E32</f>
        <v>2442</v>
      </c>
      <c r="G32" s="110">
        <v>2366</v>
      </c>
      <c r="H32" s="113">
        <v>2182</v>
      </c>
      <c r="I32" s="113">
        <v>1743</v>
      </c>
      <c r="J32" s="113">
        <v>1361</v>
      </c>
      <c r="K32" s="114">
        <v>1045</v>
      </c>
      <c r="L32" s="115">
        <f>G32+H32+I32+J32+K32</f>
        <v>8697</v>
      </c>
      <c r="M32" s="116">
        <f>F32+L32</f>
        <v>11139</v>
      </c>
    </row>
    <row r="33" spans="2:13" ht="29.25" customHeight="1" x14ac:dyDescent="0.4">
      <c r="B33" s="154" t="s">
        <v>1</v>
      </c>
      <c r="C33" s="155"/>
      <c r="D33" s="110">
        <v>1228</v>
      </c>
      <c r="E33" s="111">
        <v>1305</v>
      </c>
      <c r="F33" s="112">
        <f>D33+E33</f>
        <v>2533</v>
      </c>
      <c r="G33" s="110">
        <v>2241</v>
      </c>
      <c r="H33" s="113">
        <v>2056</v>
      </c>
      <c r="I33" s="113">
        <v>1738</v>
      </c>
      <c r="J33" s="113">
        <v>1412</v>
      </c>
      <c r="K33" s="114">
        <v>1026</v>
      </c>
      <c r="L33" s="115">
        <f>G33+H33+I33+J33+K33</f>
        <v>8473</v>
      </c>
      <c r="M33" s="116">
        <f>F33+L33</f>
        <v>11006</v>
      </c>
    </row>
    <row r="34" spans="2:13" ht="30" customHeight="1" x14ac:dyDescent="0.4">
      <c r="B34" s="154" t="s">
        <v>2</v>
      </c>
      <c r="C34" s="155"/>
      <c r="D34" s="117">
        <f>D33/D32</f>
        <v>1.1650853889943074</v>
      </c>
      <c r="E34" s="118">
        <f t="shared" ref="E34:M34" si="2">E33/E32</f>
        <v>0.94020172910662825</v>
      </c>
      <c r="F34" s="119">
        <f t="shared" si="2"/>
        <v>1.0372645372645373</v>
      </c>
      <c r="G34" s="117">
        <f t="shared" si="2"/>
        <v>0.94716821639898563</v>
      </c>
      <c r="H34" s="120">
        <f t="shared" si="2"/>
        <v>0.94225481209899176</v>
      </c>
      <c r="I34" s="120">
        <f t="shared" si="2"/>
        <v>0.99713138267355139</v>
      </c>
      <c r="J34" s="120">
        <f t="shared" si="2"/>
        <v>1.0374724467303453</v>
      </c>
      <c r="K34" s="121">
        <f t="shared" si="2"/>
        <v>0.98181818181818181</v>
      </c>
      <c r="L34" s="122">
        <f t="shared" si="2"/>
        <v>0.97424399218121194</v>
      </c>
      <c r="M34" s="123">
        <f t="shared" si="2"/>
        <v>0.98805996947661368</v>
      </c>
    </row>
  </sheetData>
  <mergeCells count="28">
    <mergeCell ref="B33:C33"/>
    <mergeCell ref="B34:C34"/>
    <mergeCell ref="H9:I9"/>
    <mergeCell ref="H10:I10"/>
    <mergeCell ref="H14:I14"/>
    <mergeCell ref="H15:I15"/>
    <mergeCell ref="H11:I11"/>
    <mergeCell ref="B23:C23"/>
    <mergeCell ref="B24:C24"/>
    <mergeCell ref="B25:C25"/>
    <mergeCell ref="B28:G30"/>
    <mergeCell ref="B31:C31"/>
    <mergeCell ref="B32:C32"/>
    <mergeCell ref="J8:L8"/>
    <mergeCell ref="B19:G21"/>
    <mergeCell ref="D8:F8"/>
    <mergeCell ref="B9:C9"/>
    <mergeCell ref="B10:C10"/>
    <mergeCell ref="B11:C11"/>
    <mergeCell ref="B12:B13"/>
    <mergeCell ref="B14:C14"/>
    <mergeCell ref="B15:C15"/>
    <mergeCell ref="B22:C22"/>
    <mergeCell ref="L21:M21"/>
    <mergeCell ref="L30:M30"/>
    <mergeCell ref="H4:L7"/>
    <mergeCell ref="B4:F7"/>
    <mergeCell ref="H12:H13"/>
  </mergeCells>
  <phoneticPr fontId="1"/>
  <pageMargins left="0.7" right="0.7" top="0.75" bottom="0.75" header="0.3" footer="0.3"/>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workbookViewId="0">
      <selection activeCell="C34" sqref="C34"/>
    </sheetView>
  </sheetViews>
  <sheetFormatPr defaultRowHeight="18.75" x14ac:dyDescent="0.4"/>
  <cols>
    <col min="2" max="2" width="38.75" customWidth="1"/>
    <col min="3" max="6" width="18.75" customWidth="1"/>
    <col min="12" max="12" width="40.375" customWidth="1"/>
  </cols>
  <sheetData>
    <row r="1" spans="1:12" x14ac:dyDescent="0.4">
      <c r="A1" s="42" t="s">
        <v>94</v>
      </c>
      <c r="B1" s="3"/>
      <c r="C1" s="4"/>
      <c r="D1" s="5"/>
      <c r="E1" s="5"/>
      <c r="F1" s="41"/>
      <c r="G1" s="162"/>
      <c r="H1" s="162"/>
      <c r="I1" s="162"/>
      <c r="J1" s="162"/>
      <c r="K1" s="162"/>
      <c r="L1" s="73"/>
    </row>
    <row r="2" spans="1:12" ht="19.5" thickBot="1" x14ac:dyDescent="0.45">
      <c r="A2" s="6"/>
      <c r="B2" s="3"/>
      <c r="C2" s="4"/>
      <c r="D2" s="5"/>
      <c r="E2" s="5"/>
      <c r="F2" s="66"/>
      <c r="G2" s="163"/>
      <c r="H2" s="163"/>
      <c r="I2" s="163"/>
      <c r="J2" s="163"/>
      <c r="K2" s="163"/>
      <c r="L2" s="73" t="s">
        <v>95</v>
      </c>
    </row>
    <row r="3" spans="1:12" s="50" customFormat="1" ht="27.75" thickBot="1" x14ac:dyDescent="0.45">
      <c r="A3" s="8"/>
      <c r="B3" s="78"/>
      <c r="C3" s="79"/>
      <c r="D3" s="80" t="s">
        <v>73</v>
      </c>
      <c r="E3" s="81" t="s">
        <v>96</v>
      </c>
      <c r="F3" s="9" t="s">
        <v>74</v>
      </c>
      <c r="G3" s="182" t="s">
        <v>90</v>
      </c>
      <c r="H3" s="183"/>
      <c r="I3" s="183"/>
      <c r="J3" s="183"/>
      <c r="K3" s="183"/>
      <c r="L3" s="184"/>
    </row>
    <row r="4" spans="1:12" s="50" customFormat="1" ht="13.5" x14ac:dyDescent="0.4">
      <c r="A4" s="43" t="s">
        <v>13</v>
      </c>
      <c r="B4" s="49"/>
      <c r="C4" s="82"/>
      <c r="D4" s="83"/>
      <c r="E4" s="83"/>
      <c r="F4" s="84"/>
      <c r="G4" s="164"/>
      <c r="H4" s="165"/>
      <c r="I4" s="165"/>
      <c r="J4" s="165"/>
      <c r="K4" s="165"/>
      <c r="L4" s="166"/>
    </row>
    <row r="5" spans="1:12" s="50" customFormat="1" ht="13.5" x14ac:dyDescent="0.4">
      <c r="A5" s="11"/>
      <c r="B5" s="10" t="s">
        <v>14</v>
      </c>
      <c r="C5" s="16" t="s">
        <v>15</v>
      </c>
      <c r="D5" s="17">
        <v>1850372</v>
      </c>
      <c r="E5" s="18">
        <v>1860305</v>
      </c>
      <c r="F5" s="36">
        <f>E5/D5</f>
        <v>1.0053681097638745</v>
      </c>
      <c r="G5" s="167"/>
      <c r="H5" s="168"/>
      <c r="I5" s="168"/>
      <c r="J5" s="168"/>
      <c r="K5" s="168"/>
      <c r="L5" s="169"/>
    </row>
    <row r="6" spans="1:12" s="50" customFormat="1" ht="13.5" x14ac:dyDescent="0.4">
      <c r="A6" s="11"/>
      <c r="B6" s="10" t="s">
        <v>16</v>
      </c>
      <c r="C6" s="16" t="s">
        <v>15</v>
      </c>
      <c r="D6" s="17">
        <v>54703</v>
      </c>
      <c r="E6" s="18">
        <v>51886</v>
      </c>
      <c r="F6" s="36">
        <f t="shared" ref="F6:F35" si="0">E6/D6</f>
        <v>0.94850373836901081</v>
      </c>
      <c r="G6" s="167"/>
      <c r="H6" s="168"/>
      <c r="I6" s="168"/>
      <c r="J6" s="168"/>
      <c r="K6" s="168"/>
      <c r="L6" s="169"/>
    </row>
    <row r="7" spans="1:12" s="50" customFormat="1" ht="13.5" x14ac:dyDescent="0.4">
      <c r="A7" s="11"/>
      <c r="B7" s="10" t="s">
        <v>17</v>
      </c>
      <c r="C7" s="16" t="s">
        <v>15</v>
      </c>
      <c r="D7" s="17">
        <v>255025</v>
      </c>
      <c r="E7" s="18">
        <v>284512</v>
      </c>
      <c r="F7" s="36">
        <f t="shared" si="0"/>
        <v>1.1156239584354475</v>
      </c>
      <c r="G7" s="167"/>
      <c r="H7" s="168"/>
      <c r="I7" s="168"/>
      <c r="J7" s="168"/>
      <c r="K7" s="168"/>
      <c r="L7" s="169"/>
    </row>
    <row r="8" spans="1:12" s="50" customFormat="1" ht="18.75" customHeight="1" x14ac:dyDescent="0.4">
      <c r="A8" s="11"/>
      <c r="B8" s="10" t="s">
        <v>18</v>
      </c>
      <c r="C8" s="16" t="s">
        <v>15</v>
      </c>
      <c r="D8" s="17">
        <v>128164</v>
      </c>
      <c r="E8" s="18">
        <v>113487</v>
      </c>
      <c r="F8" s="36">
        <f t="shared" si="0"/>
        <v>0.88548266283823851</v>
      </c>
      <c r="G8" s="167"/>
      <c r="H8" s="168"/>
      <c r="I8" s="168"/>
      <c r="J8" s="168"/>
      <c r="K8" s="168"/>
      <c r="L8" s="169"/>
    </row>
    <row r="9" spans="1:12" s="50" customFormat="1" ht="18.75" customHeight="1" x14ac:dyDescent="0.4">
      <c r="A9" s="11"/>
      <c r="B9" s="10" t="s">
        <v>19</v>
      </c>
      <c r="C9" s="16" t="s">
        <v>15</v>
      </c>
      <c r="D9" s="17">
        <v>75354</v>
      </c>
      <c r="E9" s="18">
        <v>81381</v>
      </c>
      <c r="F9" s="36">
        <f t="shared" si="0"/>
        <v>1.0799824826817421</v>
      </c>
      <c r="G9" s="167"/>
      <c r="H9" s="168"/>
      <c r="I9" s="168"/>
      <c r="J9" s="168"/>
      <c r="K9" s="168"/>
      <c r="L9" s="169"/>
    </row>
    <row r="10" spans="1:12" s="50" customFormat="1" ht="13.5" x14ac:dyDescent="0.4">
      <c r="A10" s="11"/>
      <c r="B10" s="10" t="s">
        <v>20</v>
      </c>
      <c r="C10" s="16" t="s">
        <v>15</v>
      </c>
      <c r="D10" s="17">
        <v>2773558</v>
      </c>
      <c r="E10" s="18">
        <v>2577605</v>
      </c>
      <c r="F10" s="36">
        <f t="shared" si="0"/>
        <v>0.92934959355456059</v>
      </c>
      <c r="G10" s="167"/>
      <c r="H10" s="168"/>
      <c r="I10" s="168"/>
      <c r="J10" s="168"/>
      <c r="K10" s="168"/>
      <c r="L10" s="169"/>
    </row>
    <row r="11" spans="1:12" s="50" customFormat="1" ht="13.5" x14ac:dyDescent="0.4">
      <c r="A11" s="11"/>
      <c r="B11" s="10" t="s">
        <v>21</v>
      </c>
      <c r="C11" s="16" t="s">
        <v>15</v>
      </c>
      <c r="D11" s="17">
        <v>922611</v>
      </c>
      <c r="E11" s="18">
        <v>864516</v>
      </c>
      <c r="F11" s="36">
        <f t="shared" si="0"/>
        <v>0.93703196688528534</v>
      </c>
      <c r="G11" s="167"/>
      <c r="H11" s="168"/>
      <c r="I11" s="168"/>
      <c r="J11" s="168"/>
      <c r="K11" s="168"/>
      <c r="L11" s="169"/>
    </row>
    <row r="12" spans="1:12" s="50" customFormat="1" ht="13.5" x14ac:dyDescent="0.4">
      <c r="A12" s="11"/>
      <c r="B12" s="10" t="s">
        <v>22</v>
      </c>
      <c r="C12" s="16" t="s">
        <v>15</v>
      </c>
      <c r="D12" s="17">
        <v>1025205</v>
      </c>
      <c r="E12" s="18">
        <v>1025195</v>
      </c>
      <c r="F12" s="36">
        <f t="shared" si="0"/>
        <v>0.99999024585326834</v>
      </c>
      <c r="G12" s="167"/>
      <c r="H12" s="168"/>
      <c r="I12" s="168"/>
      <c r="J12" s="168"/>
      <c r="K12" s="168"/>
      <c r="L12" s="169"/>
    </row>
    <row r="13" spans="1:12" s="50" customFormat="1" ht="18.75" customHeight="1" x14ac:dyDescent="0.4">
      <c r="A13" s="11"/>
      <c r="B13" s="14" t="s">
        <v>23</v>
      </c>
      <c r="C13" s="16" t="s">
        <v>15</v>
      </c>
      <c r="D13" s="17">
        <v>59451</v>
      </c>
      <c r="E13" s="18">
        <v>58915</v>
      </c>
      <c r="F13" s="36">
        <f t="shared" si="0"/>
        <v>0.99098417183899346</v>
      </c>
      <c r="G13" s="167"/>
      <c r="H13" s="168"/>
      <c r="I13" s="168"/>
      <c r="J13" s="168"/>
      <c r="K13" s="168"/>
      <c r="L13" s="169"/>
    </row>
    <row r="14" spans="1:12" s="50" customFormat="1" ht="18.75" customHeight="1" x14ac:dyDescent="0.4">
      <c r="A14" s="11"/>
      <c r="B14" s="14" t="s">
        <v>24</v>
      </c>
      <c r="C14" s="16" t="s">
        <v>15</v>
      </c>
      <c r="D14" s="17">
        <v>0</v>
      </c>
      <c r="E14" s="18">
        <v>0</v>
      </c>
      <c r="F14" s="36">
        <v>0</v>
      </c>
      <c r="G14" s="167"/>
      <c r="H14" s="168"/>
      <c r="I14" s="168"/>
      <c r="J14" s="168"/>
      <c r="K14" s="168"/>
      <c r="L14" s="169"/>
    </row>
    <row r="15" spans="1:12" s="50" customFormat="1" ht="13.5" x14ac:dyDescent="0.4">
      <c r="A15" s="11"/>
      <c r="B15" s="10" t="s">
        <v>25</v>
      </c>
      <c r="C15" s="16" t="s">
        <v>15</v>
      </c>
      <c r="D15" s="17">
        <v>473883</v>
      </c>
      <c r="E15" s="18">
        <v>484577</v>
      </c>
      <c r="F15" s="36">
        <f t="shared" si="0"/>
        <v>1.0225667517087551</v>
      </c>
      <c r="G15" s="167"/>
      <c r="H15" s="168"/>
      <c r="I15" s="168"/>
      <c r="J15" s="168"/>
      <c r="K15" s="168"/>
      <c r="L15" s="169"/>
    </row>
    <row r="16" spans="1:12" s="50" customFormat="1" ht="13.5" x14ac:dyDescent="0.4">
      <c r="A16" s="11"/>
      <c r="B16" s="14" t="s">
        <v>26</v>
      </c>
      <c r="C16" s="16" t="s">
        <v>15</v>
      </c>
      <c r="D16" s="17">
        <v>18187</v>
      </c>
      <c r="E16" s="18">
        <v>16579</v>
      </c>
      <c r="F16" s="36">
        <f t="shared" si="0"/>
        <v>0.9115851982185077</v>
      </c>
      <c r="G16" s="167"/>
      <c r="H16" s="168"/>
      <c r="I16" s="168"/>
      <c r="J16" s="168"/>
      <c r="K16" s="168"/>
      <c r="L16" s="169"/>
    </row>
    <row r="17" spans="1:12" s="50" customFormat="1" ht="13.5" x14ac:dyDescent="0.4">
      <c r="A17" s="11"/>
      <c r="B17" s="14" t="s">
        <v>27</v>
      </c>
      <c r="C17" s="16" t="s">
        <v>15</v>
      </c>
      <c r="D17" s="17">
        <v>62642</v>
      </c>
      <c r="E17" s="18">
        <v>41094</v>
      </c>
      <c r="F17" s="36">
        <f t="shared" si="0"/>
        <v>0.65601353724338307</v>
      </c>
      <c r="G17" s="167"/>
      <c r="H17" s="168"/>
      <c r="I17" s="168"/>
      <c r="J17" s="168"/>
      <c r="K17" s="168"/>
      <c r="L17" s="169"/>
    </row>
    <row r="18" spans="1:12" s="50" customFormat="1" ht="14.25" thickBot="1" x14ac:dyDescent="0.45">
      <c r="A18" s="11"/>
      <c r="B18" s="15" t="s">
        <v>28</v>
      </c>
      <c r="C18" s="19" t="s">
        <v>15</v>
      </c>
      <c r="D18" s="20">
        <v>435833</v>
      </c>
      <c r="E18" s="21">
        <v>390021</v>
      </c>
      <c r="F18" s="37">
        <f t="shared" si="0"/>
        <v>0.89488634408133394</v>
      </c>
      <c r="G18" s="179"/>
      <c r="H18" s="180"/>
      <c r="I18" s="180"/>
      <c r="J18" s="180"/>
      <c r="K18" s="180"/>
      <c r="L18" s="181"/>
    </row>
    <row r="19" spans="1:12" s="50" customFormat="1" ht="13.5" x14ac:dyDescent="0.4">
      <c r="A19" s="13" t="s">
        <v>29</v>
      </c>
      <c r="B19" s="85"/>
      <c r="C19" s="22"/>
      <c r="D19" s="23"/>
      <c r="E19" s="23"/>
      <c r="F19" s="38"/>
      <c r="G19" s="165"/>
      <c r="H19" s="165"/>
      <c r="I19" s="165"/>
      <c r="J19" s="165"/>
      <c r="K19" s="165"/>
      <c r="L19" s="166"/>
    </row>
    <row r="20" spans="1:12" s="50" customFormat="1" ht="18.75" customHeight="1" x14ac:dyDescent="0.4">
      <c r="A20" s="12"/>
      <c r="B20" s="14" t="s">
        <v>30</v>
      </c>
      <c r="C20" s="24" t="s">
        <v>15</v>
      </c>
      <c r="D20" s="25">
        <v>326</v>
      </c>
      <c r="E20" s="18">
        <v>1739</v>
      </c>
      <c r="F20" s="36">
        <f t="shared" si="0"/>
        <v>5.3343558282208585</v>
      </c>
      <c r="G20" s="170" t="s">
        <v>91</v>
      </c>
      <c r="H20" s="171"/>
      <c r="I20" s="171"/>
      <c r="J20" s="171"/>
      <c r="K20" s="171"/>
      <c r="L20" s="172"/>
    </row>
    <row r="21" spans="1:12" s="50" customFormat="1" ht="13.5" x14ac:dyDescent="0.4">
      <c r="A21" s="12"/>
      <c r="B21" s="10" t="s">
        <v>31</v>
      </c>
      <c r="C21" s="24" t="s">
        <v>15</v>
      </c>
      <c r="D21" s="25">
        <v>0</v>
      </c>
      <c r="E21" s="18">
        <v>0</v>
      </c>
      <c r="F21" s="36">
        <v>0</v>
      </c>
      <c r="G21" s="167"/>
      <c r="H21" s="168"/>
      <c r="I21" s="168"/>
      <c r="J21" s="168"/>
      <c r="K21" s="168"/>
      <c r="L21" s="169"/>
    </row>
    <row r="22" spans="1:12" s="50" customFormat="1" ht="13.5" x14ac:dyDescent="0.4">
      <c r="A22" s="12"/>
      <c r="B22" s="10" t="s">
        <v>32</v>
      </c>
      <c r="C22" s="24" t="s">
        <v>15</v>
      </c>
      <c r="D22" s="25">
        <v>23046</v>
      </c>
      <c r="E22" s="18">
        <v>25471</v>
      </c>
      <c r="F22" s="36">
        <f t="shared" si="0"/>
        <v>1.1052243339408141</v>
      </c>
      <c r="G22" s="185"/>
      <c r="H22" s="186"/>
      <c r="I22" s="186"/>
      <c r="J22" s="186"/>
      <c r="K22" s="186"/>
      <c r="L22" s="187"/>
    </row>
    <row r="23" spans="1:12" s="50" customFormat="1" ht="13.5" x14ac:dyDescent="0.4">
      <c r="A23" s="12"/>
      <c r="B23" s="10" t="s">
        <v>33</v>
      </c>
      <c r="C23" s="24" t="s">
        <v>15</v>
      </c>
      <c r="D23" s="25">
        <v>159895</v>
      </c>
      <c r="E23" s="18">
        <v>132186</v>
      </c>
      <c r="F23" s="36">
        <f t="shared" si="0"/>
        <v>0.82670502517276967</v>
      </c>
      <c r="G23" s="167"/>
      <c r="H23" s="168"/>
      <c r="I23" s="168"/>
      <c r="J23" s="168"/>
      <c r="K23" s="168"/>
      <c r="L23" s="169"/>
    </row>
    <row r="24" spans="1:12" s="50" customFormat="1" ht="13.5" x14ac:dyDescent="0.4">
      <c r="A24" s="11"/>
      <c r="B24" s="14" t="s">
        <v>34</v>
      </c>
      <c r="C24" s="24" t="s">
        <v>15</v>
      </c>
      <c r="D24" s="25">
        <v>660890</v>
      </c>
      <c r="E24" s="18">
        <v>633986</v>
      </c>
      <c r="F24" s="36">
        <f t="shared" si="0"/>
        <v>0.9592912587571305</v>
      </c>
      <c r="G24" s="167"/>
      <c r="H24" s="168"/>
      <c r="I24" s="168"/>
      <c r="J24" s="168"/>
      <c r="K24" s="168"/>
      <c r="L24" s="169"/>
    </row>
    <row r="25" spans="1:12" s="50" customFormat="1" ht="18.75" customHeight="1" x14ac:dyDescent="0.4">
      <c r="A25" s="11"/>
      <c r="B25" s="14" t="s">
        <v>35</v>
      </c>
      <c r="C25" s="24" t="s">
        <v>15</v>
      </c>
      <c r="D25" s="25">
        <v>0</v>
      </c>
      <c r="E25" s="18">
        <v>0</v>
      </c>
      <c r="F25" s="36">
        <v>0</v>
      </c>
      <c r="G25" s="167"/>
      <c r="H25" s="168"/>
      <c r="I25" s="168"/>
      <c r="J25" s="168"/>
      <c r="K25" s="168"/>
      <c r="L25" s="169"/>
    </row>
    <row r="26" spans="1:12" s="50" customFormat="1" ht="18.75" customHeight="1" x14ac:dyDescent="0.4">
      <c r="A26" s="11"/>
      <c r="B26" s="14" t="s">
        <v>36</v>
      </c>
      <c r="C26" s="24" t="s">
        <v>15</v>
      </c>
      <c r="D26" s="25">
        <v>499310</v>
      </c>
      <c r="E26" s="18">
        <v>535107</v>
      </c>
      <c r="F26" s="36">
        <f t="shared" si="0"/>
        <v>1.0716929362520278</v>
      </c>
      <c r="G26" s="167"/>
      <c r="H26" s="168"/>
      <c r="I26" s="168"/>
      <c r="J26" s="168"/>
      <c r="K26" s="168"/>
      <c r="L26" s="169"/>
    </row>
    <row r="27" spans="1:12" s="50" customFormat="1" ht="18.75" customHeight="1" x14ac:dyDescent="0.4">
      <c r="A27" s="11"/>
      <c r="B27" s="14" t="s">
        <v>97</v>
      </c>
      <c r="C27" s="24" t="s">
        <v>15</v>
      </c>
      <c r="D27" s="25">
        <v>0</v>
      </c>
      <c r="E27" s="18">
        <v>1500</v>
      </c>
      <c r="F27" s="36">
        <v>0</v>
      </c>
      <c r="G27" s="167"/>
      <c r="H27" s="168"/>
      <c r="I27" s="168"/>
      <c r="J27" s="168"/>
      <c r="K27" s="168"/>
      <c r="L27" s="169"/>
    </row>
    <row r="28" spans="1:12" s="50" customFormat="1" ht="14.25" thickBot="1" x14ac:dyDescent="0.45">
      <c r="A28" s="11"/>
      <c r="B28" s="10" t="s">
        <v>37</v>
      </c>
      <c r="C28" s="19" t="s">
        <v>15</v>
      </c>
      <c r="D28" s="25">
        <v>692316</v>
      </c>
      <c r="E28" s="18">
        <v>565660</v>
      </c>
      <c r="F28" s="36">
        <f t="shared" si="0"/>
        <v>0.81705463978876702</v>
      </c>
      <c r="G28" s="179"/>
      <c r="H28" s="180"/>
      <c r="I28" s="180"/>
      <c r="J28" s="180"/>
      <c r="K28" s="180"/>
      <c r="L28" s="181"/>
    </row>
    <row r="29" spans="1:12" s="50" customFormat="1" ht="13.5" x14ac:dyDescent="0.4">
      <c r="A29" s="86" t="s">
        <v>38</v>
      </c>
      <c r="B29" s="87"/>
      <c r="C29" s="26"/>
      <c r="D29" s="34"/>
      <c r="E29" s="34"/>
      <c r="F29" s="39"/>
      <c r="G29" s="164"/>
      <c r="H29" s="165"/>
      <c r="I29" s="165"/>
      <c r="J29" s="165"/>
      <c r="K29" s="165"/>
      <c r="L29" s="166"/>
    </row>
    <row r="30" spans="1:12" s="50" customFormat="1" ht="13.5" x14ac:dyDescent="0.4">
      <c r="A30" s="11"/>
      <c r="B30" s="14" t="s">
        <v>39</v>
      </c>
      <c r="C30" s="16" t="s">
        <v>15</v>
      </c>
      <c r="D30" s="17">
        <v>2110404</v>
      </c>
      <c r="E30" s="18">
        <v>2192304</v>
      </c>
      <c r="F30" s="36">
        <f t="shared" si="0"/>
        <v>1.0388077353909488</v>
      </c>
      <c r="G30" s="167"/>
      <c r="H30" s="168"/>
      <c r="I30" s="168"/>
      <c r="J30" s="168"/>
      <c r="K30" s="168"/>
      <c r="L30" s="169"/>
    </row>
    <row r="31" spans="1:12" s="50" customFormat="1" ht="13.5" x14ac:dyDescent="0.4">
      <c r="A31" s="11"/>
      <c r="B31" s="14" t="s">
        <v>40</v>
      </c>
      <c r="C31" s="16" t="s">
        <v>15</v>
      </c>
      <c r="D31" s="17">
        <v>2282448</v>
      </c>
      <c r="E31" s="18">
        <v>2338225</v>
      </c>
      <c r="F31" s="36">
        <f t="shared" si="0"/>
        <v>1.0244373584852755</v>
      </c>
      <c r="G31" s="167"/>
      <c r="H31" s="168"/>
      <c r="I31" s="168"/>
      <c r="J31" s="168"/>
      <c r="K31" s="168"/>
      <c r="L31" s="169"/>
    </row>
    <row r="32" spans="1:12" s="50" customFormat="1" ht="13.5" x14ac:dyDescent="0.4">
      <c r="A32" s="11"/>
      <c r="B32" s="35" t="s">
        <v>41</v>
      </c>
      <c r="C32" s="16" t="s">
        <v>42</v>
      </c>
      <c r="D32" s="33">
        <v>0</v>
      </c>
      <c r="E32" s="27">
        <v>2209</v>
      </c>
      <c r="F32" s="36">
        <v>0</v>
      </c>
      <c r="G32" s="167"/>
      <c r="H32" s="168"/>
      <c r="I32" s="168"/>
      <c r="J32" s="168"/>
      <c r="K32" s="168"/>
      <c r="L32" s="169"/>
    </row>
    <row r="33" spans="1:12" s="50" customFormat="1" ht="14.25" thickBot="1" x14ac:dyDescent="0.45">
      <c r="A33" s="11"/>
      <c r="B33" s="14" t="s">
        <v>43</v>
      </c>
      <c r="C33" s="16" t="s">
        <v>15</v>
      </c>
      <c r="D33" s="20">
        <v>93845</v>
      </c>
      <c r="E33" s="18">
        <v>54574</v>
      </c>
      <c r="F33" s="77"/>
      <c r="G33" s="179"/>
      <c r="H33" s="180"/>
      <c r="I33" s="180"/>
      <c r="J33" s="180"/>
      <c r="K33" s="180"/>
      <c r="L33" s="181"/>
    </row>
    <row r="34" spans="1:12" s="50" customFormat="1" ht="14.25" thickBot="1" x14ac:dyDescent="0.45">
      <c r="A34" s="29" t="s">
        <v>44</v>
      </c>
      <c r="B34" s="88"/>
      <c r="C34" s="30" t="s">
        <v>15</v>
      </c>
      <c r="D34" s="74">
        <v>995325</v>
      </c>
      <c r="E34" s="31">
        <v>968433</v>
      </c>
      <c r="F34" s="76">
        <f t="shared" si="0"/>
        <v>0.97298168939793539</v>
      </c>
      <c r="G34" s="159"/>
      <c r="H34" s="160"/>
      <c r="I34" s="160"/>
      <c r="J34" s="160"/>
      <c r="K34" s="160"/>
      <c r="L34" s="161"/>
    </row>
    <row r="35" spans="1:12" s="50" customFormat="1" ht="14.25" thickBot="1" x14ac:dyDescent="0.45">
      <c r="A35" s="44" t="s">
        <v>45</v>
      </c>
      <c r="B35" s="78"/>
      <c r="C35" s="28" t="s">
        <v>15</v>
      </c>
      <c r="D35" s="62">
        <f>SUM(D5:D18,D20:D28,D30:D34)</f>
        <v>15652793</v>
      </c>
      <c r="E35" s="32">
        <f>SUM(E5:E18,E20:E28,E30:E34)</f>
        <v>15301467</v>
      </c>
      <c r="F35" s="37">
        <f t="shared" si="0"/>
        <v>0.97755505998194703</v>
      </c>
      <c r="G35" s="159"/>
      <c r="H35" s="160"/>
      <c r="I35" s="160"/>
      <c r="J35" s="160"/>
      <c r="K35" s="160"/>
      <c r="L35" s="161"/>
    </row>
    <row r="36" spans="1:12" s="50" customFormat="1" ht="14.25" thickBot="1" x14ac:dyDescent="0.45">
      <c r="A36" s="89"/>
      <c r="B36" s="90"/>
      <c r="C36" s="89"/>
      <c r="D36" s="89"/>
      <c r="E36" s="89"/>
      <c r="F36" s="89"/>
      <c r="G36" s="89"/>
      <c r="H36" s="89"/>
      <c r="I36" s="89"/>
      <c r="J36" s="89"/>
      <c r="K36" s="89"/>
      <c r="L36" s="7"/>
    </row>
    <row r="37" spans="1:12" s="50" customFormat="1" ht="27.75" thickBot="1" x14ac:dyDescent="0.45">
      <c r="A37" s="8"/>
      <c r="B37" s="78"/>
      <c r="C37" s="79"/>
      <c r="D37" s="80" t="s">
        <v>73</v>
      </c>
      <c r="E37" s="81" t="s">
        <v>96</v>
      </c>
      <c r="F37" s="9" t="s">
        <v>74</v>
      </c>
      <c r="G37" s="182" t="s">
        <v>87</v>
      </c>
      <c r="H37" s="183"/>
      <c r="I37" s="183"/>
      <c r="J37" s="183"/>
      <c r="K37" s="183"/>
      <c r="L37" s="184"/>
    </row>
    <row r="38" spans="1:12" s="50" customFormat="1" ht="13.5" x14ac:dyDescent="0.4">
      <c r="A38" s="47" t="s">
        <v>46</v>
      </c>
      <c r="B38" s="48"/>
      <c r="C38" s="13"/>
      <c r="D38" s="91"/>
      <c r="E38" s="92"/>
      <c r="F38" s="93"/>
      <c r="G38" s="164"/>
      <c r="H38" s="165"/>
      <c r="I38" s="165"/>
      <c r="J38" s="165"/>
      <c r="K38" s="165"/>
      <c r="L38" s="166"/>
    </row>
    <row r="39" spans="1:12" s="50" customFormat="1" ht="13.5" x14ac:dyDescent="0.4">
      <c r="A39" s="11"/>
      <c r="B39" s="10" t="s">
        <v>47</v>
      </c>
      <c r="C39" s="16" t="s">
        <v>15</v>
      </c>
      <c r="D39" s="94"/>
      <c r="E39" s="95"/>
      <c r="F39" s="96"/>
      <c r="G39" s="167"/>
      <c r="H39" s="168"/>
      <c r="I39" s="168"/>
      <c r="J39" s="168"/>
      <c r="K39" s="168"/>
      <c r="L39" s="169"/>
    </row>
    <row r="40" spans="1:12" s="50" customFormat="1" ht="13.5" x14ac:dyDescent="0.4">
      <c r="A40" s="11"/>
      <c r="B40" s="10" t="s">
        <v>48</v>
      </c>
      <c r="C40" s="16" t="s">
        <v>15</v>
      </c>
      <c r="D40" s="33">
        <v>0</v>
      </c>
      <c r="E40" s="27">
        <v>0</v>
      </c>
      <c r="F40" s="36">
        <v>0</v>
      </c>
      <c r="G40" s="167"/>
      <c r="H40" s="168"/>
      <c r="I40" s="168"/>
      <c r="J40" s="168"/>
      <c r="K40" s="168"/>
      <c r="L40" s="169"/>
    </row>
    <row r="41" spans="1:12" s="50" customFormat="1" ht="13.5" x14ac:dyDescent="0.4">
      <c r="A41" s="11"/>
      <c r="B41" s="10" t="s">
        <v>49</v>
      </c>
      <c r="C41" s="16" t="s">
        <v>15</v>
      </c>
      <c r="D41" s="17">
        <v>13038</v>
      </c>
      <c r="E41" s="18">
        <v>12714</v>
      </c>
      <c r="F41" s="36">
        <f t="shared" ref="F41:F58" si="1">E41/D41</f>
        <v>0.97514956281638288</v>
      </c>
      <c r="G41" s="167"/>
      <c r="H41" s="168"/>
      <c r="I41" s="168"/>
      <c r="J41" s="168"/>
      <c r="K41" s="168"/>
      <c r="L41" s="169"/>
    </row>
    <row r="42" spans="1:12" s="50" customFormat="1" ht="13.5" x14ac:dyDescent="0.4">
      <c r="A42" s="11"/>
      <c r="B42" s="10" t="s">
        <v>50</v>
      </c>
      <c r="C42" s="16" t="s">
        <v>15</v>
      </c>
      <c r="D42" s="17">
        <v>10074</v>
      </c>
      <c r="E42" s="18">
        <v>13731</v>
      </c>
      <c r="F42" s="36">
        <f t="shared" si="1"/>
        <v>1.3630136986301369</v>
      </c>
      <c r="G42" s="167"/>
      <c r="H42" s="168"/>
      <c r="I42" s="168"/>
      <c r="J42" s="168"/>
      <c r="K42" s="168"/>
      <c r="L42" s="169"/>
    </row>
    <row r="43" spans="1:12" s="50" customFormat="1" ht="13.5" x14ac:dyDescent="0.4">
      <c r="A43" s="11"/>
      <c r="B43" s="10" t="s">
        <v>51</v>
      </c>
      <c r="C43" s="16" t="s">
        <v>15</v>
      </c>
      <c r="D43" s="17">
        <v>2866</v>
      </c>
      <c r="E43" s="18">
        <v>2462</v>
      </c>
      <c r="F43" s="36">
        <f t="shared" si="1"/>
        <v>0.85903698534542916</v>
      </c>
      <c r="G43" s="167"/>
      <c r="H43" s="168"/>
      <c r="I43" s="168"/>
      <c r="J43" s="168"/>
      <c r="K43" s="168"/>
      <c r="L43" s="169"/>
    </row>
    <row r="44" spans="1:12" s="50" customFormat="1" ht="13.5" x14ac:dyDescent="0.4">
      <c r="A44" s="11"/>
      <c r="B44" s="10" t="s">
        <v>52</v>
      </c>
      <c r="C44" s="16" t="s">
        <v>15</v>
      </c>
      <c r="D44" s="58"/>
      <c r="E44" s="97"/>
      <c r="F44" s="98"/>
      <c r="G44" s="167"/>
      <c r="H44" s="168"/>
      <c r="I44" s="168"/>
      <c r="J44" s="168"/>
      <c r="K44" s="168"/>
      <c r="L44" s="169"/>
    </row>
    <row r="45" spans="1:12" s="50" customFormat="1" ht="13.5" x14ac:dyDescent="0.4">
      <c r="A45" s="11"/>
      <c r="B45" s="10" t="s">
        <v>53</v>
      </c>
      <c r="C45" s="16" t="s">
        <v>15</v>
      </c>
      <c r="D45" s="17">
        <v>90301</v>
      </c>
      <c r="E45" s="18">
        <v>79385</v>
      </c>
      <c r="F45" s="36">
        <f t="shared" si="1"/>
        <v>0.87911540293020007</v>
      </c>
      <c r="G45" s="167"/>
      <c r="H45" s="168"/>
      <c r="I45" s="168"/>
      <c r="J45" s="168"/>
      <c r="K45" s="168"/>
      <c r="L45" s="169"/>
    </row>
    <row r="46" spans="1:12" s="50" customFormat="1" ht="13.5" x14ac:dyDescent="0.4">
      <c r="A46" s="11"/>
      <c r="B46" s="10" t="s">
        <v>54</v>
      </c>
      <c r="C46" s="16" t="s">
        <v>15</v>
      </c>
      <c r="D46" s="17">
        <v>8951</v>
      </c>
      <c r="E46" s="18">
        <v>2891</v>
      </c>
      <c r="F46" s="36">
        <f t="shared" si="1"/>
        <v>0.32298067255055302</v>
      </c>
      <c r="G46" s="170" t="s">
        <v>89</v>
      </c>
      <c r="H46" s="171"/>
      <c r="I46" s="171"/>
      <c r="J46" s="171"/>
      <c r="K46" s="171"/>
      <c r="L46" s="172"/>
    </row>
    <row r="47" spans="1:12" s="50" customFormat="1" ht="13.5" x14ac:dyDescent="0.4">
      <c r="A47" s="11"/>
      <c r="B47" s="14" t="s">
        <v>55</v>
      </c>
      <c r="C47" s="16" t="s">
        <v>15</v>
      </c>
      <c r="D47" s="17">
        <v>0</v>
      </c>
      <c r="E47" s="18">
        <v>79</v>
      </c>
      <c r="F47" s="36">
        <v>0</v>
      </c>
      <c r="G47" s="167"/>
      <c r="H47" s="168"/>
      <c r="I47" s="168"/>
      <c r="J47" s="168"/>
      <c r="K47" s="168"/>
      <c r="L47" s="169"/>
    </row>
    <row r="48" spans="1:12" s="50" customFormat="1" ht="13.5" x14ac:dyDescent="0.4">
      <c r="A48" s="11"/>
      <c r="B48" s="14" t="s">
        <v>56</v>
      </c>
      <c r="C48" s="16" t="s">
        <v>15</v>
      </c>
      <c r="D48" s="17">
        <v>0</v>
      </c>
      <c r="E48" s="18">
        <v>0</v>
      </c>
      <c r="F48" s="36">
        <v>0</v>
      </c>
      <c r="G48" s="167"/>
      <c r="H48" s="168"/>
      <c r="I48" s="168"/>
      <c r="J48" s="168"/>
      <c r="K48" s="168"/>
      <c r="L48" s="169"/>
    </row>
    <row r="49" spans="1:12" s="50" customFormat="1" ht="13.5" x14ac:dyDescent="0.4">
      <c r="A49" s="11"/>
      <c r="B49" s="10" t="s">
        <v>57</v>
      </c>
      <c r="C49" s="16" t="s">
        <v>15</v>
      </c>
      <c r="D49" s="17">
        <v>30434</v>
      </c>
      <c r="E49" s="18">
        <v>35976</v>
      </c>
      <c r="F49" s="36">
        <f t="shared" si="1"/>
        <v>1.1820989682591838</v>
      </c>
      <c r="G49" s="167"/>
      <c r="H49" s="168"/>
      <c r="I49" s="168"/>
      <c r="J49" s="168"/>
      <c r="K49" s="168"/>
      <c r="L49" s="169"/>
    </row>
    <row r="50" spans="1:12" s="50" customFormat="1" ht="13.5" x14ac:dyDescent="0.4">
      <c r="A50" s="11"/>
      <c r="B50" s="10" t="s">
        <v>58</v>
      </c>
      <c r="C50" s="16" t="s">
        <v>15</v>
      </c>
      <c r="D50" s="17">
        <v>3815</v>
      </c>
      <c r="E50" s="18">
        <v>3372</v>
      </c>
      <c r="F50" s="36">
        <f t="shared" si="1"/>
        <v>0.88387942332896463</v>
      </c>
      <c r="G50" s="167"/>
      <c r="H50" s="168"/>
      <c r="I50" s="168"/>
      <c r="J50" s="168"/>
      <c r="K50" s="168"/>
      <c r="L50" s="169"/>
    </row>
    <row r="51" spans="1:12" s="50" customFormat="1" ht="13.5" x14ac:dyDescent="0.4">
      <c r="A51" s="11"/>
      <c r="B51" s="45" t="s">
        <v>59</v>
      </c>
      <c r="C51" s="16" t="s">
        <v>15</v>
      </c>
      <c r="D51" s="17">
        <v>22303</v>
      </c>
      <c r="E51" s="18">
        <v>23190</v>
      </c>
      <c r="F51" s="36">
        <f t="shared" si="1"/>
        <v>1.0397704344706991</v>
      </c>
      <c r="G51" s="167"/>
      <c r="H51" s="168"/>
      <c r="I51" s="168"/>
      <c r="J51" s="168"/>
      <c r="K51" s="168"/>
      <c r="L51" s="169"/>
    </row>
    <row r="52" spans="1:12" s="50" customFormat="1" ht="14.25" thickBot="1" x14ac:dyDescent="0.45">
      <c r="A52" s="11"/>
      <c r="B52" s="14" t="s">
        <v>60</v>
      </c>
      <c r="C52" s="16" t="s">
        <v>15</v>
      </c>
      <c r="D52" s="17">
        <v>16661</v>
      </c>
      <c r="E52" s="18">
        <v>9187</v>
      </c>
      <c r="F52" s="36">
        <f t="shared" si="1"/>
        <v>0.55140747854270455</v>
      </c>
      <c r="G52" s="170" t="s">
        <v>89</v>
      </c>
      <c r="H52" s="171"/>
      <c r="I52" s="171"/>
      <c r="J52" s="171"/>
      <c r="K52" s="171"/>
      <c r="L52" s="172"/>
    </row>
    <row r="53" spans="1:12" s="50" customFormat="1" ht="13.5" x14ac:dyDescent="0.4">
      <c r="A53" s="46" t="s">
        <v>61</v>
      </c>
      <c r="B53" s="49"/>
      <c r="C53" s="26"/>
      <c r="D53" s="59"/>
      <c r="E53" s="99"/>
      <c r="F53" s="100"/>
      <c r="G53" s="164"/>
      <c r="H53" s="165"/>
      <c r="I53" s="165"/>
      <c r="J53" s="165"/>
      <c r="K53" s="165"/>
      <c r="L53" s="166"/>
    </row>
    <row r="54" spans="1:12" s="50" customFormat="1" ht="13.5" x14ac:dyDescent="0.4">
      <c r="A54" s="12"/>
      <c r="B54" s="10" t="s">
        <v>62</v>
      </c>
      <c r="C54" s="16" t="s">
        <v>15</v>
      </c>
      <c r="D54" s="60">
        <v>0</v>
      </c>
      <c r="E54" s="27">
        <v>0</v>
      </c>
      <c r="F54" s="36"/>
      <c r="G54" s="167"/>
      <c r="H54" s="168"/>
      <c r="I54" s="168"/>
      <c r="J54" s="168"/>
      <c r="K54" s="168"/>
      <c r="L54" s="169"/>
    </row>
    <row r="55" spans="1:12" s="50" customFormat="1" ht="13.5" x14ac:dyDescent="0.4">
      <c r="A55" s="12"/>
      <c r="B55" s="10" t="s">
        <v>63</v>
      </c>
      <c r="C55" s="16" t="s">
        <v>15</v>
      </c>
      <c r="D55" s="60">
        <v>8627</v>
      </c>
      <c r="E55" s="27">
        <v>3891</v>
      </c>
      <c r="F55" s="36">
        <f t="shared" si="1"/>
        <v>0.45102584907847454</v>
      </c>
      <c r="G55" s="170" t="s">
        <v>89</v>
      </c>
      <c r="H55" s="171"/>
      <c r="I55" s="171"/>
      <c r="J55" s="171"/>
      <c r="K55" s="171"/>
      <c r="L55" s="172"/>
    </row>
    <row r="56" spans="1:12" s="50" customFormat="1" ht="14.25" thickBot="1" x14ac:dyDescent="0.45">
      <c r="A56" s="11"/>
      <c r="B56" s="14" t="s">
        <v>64</v>
      </c>
      <c r="C56" s="16" t="s">
        <v>15</v>
      </c>
      <c r="D56" s="60">
        <v>0</v>
      </c>
      <c r="E56" s="27">
        <v>367</v>
      </c>
      <c r="F56" s="37"/>
      <c r="G56" s="173"/>
      <c r="H56" s="174"/>
      <c r="I56" s="174"/>
      <c r="J56" s="174"/>
      <c r="K56" s="174"/>
      <c r="L56" s="175"/>
    </row>
    <row r="57" spans="1:12" s="50" customFormat="1" ht="14.25" thickBot="1" x14ac:dyDescent="0.45">
      <c r="A57" s="29" t="s">
        <v>75</v>
      </c>
      <c r="B57" s="101"/>
      <c r="C57" s="30" t="s">
        <v>15</v>
      </c>
      <c r="D57" s="61">
        <v>71604</v>
      </c>
      <c r="E57" s="102">
        <v>38921</v>
      </c>
      <c r="F57" s="40">
        <f t="shared" si="1"/>
        <v>0.54355901904921511</v>
      </c>
      <c r="G57" s="176" t="s">
        <v>88</v>
      </c>
      <c r="H57" s="177"/>
      <c r="I57" s="177"/>
      <c r="J57" s="177"/>
      <c r="K57" s="177"/>
      <c r="L57" s="178"/>
    </row>
    <row r="58" spans="1:12" s="50" customFormat="1" ht="14.25" thickBot="1" x14ac:dyDescent="0.45">
      <c r="A58" s="44" t="s">
        <v>45</v>
      </c>
      <c r="B58" s="78"/>
      <c r="C58" s="28" t="s">
        <v>15</v>
      </c>
      <c r="D58" s="62">
        <f>SUM(D40:D43,D45:D52,D54:D57)</f>
        <v>278674</v>
      </c>
      <c r="E58" s="75">
        <f>SUM(E40:E43,E45:E52,E54:E57)</f>
        <v>226166</v>
      </c>
      <c r="F58" s="76">
        <f t="shared" si="1"/>
        <v>0.81157912112360675</v>
      </c>
      <c r="G58" s="159"/>
      <c r="H58" s="160"/>
      <c r="I58" s="160"/>
      <c r="J58" s="160"/>
      <c r="K58" s="160"/>
      <c r="L58" s="161"/>
    </row>
    <row r="59" spans="1:12" s="50" customFormat="1" ht="13.5" x14ac:dyDescent="0.4"/>
    <row r="60" spans="1:12" s="50" customFormat="1" ht="13.5" x14ac:dyDescent="0.4"/>
    <row r="61" spans="1:12" s="50" customFormat="1" ht="17.25" x14ac:dyDescent="0.4">
      <c r="A61" s="63">
        <v>-5</v>
      </c>
      <c r="B61" s="56" t="s">
        <v>76</v>
      </c>
    </row>
    <row r="62" spans="1:12" s="50" customFormat="1" ht="14.25" thickBot="1" x14ac:dyDescent="0.45">
      <c r="D62" s="65" t="s">
        <v>83</v>
      </c>
    </row>
    <row r="63" spans="1:12" s="50" customFormat="1" ht="13.5" x14ac:dyDescent="0.4">
      <c r="B63" s="188"/>
      <c r="C63" s="188" t="s">
        <v>77</v>
      </c>
      <c r="D63" s="188" t="s">
        <v>78</v>
      </c>
    </row>
    <row r="64" spans="1:12" s="50" customFormat="1" ht="14.25" thickBot="1" x14ac:dyDescent="0.45">
      <c r="B64" s="189"/>
      <c r="C64" s="189"/>
      <c r="D64" s="189"/>
    </row>
    <row r="65" spans="2:4" s="50" customFormat="1" ht="29.25" customHeight="1" thickBot="1" x14ac:dyDescent="0.45">
      <c r="B65" s="64" t="s">
        <v>79</v>
      </c>
      <c r="C65" s="67">
        <f>SUM(D5:D18,D40:D52)</f>
        <v>8333431</v>
      </c>
      <c r="D65" s="67">
        <f>SUM(E5:E18,E40:E52)</f>
        <v>8033060</v>
      </c>
    </row>
    <row r="66" spans="2:4" s="50" customFormat="1" ht="29.25" customHeight="1" thickBot="1" x14ac:dyDescent="0.45">
      <c r="B66" s="64" t="s">
        <v>80</v>
      </c>
      <c r="C66" s="67">
        <f>SUM(D20:D28,D54:D56)</f>
        <v>2044410</v>
      </c>
      <c r="D66" s="67">
        <f>SUM(E20:E28,E54:E56)</f>
        <v>1899907</v>
      </c>
    </row>
    <row r="67" spans="2:4" s="50" customFormat="1" ht="29.25" customHeight="1" thickBot="1" x14ac:dyDescent="0.45">
      <c r="B67" s="64" t="s">
        <v>81</v>
      </c>
      <c r="C67" s="67">
        <f>SUM(D30:D33)</f>
        <v>4486697</v>
      </c>
      <c r="D67" s="67">
        <f>SUM(E30:E33)</f>
        <v>4587312</v>
      </c>
    </row>
    <row r="68" spans="2:4" s="50" customFormat="1" ht="29.25" customHeight="1" thickBot="1" x14ac:dyDescent="0.45">
      <c r="B68" s="68" t="s">
        <v>82</v>
      </c>
      <c r="C68" s="69">
        <f>SUM(D34,D57)</f>
        <v>1066929</v>
      </c>
      <c r="D68" s="69">
        <f>SUM(E34,E57)</f>
        <v>1007354</v>
      </c>
    </row>
    <row r="69" spans="2:4" s="50" customFormat="1" ht="29.25" customHeight="1" thickTop="1" thickBot="1" x14ac:dyDescent="0.45">
      <c r="B69" s="70" t="s">
        <v>84</v>
      </c>
      <c r="C69" s="71">
        <f>SUM(C65:C68)</f>
        <v>15931467</v>
      </c>
      <c r="D69" s="71">
        <f>SUM(D65:D68)</f>
        <v>15527633</v>
      </c>
    </row>
  </sheetData>
  <mergeCells count="59">
    <mergeCell ref="B63:B64"/>
    <mergeCell ref="C63:C64"/>
    <mergeCell ref="D63:D64"/>
    <mergeCell ref="G3:L3"/>
    <mergeCell ref="G4:L4"/>
    <mergeCell ref="G5:L5"/>
    <mergeCell ref="G6:L6"/>
    <mergeCell ref="G7:L7"/>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30:L30"/>
    <mergeCell ref="G31:L31"/>
    <mergeCell ref="G29:L29"/>
    <mergeCell ref="G32:L32"/>
    <mergeCell ref="G33:L33"/>
    <mergeCell ref="G34:L34"/>
    <mergeCell ref="G35:L35"/>
    <mergeCell ref="G37:L37"/>
    <mergeCell ref="G47:L47"/>
    <mergeCell ref="G38:L38"/>
    <mergeCell ref="G39:L39"/>
    <mergeCell ref="G40:L40"/>
    <mergeCell ref="G41:L41"/>
    <mergeCell ref="G42:L42"/>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s>
  <phoneticPr fontId="1"/>
  <printOptions horizontalCentered="1" verticalCentered="1"/>
  <pageMargins left="0.15748031496062992" right="0.15748031496062992" top="0.74803149606299213" bottom="0.15748031496062992" header="0.31496062992125984" footer="0.15748031496062992"/>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2021-09-29T06:21:20Z</cp:lastPrinted>
  <dcterms:created xsi:type="dcterms:W3CDTF">2020-05-26T00:49:41Z</dcterms:created>
  <dcterms:modified xsi:type="dcterms:W3CDTF">2021-09-29T06:21:27Z</dcterms:modified>
</cp:coreProperties>
</file>