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内訳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" l="1"/>
  <c r="G48" i="2"/>
  <c r="G36" i="2"/>
  <c r="G27" i="2"/>
  <c r="G58" i="2" l="1"/>
  <c r="G60" i="2" s="1"/>
  <c r="G61" i="2" s="1"/>
</calcChain>
</file>

<file path=xl/sharedStrings.xml><?xml version="1.0" encoding="utf-8"?>
<sst xmlns="http://schemas.openxmlformats.org/spreadsheetml/2006/main" count="66" uniqueCount="53">
  <si>
    <t>　・ネットワーク敷設作業費</t>
    <rPh sb="8" eb="9">
      <t>シキ</t>
    </rPh>
    <rPh sb="9" eb="10">
      <t>セツ</t>
    </rPh>
    <rPh sb="10" eb="12">
      <t>サギョウ</t>
    </rPh>
    <rPh sb="12" eb="13">
      <t>ヒ</t>
    </rPh>
    <phoneticPr fontId="2"/>
  </si>
  <si>
    <t>集約
スイッチ</t>
    <rPh sb="0" eb="2">
      <t>シュウヤク</t>
    </rPh>
    <phoneticPr fontId="1"/>
  </si>
  <si>
    <t>フロア
スイッチ</t>
  </si>
  <si>
    <t>SFP+
(10GB-SR)</t>
  </si>
  <si>
    <t>SFP
(1GB-TX)</t>
  </si>
  <si>
    <t>無線LANアクセスポイント</t>
    <rPh sb="0" eb="2">
      <t>ムセン</t>
    </rPh>
    <phoneticPr fontId="1"/>
  </si>
  <si>
    <t>ネットワーク設計</t>
    <rPh sb="6" eb="8">
      <t>セッケイ</t>
    </rPh>
    <phoneticPr fontId="2"/>
  </si>
  <si>
    <t>試験</t>
    <rPh sb="0" eb="2">
      <t>シケン</t>
    </rPh>
    <phoneticPr fontId="2"/>
  </si>
  <si>
    <t>構築</t>
    <rPh sb="0" eb="2">
      <t>コウチク</t>
    </rPh>
    <phoneticPr fontId="2"/>
  </si>
  <si>
    <t>品目</t>
    <rPh sb="0" eb="2">
      <t>ヒンモク</t>
    </rPh>
    <phoneticPr fontId="2"/>
  </si>
  <si>
    <t>品番</t>
    <rPh sb="0" eb="2">
      <t>ヒンバン</t>
    </rPh>
    <phoneticPr fontId="2"/>
  </si>
  <si>
    <t>　・物品費</t>
    <rPh sb="2" eb="4">
      <t>ブッピン</t>
    </rPh>
    <rPh sb="4" eb="5">
      <t>ヒ</t>
    </rPh>
    <phoneticPr fontId="2"/>
  </si>
  <si>
    <t>合計（消費税額及び地方消費税額を含む）</t>
    <rPh sb="0" eb="2">
      <t>ゴウケイ</t>
    </rPh>
    <rPh sb="3" eb="6">
      <t>ショウヒゼイ</t>
    </rPh>
    <rPh sb="6" eb="7">
      <t>ガク</t>
    </rPh>
    <rPh sb="7" eb="8">
      <t>オヨ</t>
    </rPh>
    <rPh sb="9" eb="11">
      <t>チホウ</t>
    </rPh>
    <rPh sb="11" eb="14">
      <t>ショウヒゼイ</t>
    </rPh>
    <rPh sb="14" eb="15">
      <t>ガク</t>
    </rPh>
    <rPh sb="16" eb="17">
      <t>フク</t>
    </rPh>
    <phoneticPr fontId="2"/>
  </si>
  <si>
    <t>その他</t>
    <rPh sb="2" eb="3">
      <t>タ</t>
    </rPh>
    <phoneticPr fontId="2"/>
  </si>
  <si>
    <t>プロジェクト管理</t>
    <rPh sb="6" eb="8">
      <t>カンリ</t>
    </rPh>
    <phoneticPr fontId="2"/>
  </si>
  <si>
    <t>現地調査</t>
    <rPh sb="0" eb="2">
      <t>ゲンチ</t>
    </rPh>
    <rPh sb="2" eb="4">
      <t>チョウサ</t>
    </rPh>
    <phoneticPr fontId="2"/>
  </si>
  <si>
    <t>一式</t>
    <rPh sb="0" eb="2">
      <t>イッシキ</t>
    </rPh>
    <phoneticPr fontId="2"/>
  </si>
  <si>
    <t>その他部材費（ケーブル、モール等）</t>
    <rPh sb="2" eb="3">
      <t>タ</t>
    </rPh>
    <rPh sb="3" eb="5">
      <t>ブザイ</t>
    </rPh>
    <rPh sb="5" eb="6">
      <t>ヒ</t>
    </rPh>
    <rPh sb="15" eb="16">
      <t>ナド</t>
    </rPh>
    <phoneticPr fontId="2"/>
  </si>
  <si>
    <t>鎌田中学校、飯高中学校のFW（ルータ）設置・設定費用</t>
    <rPh sb="0" eb="2">
      <t>カマタ</t>
    </rPh>
    <rPh sb="2" eb="5">
      <t>チュウガッコウ</t>
    </rPh>
    <rPh sb="6" eb="8">
      <t>イイタカ</t>
    </rPh>
    <rPh sb="8" eb="11">
      <t>チュウガッコウ</t>
    </rPh>
    <rPh sb="19" eb="21">
      <t>セッチ</t>
    </rPh>
    <rPh sb="22" eb="24">
      <t>セッテイ</t>
    </rPh>
    <rPh sb="24" eb="26">
      <t>ヒヨウ</t>
    </rPh>
    <phoneticPr fontId="2"/>
  </si>
  <si>
    <t>鎌田中学校、飯高中学校のFW（ルータ）費用</t>
    <rPh sb="0" eb="2">
      <t>カマタ</t>
    </rPh>
    <rPh sb="2" eb="5">
      <t>チュウガッコウ</t>
    </rPh>
    <rPh sb="6" eb="8">
      <t>イイタカ</t>
    </rPh>
    <rPh sb="8" eb="11">
      <t>チュウガッコウ</t>
    </rPh>
    <phoneticPr fontId="2"/>
  </si>
  <si>
    <t>　・ネットワーク機器のハードウェア保証、ライセンス等に係る費用</t>
    <rPh sb="8" eb="10">
      <t>キキ</t>
    </rPh>
    <phoneticPr fontId="2"/>
  </si>
  <si>
    <t>集約スイッチ、フロアスイッチ、無線AP（HW保証 + WLCライセンス）7年</t>
    <rPh sb="0" eb="2">
      <t>シュウヤク</t>
    </rPh>
    <rPh sb="15" eb="17">
      <t>ムセン</t>
    </rPh>
    <rPh sb="22" eb="24">
      <t>ホショウ</t>
    </rPh>
    <rPh sb="37" eb="38">
      <t>ネン</t>
    </rPh>
    <phoneticPr fontId="2"/>
  </si>
  <si>
    <t>その他部材費（ラック、ハブBOX、ケーブル、モール等）</t>
    <rPh sb="2" eb="3">
      <t>タ</t>
    </rPh>
    <rPh sb="3" eb="5">
      <t>ブザイ</t>
    </rPh>
    <rPh sb="5" eb="6">
      <t>ヒ</t>
    </rPh>
    <phoneticPr fontId="2"/>
  </si>
  <si>
    <t>　・物品単価（下記のうち、ネットワーク機器費の積算の基となる金額）</t>
    <rPh sb="2" eb="4">
      <t>ブッピン</t>
    </rPh>
    <rPh sb="4" eb="6">
      <t>タンカ</t>
    </rPh>
    <rPh sb="7" eb="9">
      <t>カキ</t>
    </rPh>
    <rPh sb="23" eb="25">
      <t>セキサン</t>
    </rPh>
    <rPh sb="26" eb="27">
      <t>モト</t>
    </rPh>
    <rPh sb="30" eb="32">
      <t>キンガク</t>
    </rPh>
    <phoneticPr fontId="2"/>
  </si>
  <si>
    <t>総数</t>
    <rPh sb="0" eb="1">
      <t>ソウ</t>
    </rPh>
    <phoneticPr fontId="6"/>
  </si>
  <si>
    <t>保守用</t>
    <rPh sb="0" eb="3">
      <t>ホシュヨウ</t>
    </rPh>
    <phoneticPr fontId="6"/>
  </si>
  <si>
    <t>FW(ルータ）</t>
    <phoneticPr fontId="1"/>
  </si>
  <si>
    <t>FW(ルータ）（HW保証 + UTMライセンス）7年</t>
    <phoneticPr fontId="2"/>
  </si>
  <si>
    <t>　（うち、消費税額及び地方消費税額）</t>
    <phoneticPr fontId="2"/>
  </si>
  <si>
    <t>職員室</t>
    <rPh sb="0" eb="2">
      <t>ショクイン</t>
    </rPh>
    <rPh sb="2" eb="3">
      <t>シツ</t>
    </rPh>
    <phoneticPr fontId="6"/>
  </si>
  <si>
    <t>上限額 413,000,000 円（税抜）</t>
    <rPh sb="0" eb="3">
      <t>ジョウゲンガク</t>
    </rPh>
    <rPh sb="16" eb="17">
      <t>エン</t>
    </rPh>
    <rPh sb="18" eb="19">
      <t>ゼイ</t>
    </rPh>
    <rPh sb="19" eb="20">
      <t>ヌ</t>
    </rPh>
    <phoneticPr fontId="2"/>
  </si>
  <si>
    <t>上限額 9,050,000 円（税抜）</t>
    <rPh sb="0" eb="3">
      <t>ジョウゲンガク</t>
    </rPh>
    <rPh sb="14" eb="15">
      <t>エン</t>
    </rPh>
    <rPh sb="16" eb="17">
      <t>ゼイ</t>
    </rPh>
    <rPh sb="17" eb="18">
      <t>ヌ</t>
    </rPh>
    <phoneticPr fontId="2"/>
  </si>
  <si>
    <t>上限額 8,320,000 円（税抜）</t>
    <rPh sb="0" eb="3">
      <t>ジョウゲンガク</t>
    </rPh>
    <rPh sb="14" eb="15">
      <t>エン</t>
    </rPh>
    <rPh sb="16" eb="17">
      <t>ゼイ</t>
    </rPh>
    <rPh sb="17" eb="18">
      <t>ヌ</t>
    </rPh>
    <phoneticPr fontId="2"/>
  </si>
  <si>
    <t>上限額 280,000 円（税抜）</t>
    <rPh sb="0" eb="3">
      <t>ジョウゲンガク</t>
    </rPh>
    <rPh sb="12" eb="13">
      <t>エン</t>
    </rPh>
    <rPh sb="14" eb="15">
      <t>ゼイ</t>
    </rPh>
    <rPh sb="15" eb="16">
      <t>ヌ</t>
    </rPh>
    <phoneticPr fontId="2"/>
  </si>
  <si>
    <t>上限額 10,150,000 円（税抜）</t>
    <rPh sb="0" eb="3">
      <t>ジョウゲンガク</t>
    </rPh>
    <rPh sb="15" eb="16">
      <t>エン</t>
    </rPh>
    <rPh sb="17" eb="18">
      <t>ゼイ</t>
    </rPh>
    <rPh sb="18" eb="19">
      <t>ヌ</t>
    </rPh>
    <phoneticPr fontId="2"/>
  </si>
  <si>
    <t>SFP(1GB-SX)</t>
    <phoneticPr fontId="2"/>
  </si>
  <si>
    <t>(総数のうち)</t>
    <rPh sb="1" eb="3">
      <t>ソウスウ</t>
    </rPh>
    <phoneticPr fontId="6"/>
  </si>
  <si>
    <t>費用（税抜）</t>
  </si>
  <si>
    <t>単価（税抜）</t>
    <rPh sb="0" eb="2">
      <t>タンカ</t>
    </rPh>
    <rPh sb="3" eb="4">
      <t>ゼイ</t>
    </rPh>
    <rPh sb="4" eb="5">
      <t>ヌ</t>
    </rPh>
    <phoneticPr fontId="2"/>
  </si>
  <si>
    <t xml:space="preserve">商号又は名称 　　　　　　　　　　            </t>
    <phoneticPr fontId="10"/>
  </si>
  <si>
    <t>a. ネットワーク機器単価</t>
    <rPh sb="9" eb="11">
      <t>キキ</t>
    </rPh>
    <rPh sb="11" eb="13">
      <t>タンカ</t>
    </rPh>
    <phoneticPr fontId="2"/>
  </si>
  <si>
    <t>c. 職員室用無線AP整備費用</t>
    <rPh sb="3" eb="6">
      <t>ショクインシツ</t>
    </rPh>
    <rPh sb="6" eb="7">
      <t>ヨウ</t>
    </rPh>
    <rPh sb="7" eb="9">
      <t>ムセン</t>
    </rPh>
    <rPh sb="11" eb="13">
      <t>セイビ</t>
    </rPh>
    <rPh sb="13" eb="15">
      <t>ヒヨウ</t>
    </rPh>
    <phoneticPr fontId="2"/>
  </si>
  <si>
    <t>d. 保守用ネットワーク機器費用</t>
    <rPh sb="3" eb="6">
      <t>ホシュヨウ</t>
    </rPh>
    <rPh sb="12" eb="14">
      <t>キキ</t>
    </rPh>
    <rPh sb="14" eb="16">
      <t>ヒヨウ</t>
    </rPh>
    <phoneticPr fontId="2"/>
  </si>
  <si>
    <t>e. 取り付け工事等を伴わない学校のネットワーク整備費用</t>
    <rPh sb="3" eb="4">
      <t>ト</t>
    </rPh>
    <rPh sb="5" eb="6">
      <t>ツ</t>
    </rPh>
    <rPh sb="7" eb="9">
      <t>コウジ</t>
    </rPh>
    <rPh sb="9" eb="10">
      <t>ナド</t>
    </rPh>
    <rPh sb="11" eb="12">
      <t>トモナ</t>
    </rPh>
    <rPh sb="15" eb="17">
      <t>ガッコウ</t>
    </rPh>
    <rPh sb="24" eb="26">
      <t>セイビ</t>
    </rPh>
    <rPh sb="26" eb="28">
      <t>ヒヨウ</t>
    </rPh>
    <phoneticPr fontId="2"/>
  </si>
  <si>
    <t>f. その他</t>
    <rPh sb="5" eb="6">
      <t>タ</t>
    </rPh>
    <phoneticPr fontId="2"/>
  </si>
  <si>
    <t>合計（b＋c＋d＋e＋f）</t>
    <rPh sb="0" eb="2">
      <t>ゴウケイ</t>
    </rPh>
    <phoneticPr fontId="2"/>
  </si>
  <si>
    <t>b.小計</t>
    <rPh sb="2" eb="4">
      <t>ショウケイ</t>
    </rPh>
    <phoneticPr fontId="6"/>
  </si>
  <si>
    <t>c.小計</t>
    <rPh sb="2" eb="4">
      <t>ショウケイ</t>
    </rPh>
    <phoneticPr fontId="6"/>
  </si>
  <si>
    <t>e.小計</t>
    <rPh sb="2" eb="4">
      <t>ショウケイ</t>
    </rPh>
    <phoneticPr fontId="6"/>
  </si>
  <si>
    <t>f.小計</t>
    <rPh sb="2" eb="4">
      <t>ショウケイ</t>
    </rPh>
    <phoneticPr fontId="6"/>
  </si>
  <si>
    <t>b. 校内ネットワーク整備費用（c～fを除く）</t>
    <rPh sb="3" eb="5">
      <t>コウナイ</t>
    </rPh>
    <rPh sb="11" eb="13">
      <t>セイビ</t>
    </rPh>
    <rPh sb="13" eb="15">
      <t>ヒヨウ</t>
    </rPh>
    <rPh sb="20" eb="21">
      <t>ノゾ</t>
    </rPh>
    <phoneticPr fontId="2"/>
  </si>
  <si>
    <t>ネットワーク機器費（aに基づく費用）</t>
    <rPh sb="6" eb="8">
      <t>キキ</t>
    </rPh>
    <rPh sb="8" eb="9">
      <t>ヒ</t>
    </rPh>
    <rPh sb="12" eb="13">
      <t>モト</t>
    </rPh>
    <rPh sb="15" eb="17">
      <t>ヒヨウ</t>
    </rPh>
    <phoneticPr fontId="2"/>
  </si>
  <si>
    <t>ネットワーク機器費（aに基づく費用）</t>
    <rPh sb="6" eb="8">
      <t>キキ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</si>
</sst>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8"/>
      <color theme="1"/>
      <name val="游ゴシック"/>
      <family val="2"/>
      <scheme val="minor"/>
    </font>
    <font>
      <u/>
      <sz val="8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38" fontId="3" fillId="2" borderId="0" xfId="1" applyFont="1" applyFill="1" applyAlignment="1">
      <alignment vertical="center"/>
    </xf>
    <xf numFmtId="38" fontId="5" fillId="3" borderId="0" xfId="1" applyFont="1" applyFill="1" applyAlignment="1"/>
    <xf numFmtId="38" fontId="5" fillId="0" borderId="0" xfId="1" applyFont="1" applyAlignment="1"/>
    <xf numFmtId="38" fontId="5" fillId="0" borderId="1" xfId="1" applyFont="1" applyBorder="1" applyAlignment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/>
    <xf numFmtId="38" fontId="3" fillId="2" borderId="0" xfId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5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/>
    <xf numFmtId="38" fontId="5" fillId="0" borderId="1" xfId="1" applyFont="1" applyBorder="1" applyAlignment="1">
      <alignment horizontal="right"/>
    </xf>
    <xf numFmtId="0" fontId="0" fillId="0" borderId="0" xfId="0" applyAlignment="1">
      <alignment vertical="center"/>
    </xf>
    <xf numFmtId="38" fontId="5" fillId="3" borderId="0" xfId="1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4" borderId="1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5" fillId="0" borderId="4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0" fontId="5" fillId="3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38" fontId="5" fillId="3" borderId="5" xfId="1" applyFont="1" applyFill="1" applyBorder="1" applyAlignment="1">
      <alignment horizontal="left" vertical="center"/>
    </xf>
    <xf numFmtId="38" fontId="5" fillId="3" borderId="6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85" zoomScaleNormal="85" zoomScaleSheetLayoutView="100" workbookViewId="0">
      <selection activeCell="B8" sqref="B8"/>
    </sheetView>
  </sheetViews>
  <sheetFormatPr defaultRowHeight="18.75" x14ac:dyDescent="0.4"/>
  <cols>
    <col min="1" max="1" width="4.25" style="23" customWidth="1"/>
    <col min="2" max="2" width="25.5" style="23" customWidth="1"/>
    <col min="3" max="3" width="25" style="23" bestFit="1" customWidth="1"/>
    <col min="4" max="6" width="7.875" style="23" customWidth="1"/>
    <col min="7" max="7" width="15.875" style="23" customWidth="1"/>
  </cols>
  <sheetData>
    <row r="1" spans="1:7" s="37" customFormat="1" ht="21" customHeight="1" x14ac:dyDescent="0.25">
      <c r="A1" s="35"/>
      <c r="B1" s="35"/>
      <c r="C1" s="35"/>
      <c r="D1" s="35"/>
      <c r="E1" s="35"/>
      <c r="F1" s="35"/>
      <c r="G1" s="36" t="s">
        <v>39</v>
      </c>
    </row>
    <row r="2" spans="1:7" x14ac:dyDescent="0.4">
      <c r="A2" s="1" t="s">
        <v>40</v>
      </c>
      <c r="B2" s="2"/>
      <c r="C2" s="1"/>
      <c r="D2" s="1"/>
      <c r="E2" s="1"/>
      <c r="F2" s="1"/>
      <c r="G2" s="3"/>
    </row>
    <row r="3" spans="1:7" x14ac:dyDescent="0.4">
      <c r="A3" s="17" t="s">
        <v>23</v>
      </c>
      <c r="B3" s="18"/>
      <c r="C3" s="18"/>
      <c r="D3" s="18"/>
      <c r="E3" s="18"/>
      <c r="F3" s="18"/>
      <c r="G3" s="4"/>
    </row>
    <row r="4" spans="1:7" ht="5.25" customHeight="1" x14ac:dyDescent="0.4">
      <c r="A4" s="19"/>
      <c r="B4" s="19"/>
      <c r="C4" s="19"/>
      <c r="D4" s="19"/>
      <c r="E4" s="19"/>
      <c r="F4" s="19"/>
      <c r="G4" s="5"/>
    </row>
    <row r="5" spans="1:7" x14ac:dyDescent="0.4">
      <c r="A5" s="19"/>
      <c r="B5" s="40" t="s">
        <v>9</v>
      </c>
      <c r="C5" s="40" t="s">
        <v>10</v>
      </c>
      <c r="D5" s="38" t="s">
        <v>24</v>
      </c>
      <c r="E5" s="41" t="s">
        <v>36</v>
      </c>
      <c r="F5" s="42"/>
      <c r="G5" s="43" t="s">
        <v>38</v>
      </c>
    </row>
    <row r="6" spans="1:7" x14ac:dyDescent="0.4">
      <c r="A6" s="19"/>
      <c r="B6" s="39"/>
      <c r="C6" s="39"/>
      <c r="D6" s="39"/>
      <c r="E6" s="20" t="s">
        <v>29</v>
      </c>
      <c r="F6" s="20" t="s">
        <v>25</v>
      </c>
      <c r="G6" s="44"/>
    </row>
    <row r="7" spans="1:7" x14ac:dyDescent="0.4">
      <c r="A7" s="19"/>
      <c r="B7" s="21" t="s">
        <v>26</v>
      </c>
      <c r="C7" s="6"/>
      <c r="D7" s="6">
        <v>49</v>
      </c>
      <c r="E7" s="22">
        <v>0</v>
      </c>
      <c r="F7" s="6">
        <v>2</v>
      </c>
      <c r="G7" s="6"/>
    </row>
    <row r="8" spans="1:7" x14ac:dyDescent="0.4">
      <c r="A8" s="19"/>
      <c r="B8" s="21" t="s">
        <v>1</v>
      </c>
      <c r="C8" s="6"/>
      <c r="D8" s="6">
        <v>47</v>
      </c>
      <c r="E8" s="22">
        <v>0</v>
      </c>
      <c r="F8" s="6">
        <v>2</v>
      </c>
      <c r="G8" s="6"/>
    </row>
    <row r="9" spans="1:7" x14ac:dyDescent="0.4">
      <c r="A9" s="19"/>
      <c r="B9" s="21" t="s">
        <v>2</v>
      </c>
      <c r="C9" s="6"/>
      <c r="D9" s="6">
        <v>192</v>
      </c>
      <c r="E9" s="22">
        <v>0</v>
      </c>
      <c r="F9" s="6">
        <v>8</v>
      </c>
      <c r="G9" s="6"/>
    </row>
    <row r="10" spans="1:7" x14ac:dyDescent="0.4">
      <c r="A10" s="19"/>
      <c r="B10" s="21" t="s">
        <v>5</v>
      </c>
      <c r="C10" s="6"/>
      <c r="D10" s="6">
        <v>999</v>
      </c>
      <c r="E10" s="22">
        <v>45</v>
      </c>
      <c r="F10" s="6">
        <v>20</v>
      </c>
      <c r="G10" s="6"/>
    </row>
    <row r="11" spans="1:7" x14ac:dyDescent="0.4">
      <c r="A11" s="19"/>
      <c r="B11" s="21" t="s">
        <v>3</v>
      </c>
      <c r="C11" s="6"/>
      <c r="D11" s="6">
        <v>384</v>
      </c>
      <c r="E11" s="22">
        <v>0</v>
      </c>
      <c r="F11" s="6">
        <v>16</v>
      </c>
      <c r="G11" s="6"/>
    </row>
    <row r="12" spans="1:7" x14ac:dyDescent="0.4">
      <c r="A12" s="19"/>
      <c r="B12" s="34" t="s">
        <v>35</v>
      </c>
      <c r="C12" s="6"/>
      <c r="D12" s="6">
        <v>2</v>
      </c>
      <c r="E12" s="22">
        <v>0</v>
      </c>
      <c r="F12" s="22">
        <v>1</v>
      </c>
      <c r="G12" s="6"/>
    </row>
    <row r="13" spans="1:7" x14ac:dyDescent="0.4">
      <c r="A13" s="19"/>
      <c r="B13" s="21" t="s">
        <v>4</v>
      </c>
      <c r="C13" s="6"/>
      <c r="D13" s="6">
        <v>92</v>
      </c>
      <c r="E13" s="22">
        <v>0</v>
      </c>
      <c r="F13" s="22">
        <v>2</v>
      </c>
      <c r="G13" s="6"/>
    </row>
    <row r="14" spans="1:7" ht="5.25" customHeight="1" x14ac:dyDescent="0.4"/>
    <row r="15" spans="1:7" x14ac:dyDescent="0.4">
      <c r="A15" s="1" t="s">
        <v>50</v>
      </c>
      <c r="B15" s="2"/>
      <c r="C15" s="1"/>
      <c r="D15" s="1"/>
      <c r="E15" s="1"/>
      <c r="F15" s="1"/>
      <c r="G15" s="14" t="s">
        <v>30</v>
      </c>
    </row>
    <row r="16" spans="1:7" x14ac:dyDescent="0.4">
      <c r="A16" s="7" t="s">
        <v>11</v>
      </c>
      <c r="B16" s="8"/>
      <c r="C16" s="8"/>
      <c r="D16" s="8"/>
      <c r="E16" s="8"/>
      <c r="F16" s="8"/>
      <c r="G16" s="24" t="s">
        <v>37</v>
      </c>
    </row>
    <row r="17" spans="1:7" x14ac:dyDescent="0.4">
      <c r="A17" s="9"/>
      <c r="B17" s="46" t="s">
        <v>51</v>
      </c>
      <c r="C17" s="46"/>
      <c r="D17" s="15"/>
      <c r="E17" s="15"/>
      <c r="F17" s="15"/>
      <c r="G17" s="10"/>
    </row>
    <row r="18" spans="1:7" x14ac:dyDescent="0.4">
      <c r="A18" s="9"/>
      <c r="B18" s="46" t="s">
        <v>22</v>
      </c>
      <c r="C18" s="46"/>
      <c r="D18" s="15"/>
      <c r="E18" s="15"/>
      <c r="F18" s="15"/>
      <c r="G18" s="10"/>
    </row>
    <row r="19" spans="1:7" x14ac:dyDescent="0.4">
      <c r="A19" s="7" t="s">
        <v>0</v>
      </c>
      <c r="B19" s="8"/>
      <c r="C19" s="8"/>
      <c r="D19" s="8"/>
      <c r="E19" s="8"/>
      <c r="F19" s="8"/>
      <c r="G19" s="24" t="s">
        <v>37</v>
      </c>
    </row>
    <row r="20" spans="1:7" x14ac:dyDescent="0.4">
      <c r="A20" s="9"/>
      <c r="B20" s="46" t="s">
        <v>14</v>
      </c>
      <c r="C20" s="46"/>
      <c r="D20" s="15"/>
      <c r="E20" s="15"/>
      <c r="F20" s="15"/>
      <c r="G20" s="10"/>
    </row>
    <row r="21" spans="1:7" x14ac:dyDescent="0.4">
      <c r="A21" s="9"/>
      <c r="B21" s="46" t="s">
        <v>15</v>
      </c>
      <c r="C21" s="46"/>
      <c r="D21" s="15"/>
      <c r="E21" s="15"/>
      <c r="F21" s="15"/>
      <c r="G21" s="10"/>
    </row>
    <row r="22" spans="1:7" x14ac:dyDescent="0.4">
      <c r="A22" s="9"/>
      <c r="B22" s="46" t="s">
        <v>6</v>
      </c>
      <c r="C22" s="46"/>
      <c r="D22" s="15"/>
      <c r="E22" s="15"/>
      <c r="F22" s="15"/>
      <c r="G22" s="10"/>
    </row>
    <row r="23" spans="1:7" x14ac:dyDescent="0.4">
      <c r="A23" s="9"/>
      <c r="B23" s="46" t="s">
        <v>8</v>
      </c>
      <c r="C23" s="46"/>
      <c r="D23" s="15"/>
      <c r="E23" s="15"/>
      <c r="F23" s="15"/>
      <c r="G23" s="10"/>
    </row>
    <row r="24" spans="1:7" x14ac:dyDescent="0.4">
      <c r="A24" s="9"/>
      <c r="B24" s="46" t="s">
        <v>7</v>
      </c>
      <c r="C24" s="46"/>
      <c r="D24" s="15"/>
      <c r="E24" s="15"/>
      <c r="F24" s="15"/>
      <c r="G24" s="10"/>
    </row>
    <row r="25" spans="1:7" x14ac:dyDescent="0.4">
      <c r="A25" s="9"/>
      <c r="B25" s="46" t="s">
        <v>13</v>
      </c>
      <c r="C25" s="46"/>
      <c r="D25" s="15"/>
      <c r="E25" s="15"/>
      <c r="F25" s="15"/>
      <c r="G25" s="10"/>
    </row>
    <row r="26" spans="1:7" ht="5.25" customHeight="1" x14ac:dyDescent="0.4">
      <c r="A26" s="25"/>
      <c r="B26" s="25"/>
      <c r="C26" s="25"/>
      <c r="D26" s="25"/>
      <c r="E26" s="25"/>
      <c r="F26" s="25"/>
      <c r="G26" s="12"/>
    </row>
    <row r="27" spans="1:7" x14ac:dyDescent="0.4">
      <c r="A27" s="25"/>
      <c r="B27" s="45"/>
      <c r="C27" s="45"/>
      <c r="D27" s="26"/>
      <c r="E27" s="26"/>
      <c r="F27" s="27" t="s">
        <v>46</v>
      </c>
      <c r="G27" s="28">
        <f>SUM(G17:G18,G20:G25)</f>
        <v>0</v>
      </c>
    </row>
    <row r="28" spans="1:7" ht="5.25" customHeight="1" x14ac:dyDescent="0.4">
      <c r="A28" s="11"/>
      <c r="B28" s="11"/>
      <c r="C28" s="11"/>
      <c r="D28" s="11"/>
      <c r="E28" s="11"/>
      <c r="F28" s="11"/>
      <c r="G28" s="12"/>
    </row>
    <row r="29" spans="1:7" x14ac:dyDescent="0.4">
      <c r="A29" s="1" t="s">
        <v>41</v>
      </c>
      <c r="B29" s="1"/>
      <c r="C29" s="1"/>
      <c r="D29" s="1"/>
      <c r="E29" s="1"/>
      <c r="F29" s="1"/>
      <c r="G29" s="14" t="s">
        <v>31</v>
      </c>
    </row>
    <row r="30" spans="1:7" x14ac:dyDescent="0.4">
      <c r="A30" s="7" t="s">
        <v>11</v>
      </c>
      <c r="B30" s="8"/>
      <c r="C30" s="8"/>
      <c r="D30" s="8"/>
      <c r="E30" s="8"/>
      <c r="F30" s="8"/>
      <c r="G30" s="24" t="s">
        <v>37</v>
      </c>
    </row>
    <row r="31" spans="1:7" x14ac:dyDescent="0.4">
      <c r="A31" s="9"/>
      <c r="B31" s="46" t="s">
        <v>52</v>
      </c>
      <c r="C31" s="46"/>
      <c r="D31" s="15"/>
      <c r="E31" s="15"/>
      <c r="F31" s="15"/>
      <c r="G31" s="10"/>
    </row>
    <row r="32" spans="1:7" x14ac:dyDescent="0.4">
      <c r="A32" s="9"/>
      <c r="B32" s="46" t="s">
        <v>17</v>
      </c>
      <c r="C32" s="46"/>
      <c r="D32" s="15"/>
      <c r="E32" s="15"/>
      <c r="F32" s="15"/>
      <c r="G32" s="10"/>
    </row>
    <row r="33" spans="1:7" x14ac:dyDescent="0.4">
      <c r="A33" s="7" t="s">
        <v>0</v>
      </c>
      <c r="B33" s="8"/>
      <c r="C33" s="8"/>
      <c r="D33" s="8"/>
      <c r="E33" s="8"/>
      <c r="F33" s="8"/>
      <c r="G33" s="24" t="s">
        <v>37</v>
      </c>
    </row>
    <row r="34" spans="1:7" x14ac:dyDescent="0.4">
      <c r="A34" s="9"/>
      <c r="B34" s="46" t="s">
        <v>16</v>
      </c>
      <c r="C34" s="46"/>
      <c r="D34" s="15"/>
      <c r="E34" s="15"/>
      <c r="F34" s="15"/>
      <c r="G34" s="10"/>
    </row>
    <row r="35" spans="1:7" ht="5.25" customHeight="1" x14ac:dyDescent="0.4">
      <c r="A35" s="25"/>
      <c r="B35" s="25"/>
      <c r="C35" s="25"/>
      <c r="D35" s="25"/>
      <c r="E35" s="25"/>
      <c r="F35" s="25"/>
      <c r="G35" s="12"/>
    </row>
    <row r="36" spans="1:7" x14ac:dyDescent="0.4">
      <c r="A36" s="25"/>
      <c r="B36" s="45"/>
      <c r="C36" s="45"/>
      <c r="D36" s="26"/>
      <c r="E36" s="26"/>
      <c r="F36" s="27" t="s">
        <v>47</v>
      </c>
      <c r="G36" s="28">
        <f>SUM(G31:G32,G34)</f>
        <v>0</v>
      </c>
    </row>
    <row r="37" spans="1:7" ht="5.25" customHeight="1" x14ac:dyDescent="0.4">
      <c r="A37" s="11"/>
      <c r="B37" s="11"/>
      <c r="C37" s="11"/>
      <c r="D37" s="11"/>
      <c r="E37" s="11"/>
      <c r="F37" s="11"/>
      <c r="G37" s="12"/>
    </row>
    <row r="38" spans="1:7" x14ac:dyDescent="0.4">
      <c r="A38" s="1" t="s">
        <v>42</v>
      </c>
      <c r="B38" s="1"/>
      <c r="C38" s="1"/>
      <c r="D38" s="1"/>
      <c r="E38" s="1"/>
      <c r="F38" s="1"/>
      <c r="G38" s="14" t="s">
        <v>32</v>
      </c>
    </row>
    <row r="39" spans="1:7" x14ac:dyDescent="0.4">
      <c r="A39" s="7" t="s">
        <v>11</v>
      </c>
      <c r="B39" s="8"/>
      <c r="C39" s="8"/>
      <c r="D39" s="8"/>
      <c r="E39" s="8"/>
      <c r="F39" s="8"/>
      <c r="G39" s="24" t="s">
        <v>37</v>
      </c>
    </row>
    <row r="40" spans="1:7" x14ac:dyDescent="0.4">
      <c r="A40" s="9"/>
      <c r="B40" s="46" t="s">
        <v>52</v>
      </c>
      <c r="C40" s="46"/>
      <c r="D40" s="15"/>
      <c r="E40" s="15"/>
      <c r="F40" s="15"/>
      <c r="G40" s="10"/>
    </row>
    <row r="41" spans="1:7" ht="5.25" customHeight="1" x14ac:dyDescent="0.4">
      <c r="A41" s="11"/>
      <c r="B41" s="11"/>
      <c r="C41" s="11"/>
      <c r="D41" s="11"/>
      <c r="E41" s="11"/>
      <c r="F41" s="11"/>
      <c r="G41" s="12"/>
    </row>
    <row r="42" spans="1:7" x14ac:dyDescent="0.4">
      <c r="A42" s="1" t="s">
        <v>43</v>
      </c>
      <c r="B42" s="1"/>
      <c r="C42" s="1"/>
      <c r="D42" s="1"/>
      <c r="E42" s="1"/>
      <c r="F42" s="1"/>
      <c r="G42" s="14" t="s">
        <v>33</v>
      </c>
    </row>
    <row r="43" spans="1:7" x14ac:dyDescent="0.4">
      <c r="A43" s="7" t="s">
        <v>11</v>
      </c>
      <c r="B43" s="8"/>
      <c r="C43" s="8"/>
      <c r="D43" s="8"/>
      <c r="E43" s="8"/>
      <c r="F43" s="8"/>
      <c r="G43" s="24" t="s">
        <v>37</v>
      </c>
    </row>
    <row r="44" spans="1:7" x14ac:dyDescent="0.4">
      <c r="A44" s="9"/>
      <c r="B44" s="46" t="s">
        <v>19</v>
      </c>
      <c r="C44" s="46"/>
      <c r="D44" s="15"/>
      <c r="E44" s="15"/>
      <c r="F44" s="15"/>
      <c r="G44" s="10"/>
    </row>
    <row r="45" spans="1:7" x14ac:dyDescent="0.4">
      <c r="A45" s="7" t="s">
        <v>0</v>
      </c>
      <c r="B45" s="8"/>
      <c r="C45" s="8"/>
      <c r="D45" s="8"/>
      <c r="E45" s="8"/>
      <c r="F45" s="8"/>
      <c r="G45" s="24" t="s">
        <v>37</v>
      </c>
    </row>
    <row r="46" spans="1:7" x14ac:dyDescent="0.4">
      <c r="A46" s="9"/>
      <c r="B46" s="46" t="s">
        <v>18</v>
      </c>
      <c r="C46" s="46"/>
      <c r="D46" s="15"/>
      <c r="E46" s="15"/>
      <c r="F46" s="15"/>
      <c r="G46" s="29"/>
    </row>
    <row r="47" spans="1:7" ht="5.25" customHeight="1" x14ac:dyDescent="0.4">
      <c r="A47" s="25"/>
      <c r="B47" s="25"/>
      <c r="C47" s="25"/>
      <c r="D47" s="25"/>
      <c r="E47" s="25"/>
      <c r="F47" s="25"/>
      <c r="G47" s="12"/>
    </row>
    <row r="48" spans="1:7" x14ac:dyDescent="0.4">
      <c r="A48" s="25"/>
      <c r="B48" s="45"/>
      <c r="C48" s="45"/>
      <c r="D48" s="26"/>
      <c r="E48" s="26"/>
      <c r="F48" s="27" t="s">
        <v>48</v>
      </c>
      <c r="G48" s="28">
        <f>SUM(G44,G46)</f>
        <v>0</v>
      </c>
    </row>
    <row r="49" spans="1:7" ht="5.25" customHeight="1" x14ac:dyDescent="0.4">
      <c r="A49" s="11"/>
      <c r="B49" s="11"/>
      <c r="C49" s="11"/>
      <c r="D49" s="11"/>
      <c r="E49" s="11"/>
      <c r="F49" s="11"/>
      <c r="G49" s="12"/>
    </row>
    <row r="50" spans="1:7" x14ac:dyDescent="0.4">
      <c r="A50" s="1" t="s">
        <v>44</v>
      </c>
      <c r="B50" s="1"/>
      <c r="C50" s="1"/>
      <c r="D50" s="1"/>
      <c r="E50" s="1"/>
      <c r="F50" s="1"/>
      <c r="G50" s="14" t="s">
        <v>34</v>
      </c>
    </row>
    <row r="51" spans="1:7" x14ac:dyDescent="0.4">
      <c r="A51" s="7" t="s">
        <v>20</v>
      </c>
      <c r="B51" s="8"/>
      <c r="C51" s="8"/>
      <c r="D51" s="8"/>
      <c r="E51" s="8"/>
      <c r="F51" s="8"/>
      <c r="G51" s="24" t="s">
        <v>37</v>
      </c>
    </row>
    <row r="52" spans="1:7" x14ac:dyDescent="0.4">
      <c r="A52" s="9"/>
      <c r="B52" s="9" t="s">
        <v>21</v>
      </c>
      <c r="C52" s="9"/>
      <c r="D52" s="15"/>
      <c r="E52" s="15"/>
      <c r="F52" s="15"/>
      <c r="G52" s="10"/>
    </row>
    <row r="53" spans="1:7" x14ac:dyDescent="0.4">
      <c r="A53" s="9"/>
      <c r="B53" s="9" t="s">
        <v>27</v>
      </c>
      <c r="C53" s="9"/>
      <c r="D53" s="15"/>
      <c r="E53" s="15"/>
      <c r="F53" s="15"/>
      <c r="G53" s="29"/>
    </row>
    <row r="54" spans="1:7" ht="5.25" customHeight="1" x14ac:dyDescent="0.4">
      <c r="A54" s="25"/>
      <c r="B54" s="25"/>
      <c r="C54" s="25"/>
      <c r="D54" s="25"/>
      <c r="E54" s="25"/>
      <c r="F54" s="25"/>
      <c r="G54" s="12"/>
    </row>
    <row r="55" spans="1:7" x14ac:dyDescent="0.4">
      <c r="A55" s="25"/>
      <c r="B55" s="45"/>
      <c r="C55" s="45"/>
      <c r="D55" s="26"/>
      <c r="E55" s="26"/>
      <c r="F55" s="27" t="s">
        <v>49</v>
      </c>
      <c r="G55" s="28">
        <f>SUM(G52:G53)</f>
        <v>0</v>
      </c>
    </row>
    <row r="56" spans="1:7" ht="5.25" customHeight="1" x14ac:dyDescent="0.4">
      <c r="A56" s="11"/>
      <c r="B56" s="11"/>
      <c r="C56" s="11"/>
      <c r="D56" s="11"/>
      <c r="E56" s="11"/>
      <c r="F56" s="11"/>
      <c r="G56" s="12"/>
    </row>
    <row r="57" spans="1:7" ht="5.25" customHeight="1" x14ac:dyDescent="0.4">
      <c r="A57" s="30"/>
      <c r="B57" s="30"/>
      <c r="C57" s="30"/>
      <c r="D57" s="30"/>
      <c r="E57" s="30"/>
      <c r="F57" s="30"/>
      <c r="G57" s="13"/>
    </row>
    <row r="58" spans="1:7" x14ac:dyDescent="0.4">
      <c r="A58" s="9"/>
      <c r="B58" s="31" t="s">
        <v>45</v>
      </c>
      <c r="C58" s="25"/>
      <c r="F58" s="16"/>
      <c r="G58" s="28">
        <f>SUM(G27,G36,G40,G48,G55)</f>
        <v>0</v>
      </c>
    </row>
    <row r="59" spans="1:7" ht="5.25" customHeight="1" x14ac:dyDescent="0.4">
      <c r="A59" s="19"/>
      <c r="B59" s="32"/>
      <c r="C59" s="33"/>
      <c r="F59" s="19"/>
      <c r="G59" s="5"/>
    </row>
    <row r="60" spans="1:7" x14ac:dyDescent="0.4">
      <c r="A60" s="9"/>
      <c r="B60" s="31" t="s">
        <v>12</v>
      </c>
      <c r="C60" s="25"/>
      <c r="F60" s="16"/>
      <c r="G60" s="28">
        <f>TRUNC(G58*1.1,0)</f>
        <v>0</v>
      </c>
    </row>
    <row r="61" spans="1:7" x14ac:dyDescent="0.4">
      <c r="A61" s="9"/>
      <c r="B61" s="31" t="s">
        <v>28</v>
      </c>
      <c r="C61" s="25"/>
      <c r="F61" s="16"/>
      <c r="G61" s="28">
        <f>G60-G58</f>
        <v>0</v>
      </c>
    </row>
  </sheetData>
  <mergeCells count="23">
    <mergeCell ref="B23:C23"/>
    <mergeCell ref="B17:C17"/>
    <mergeCell ref="B18:C18"/>
    <mergeCell ref="B20:C20"/>
    <mergeCell ref="B21:C21"/>
    <mergeCell ref="B22:C22"/>
    <mergeCell ref="B55:C55"/>
    <mergeCell ref="B24:C24"/>
    <mergeCell ref="B25:C25"/>
    <mergeCell ref="B27:C27"/>
    <mergeCell ref="B31:C31"/>
    <mergeCell ref="B32:C32"/>
    <mergeCell ref="B34:C34"/>
    <mergeCell ref="B36:C36"/>
    <mergeCell ref="B40:C40"/>
    <mergeCell ref="B44:C44"/>
    <mergeCell ref="B46:C46"/>
    <mergeCell ref="B48:C48"/>
    <mergeCell ref="D5:D6"/>
    <mergeCell ref="C5:C6"/>
    <mergeCell ref="B5:B6"/>
    <mergeCell ref="E5:F5"/>
    <mergeCell ref="G5:G6"/>
  </mergeCells>
  <phoneticPr fontId="2"/>
  <pageMargins left="0.70866141732283472" right="0.70866141732283472" top="0.35433070866141736" bottom="0.35433070866141736" header="0.31496062992125984" footer="0.31496062992125984"/>
  <pageSetup paperSize="9" scale="8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2020-04-15T06:02:06Z</dcterms:modified>
</cp:coreProperties>
</file>