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財務課\財政係(共有フォルダ)\県照会文書\地方公営企業関係\経営比較分析\平成28年度\(170123)公営企業に係る「経営比較分析表」の分析等について\各課回答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<sst xmlns="http://schemas.openxmlformats.org/spreadsheetml/2006/main" count="232" uniqueCount="111">
  <si>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</si>
  <si>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</si>
  <si>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</si>
  <si>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</si>
  <si>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</si>
  <si>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</si>
  <si>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</si>
  <si>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</si>
  <si>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</si>
  <si>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</si>
  <si>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</si>
  <si>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</si>
  <si>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</si>
  <si>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</si>
  <si>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</si>
  <si>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</si>
  <si>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</si>
  <si>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</si>
  <si>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</si>
  <si>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</si>
  <si>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</si>
  <si>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</si>
  <si>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</si>
  <si>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</si>
  <si>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</si>
  <si>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</si>
  <si>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</si>
  <si>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</si>
  <si>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</si>
  <si>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</si>
  <si>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</si>
  <si>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</si>
  <si>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</si>
  <si>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</si>
  <si>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</si>
  <si>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</si>
  <si>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</si>
  <si>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</si>
  <si>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</si>
  <si>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</si>
  <si>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</si>
  <si>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</si>
  <si>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</si>
  <si>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</si>
  <si>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</si>
  <si>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</si>
  <si>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</si>
  <si>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</si>
  <si>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</si>
  <si>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</si>
  <si>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</si>
  <si>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</si>
  <si>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</si>
  <si>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</si>
  <si>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</si>
  <si>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</si>
  <si>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</si>
  <si>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</si>
  <si>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</si>
  <si>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</si>
  <si>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</si>
  <si>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</si>
  <si>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</si>
  <si>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</si>
  <si>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</si>
  <si>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</si>
  <si>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</si>
  <si>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</si>
  <si>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</si>
  <si>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</si>
  <si>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</si>
  <si>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</si>
  <si>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</si>
  <si>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</si>
  <si>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</si>
  <si>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</si>
  <si>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</si>
  <si>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</si>
  <si>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</si>
  <si>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</si>
  <si>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</si>
  <si>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</si>
  <si>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</si>
  <si>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</si>
  <si>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</si>
  <si>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</si>
  <si>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</si>
  <si>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</si>
  <si>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</si>
  <si>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</si>
  <si>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</si>
  <si>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</si>
  <si>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</si>
  <si>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</si>
  <si>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</si>
  <si>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</si>
  <si>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松阪市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</si>
  <si>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</si>
  <si>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</si>
  <si>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</si>
  <si>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</si>
  <si>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</si>
  <si>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</si>
  <si>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</si>
  <si>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</si>
  <si>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</si>
  <si>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</si>
  <si>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</si>
  <si>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平成8年度より浄化槽を設置しており、浄化槽本体の老朽化は少ないものの、浄化槽内の部品やブロアの老朽化が年々増える状況にあり、修繕費用の増加がある。</t>
    <rPh sb="0" eb="2">
      <t>ヘイセイ</t>
    </rPh>
    <rPh sb="3" eb="5">
      <t>ネンド</t>
    </rPh>
    <rPh sb="7" eb="10">
      <t>ジョウカソウ</t>
    </rPh>
    <rPh sb="11" eb="13">
      <t>セッチ</t>
    </rPh>
    <rPh sb="18" eb="21">
      <t>ジョウカソウ</t>
    </rPh>
    <rPh sb="21" eb="23">
      <t>ホンタイ</t>
    </rPh>
    <rPh sb="24" eb="27">
      <t>ロウキュウカ</t>
    </rPh>
    <rPh sb="28" eb="29">
      <t>スク</t>
    </rPh>
    <rPh sb="35" eb="38">
      <t>ジョウカソウ</t>
    </rPh>
    <rPh sb="38" eb="39">
      <t>ナイ</t>
    </rPh>
    <rPh sb="40" eb="42">
      <t>ブヒン</t>
    </rPh>
    <rPh sb="47" eb="50">
      <t>ロウキュウカ</t>
    </rPh>
    <rPh sb="51" eb="53">
      <t>ネンネン</t>
    </rPh>
    <rPh sb="53" eb="54">
      <t>フ</t>
    </rPh>
    <rPh sb="56" eb="58">
      <t>ジョウキョウ</t>
    </rPh>
    <rPh sb="62" eb="64">
      <t>シュウゼン</t>
    </rPh>
    <rPh sb="64" eb="66">
      <t>ヒヨウ</t>
    </rPh>
    <rPh sb="67" eb="69">
      <t>ゾウカ</t>
    </rPh>
    <phoneticPr fontId="4"/>
  </si>
  <si>
    <t xml:space="preserve">①収益的収支比率については、維持管理費や償還
金を使用料だけではなく一般会計からの繰入金で賄っており、毎年度100％未満が続いてる状況で
ある。
④企業債残高対事業規模比率については、0.00％
となっているが、これは償還金を県補助金、基金
繰入金、及び一般会計からの繰入金で賄っている
ためである。
⑤経費回収率については、類似団体平均と比較す
ると高くなっているが、設置後20年を経過する老
朽化した浄化槽が増え、維持管理にかかる費用の
増加により年々低下する状況である。
⑥汚水処理原価については、類似団体と比較する
と低くなっている。
⑦施設利用率については、類似団体と比較して、
平成26年は高い状況であったが、平成27年度は
低い状況である。
⑧水洗化率については、類似団体と比較すると
高くなっており、100％の状況である。
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イジ</t>
    </rPh>
    <rPh sb="16" eb="19">
      <t>カンリヒ</t>
    </rPh>
    <rPh sb="20" eb="22">
      <t>ショウカン</t>
    </rPh>
    <rPh sb="23" eb="24">
      <t>カネ</t>
    </rPh>
    <rPh sb="25" eb="28">
      <t>シヨウリョウ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6">
      <t>マカナ</t>
    </rPh>
    <rPh sb="51" eb="54">
      <t>マイネンド</t>
    </rPh>
    <rPh sb="58" eb="60">
      <t>ミマン</t>
    </rPh>
    <rPh sb="61" eb="62">
      <t>ツヅ</t>
    </rPh>
    <rPh sb="65" eb="67">
      <t>ジョウキョウ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109" eb="112">
      <t>ショウカンキン</t>
    </rPh>
    <rPh sb="113" eb="114">
      <t>ケン</t>
    </rPh>
    <rPh sb="114" eb="117">
      <t>ホジョキン</t>
    </rPh>
    <rPh sb="118" eb="120">
      <t>キキン</t>
    </rPh>
    <rPh sb="121" eb="123">
      <t>クリイレ</t>
    </rPh>
    <rPh sb="123" eb="124">
      <t>キン</t>
    </rPh>
    <rPh sb="125" eb="126">
      <t>オヨ</t>
    </rPh>
    <rPh sb="127" eb="129">
      <t>イッパン</t>
    </rPh>
    <rPh sb="129" eb="131">
      <t>カイケイ</t>
    </rPh>
    <rPh sb="134" eb="136">
      <t>クリイレ</t>
    </rPh>
    <rPh sb="136" eb="137">
      <t>キン</t>
    </rPh>
    <rPh sb="138" eb="139">
      <t>マカナ</t>
    </rPh>
    <rPh sb="152" eb="154">
      <t>ケイヒ</t>
    </rPh>
    <rPh sb="154" eb="156">
      <t>カイシュウ</t>
    </rPh>
    <rPh sb="156" eb="157">
      <t>リツ</t>
    </rPh>
    <rPh sb="163" eb="165">
      <t>ルイジ</t>
    </rPh>
    <rPh sb="165" eb="167">
      <t>ダンタイ</t>
    </rPh>
    <rPh sb="167" eb="169">
      <t>ヘイキン</t>
    </rPh>
    <rPh sb="170" eb="172">
      <t>ヒカク</t>
    </rPh>
    <rPh sb="176" eb="177">
      <t>タカ</t>
    </rPh>
    <rPh sb="185" eb="187">
      <t>セッチ</t>
    </rPh>
    <rPh sb="187" eb="188">
      <t>ゴ</t>
    </rPh>
    <rPh sb="190" eb="191">
      <t>ネン</t>
    </rPh>
    <rPh sb="192" eb="194">
      <t>ケイカ</t>
    </rPh>
    <rPh sb="202" eb="205">
      <t>ジョウカソウ</t>
    </rPh>
    <rPh sb="206" eb="207">
      <t>フ</t>
    </rPh>
    <rPh sb="209" eb="211">
      <t>イジ</t>
    </rPh>
    <rPh sb="212" eb="213">
      <t>リ</t>
    </rPh>
    <rPh sb="217" eb="219">
      <t>ヒヨウ</t>
    </rPh>
    <rPh sb="221" eb="223">
      <t>ゾウカ</t>
    </rPh>
    <rPh sb="226" eb="228">
      <t>ネンネン</t>
    </rPh>
    <rPh sb="228" eb="230">
      <t>テイカ</t>
    </rPh>
    <rPh sb="240" eb="242">
      <t>オスイ</t>
    </rPh>
    <rPh sb="242" eb="244">
      <t>ショリ</t>
    </rPh>
    <rPh sb="244" eb="246">
      <t>ゲンカ</t>
    </rPh>
    <rPh sb="252" eb="254">
      <t>ルイジ</t>
    </rPh>
    <rPh sb="254" eb="256">
      <t>ダンタイ</t>
    </rPh>
    <rPh sb="257" eb="259">
      <t>ヒカク</t>
    </rPh>
    <rPh sb="263" eb="264">
      <t>ヒク</t>
    </rPh>
    <rPh sb="273" eb="275">
      <t>シセツ</t>
    </rPh>
    <rPh sb="275" eb="277">
      <t>リヨウ</t>
    </rPh>
    <rPh sb="277" eb="278">
      <t>リツ</t>
    </rPh>
    <rPh sb="284" eb="286">
      <t>ルイジ</t>
    </rPh>
    <rPh sb="286" eb="288">
      <t>ダンタイ</t>
    </rPh>
    <rPh sb="289" eb="291">
      <t>ヒカク</t>
    </rPh>
    <rPh sb="295" eb="297">
      <t>ヘイセイ</t>
    </rPh>
    <rPh sb="299" eb="300">
      <t>ネン</t>
    </rPh>
    <rPh sb="301" eb="302">
      <t>タカ</t>
    </rPh>
    <rPh sb="303" eb="305">
      <t>ジョウキョウ</t>
    </rPh>
    <rPh sb="311" eb="313">
      <t>ヘイセイ</t>
    </rPh>
    <rPh sb="315" eb="317">
      <t>ネンド</t>
    </rPh>
    <rPh sb="319" eb="320">
      <t>ヒク</t>
    </rPh>
    <rPh sb="321" eb="323">
      <t>ジョウキョウ</t>
    </rPh>
    <rPh sb="329" eb="332">
      <t>スイセンカ</t>
    </rPh>
    <rPh sb="332" eb="333">
      <t>リツ</t>
    </rPh>
    <rPh sb="339" eb="341">
      <t>ルイジ</t>
    </rPh>
    <rPh sb="341" eb="343">
      <t>ダンタイ</t>
    </rPh>
    <rPh sb="344" eb="346">
      <t>ヒカク</t>
    </rPh>
    <rPh sb="350" eb="351">
      <t>タカ</t>
    </rPh>
    <rPh sb="363" eb="365">
      <t>ジョウキョウ</t>
    </rPh>
    <phoneticPr fontId="4"/>
  </si>
  <si>
    <t>今後も市町村整備型浄化槽の設置を進めていくが、飯南・飯高管内は高齢化率が高く、新たな浄化槽の設置が年々減少傾向になりつつある。今後は老朽化に伴う修繕費用の増加が見込まれるため。使用料の未収金の徴収強化、経費節減などを図り、設置を進めていく。</t>
    <rPh sb="0" eb="2">
      <t>コンゴ</t>
    </rPh>
    <rPh sb="3" eb="6">
      <t>シチョウソン</t>
    </rPh>
    <rPh sb="6" eb="9">
      <t>セイビガタ</t>
    </rPh>
    <rPh sb="9" eb="12">
      <t>ジョウカソウ</t>
    </rPh>
    <rPh sb="13" eb="15">
      <t>セッチ</t>
    </rPh>
    <rPh sb="16" eb="17">
      <t>スス</t>
    </rPh>
    <rPh sb="23" eb="25">
      <t>イイナン</t>
    </rPh>
    <rPh sb="26" eb="28">
      <t>イイタカ</t>
    </rPh>
    <rPh sb="28" eb="30">
      <t>カンナイ</t>
    </rPh>
    <rPh sb="31" eb="34">
      <t>コウレイカ</t>
    </rPh>
    <rPh sb="34" eb="35">
      <t>リツ</t>
    </rPh>
    <rPh sb="36" eb="37">
      <t>タカ</t>
    </rPh>
    <rPh sb="39" eb="40">
      <t>アラ</t>
    </rPh>
    <rPh sb="42" eb="45">
      <t>ジョウカソウ</t>
    </rPh>
    <rPh sb="46" eb="48">
      <t>セッチ</t>
    </rPh>
    <rPh sb="49" eb="51">
      <t>ネンネン</t>
    </rPh>
    <rPh sb="51" eb="53">
      <t>ゲンショウ</t>
    </rPh>
    <rPh sb="53" eb="55">
      <t>ケイコウ</t>
    </rPh>
    <rPh sb="63" eb="65">
      <t>コンゴ</t>
    </rPh>
    <rPh sb="66" eb="69">
      <t>ロウキュウカ</t>
    </rPh>
    <rPh sb="70" eb="71">
      <t>トモナ</t>
    </rPh>
    <rPh sb="72" eb="74">
      <t>シュウゼン</t>
    </rPh>
    <rPh sb="74" eb="76">
      <t>ヒヨウ</t>
    </rPh>
    <rPh sb="77" eb="79">
      <t>ゾウカ</t>
    </rPh>
    <rPh sb="80" eb="82">
      <t>ミコ</t>
    </rPh>
    <rPh sb="88" eb="91">
      <t>シヨウリョウ</t>
    </rPh>
    <rPh sb="92" eb="95">
      <t>ミシュウキン</t>
    </rPh>
    <rPh sb="96" eb="98">
      <t>チョウシュウ</t>
    </rPh>
    <rPh sb="98" eb="100">
      <t>キョウカ</t>
    </rPh>
    <rPh sb="101" eb="103">
      <t>ケイヒ</t>
    </rPh>
    <rPh sb="103" eb="105">
      <t>セツゲン</t>
    </rPh>
    <rPh sb="108" eb="109">
      <t>ハカ</t>
    </rPh>
    <rPh sb="111" eb="113">
      <t>セッチ</t>
    </rPh>
    <rPh sb="114" eb="115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</si>
</sst>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6-4062-BC41-A90AF456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7024"/>
        <c:axId val="14881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6-4062-BC41-A90AF456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7024"/>
        <c:axId val="148818944"/>
      </c:lineChart>
      <c:dateAx>
        <c:axId val="1488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18944"/>
        <c:crosses val="autoZero"/>
        <c:auto val="1"/>
        <c:lblOffset val="100"/>
        <c:baseTimeUnit val="years"/>
      </c:dateAx>
      <c:valAx>
        <c:axId val="14881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1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99.13</c:v>
                </c:pt>
                <c:pt idx="2">
                  <c:v>99.07</c:v>
                </c:pt>
                <c:pt idx="3">
                  <c:v>98.29</c:v>
                </c:pt>
                <c:pt idx="4">
                  <c:v>96.97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6-4D7B-AD5A-8E737F86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3504"/>
        <c:axId val="1488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6-4D7B-AD5A-8E737F86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53504"/>
        <c:axId val="148855424"/>
      </c:lineChart>
      <c:dateAx>
        <c:axId val="14885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55424"/>
        <c:crosses val="autoZero"/>
        <c:auto val="1"/>
        <c:lblOffset val="100"/>
        <c:baseTimeUnit val="years"/>
      </c:dateAx>
      <c:valAx>
        <c:axId val="1488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5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B-4427-9A6C-680A36AD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9248"/>
        <c:axId val="1490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B-4427-9A6C-680A36AD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9248"/>
        <c:axId val="149031168"/>
      </c:lineChart>
      <c:dateAx>
        <c:axId val="1490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1168"/>
        <c:crosses val="autoZero"/>
        <c:auto val="1"/>
        <c:lblOffset val="100"/>
        <c:baseTimeUnit val="years"/>
      </c:dateAx>
      <c:valAx>
        <c:axId val="14903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8-4623-970E-58B5DF51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7536"/>
        <c:axId val="149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8-4623-970E-58B5DF51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7536"/>
        <c:axId val="149059456"/>
      </c:lineChart>
      <c:dateAx>
        <c:axId val="1490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59456"/>
        <c:crosses val="autoZero"/>
        <c:auto val="1"/>
        <c:lblOffset val="100"/>
        <c:baseTimeUnit val="years"/>
      </c:dateAx>
      <c:valAx>
        <c:axId val="149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4AA-9B2A-3B822DB1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59360"/>
        <c:axId val="1501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E-44AA-9B2A-3B822DB1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59360"/>
        <c:axId val="150161280"/>
      </c:lineChart>
      <c:dateAx>
        <c:axId val="1501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61280"/>
        <c:crosses val="autoZero"/>
        <c:auto val="1"/>
        <c:lblOffset val="100"/>
        <c:baseTimeUnit val="years"/>
      </c:dateAx>
      <c:valAx>
        <c:axId val="1501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D-46DA-BD16-07B9CDB3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75104"/>
        <c:axId val="1501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D-46DA-BD16-07B9CDB3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5104"/>
        <c:axId val="150181376"/>
      </c:lineChart>
      <c:dateAx>
        <c:axId val="1501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81376"/>
        <c:crosses val="autoZero"/>
        <c:auto val="1"/>
        <c:lblOffset val="100"/>
        <c:baseTimeUnit val="years"/>
      </c:dateAx>
      <c:valAx>
        <c:axId val="1501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2-4A92-9ECC-8C8F8D9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5200"/>
        <c:axId val="15034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188.97</c:v>
                </c:pt>
                <c:pt idx="1">
                  <c:v>202.91</c:v>
                </c:pt>
                <c:pt idx="2">
                  <c:v>232.83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2-4A92-9ECC-8C8F8D9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5200"/>
        <c:axId val="150344832"/>
      </c:lineChart>
      <c:dateAx>
        <c:axId val="15019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44832"/>
        <c:crosses val="autoZero"/>
        <c:auto val="1"/>
        <c:lblOffset val="100"/>
        <c:baseTimeUnit val="years"/>
      </c:dateAx>
      <c:valAx>
        <c:axId val="15034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95.87</c:v>
                </c:pt>
                <c:pt idx="1">
                  <c:v>95.21</c:v>
                </c:pt>
                <c:pt idx="2">
                  <c:v>95.33</c:v>
                </c:pt>
                <c:pt idx="3">
                  <c:v>94.61</c:v>
                </c:pt>
                <c:pt idx="4">
                  <c:v>92.87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1-4D73-881F-F655EAE2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136"/>
        <c:axId val="15038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75.040000000000006</c:v>
                </c:pt>
                <c:pt idx="1">
                  <c:v>72.77</c:v>
                </c:pt>
                <c:pt idx="2">
                  <c:v>67.92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1-4D73-881F-F655EAE2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79136"/>
        <c:axId val="150385408"/>
      </c:lineChart>
      <c:dateAx>
        <c:axId val="15037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85408"/>
        <c:crosses val="autoZero"/>
        <c:auto val="1"/>
        <c:lblOffset val="100"/>
        <c:baseTimeUnit val="years"/>
      </c:dateAx>
      <c:valAx>
        <c:axId val="15038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7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216.8</c:v>
                </c:pt>
                <c:pt idx="1">
                  <c:v>217.51</c:v>
                </c:pt>
                <c:pt idx="2">
                  <c:v>217.03</c:v>
                </c:pt>
                <c:pt idx="3">
                  <c:v>224</c:v>
                </c:pt>
                <c:pt idx="4">
                  <c:v>227.34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35A-86CC-25A78AC3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52864"/>
        <c:axId val="15047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241.94</c:v>
                </c:pt>
                <c:pt idx="1">
                  <c:v>243.06</c:v>
                </c:pt>
                <c:pt idx="2">
                  <c:v>229.12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B-435A-86CC-25A78AC3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2864"/>
        <c:axId val="150471424"/>
      </c:lineChart>
      <c:dateAx>
        <c:axId val="1504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71424"/>
        <c:crosses val="autoZero"/>
        <c:auto val="1"/>
        <c:lblOffset val="100"/>
        <c:baseTimeUnit val="years"/>
      </c:dateAx>
      <c:valAx>
        <c:axId val="15047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5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</c:v>
                </c:pt>
                <c:pt idx="1">
                  <c:v>58.74</c:v>
                </c:pt>
                <c:pt idx="2">
                  <c:v>58.08</c:v>
                </c:pt>
                <c:pt idx="3">
                  <c:v>57.75</c:v>
                </c:pt>
                <c:pt idx="4">
                  <c:v>57.35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D-44D7-A2F8-0B317F3A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1152"/>
        <c:axId val="15050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49.56</c:v>
                </c:pt>
                <c:pt idx="1">
                  <c:v>51.83</c:v>
                </c:pt>
                <c:pt idx="2">
                  <c:v>59.5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D-44D7-A2F8-0B317F3A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81152"/>
        <c:axId val="150507904"/>
      </c:lineChart>
      <c:dateAx>
        <c:axId val="15048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07904"/>
        <c:crosses val="autoZero"/>
        <c:auto val="1"/>
        <c:lblOffset val="100"/>
        <c:baseTimeUnit val="years"/>
      </c:dateAx>
      <c:valAx>
        <c:axId val="15050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8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4-495E-A3BF-D179F085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25824"/>
        <c:axId val="1505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98.1</c:v>
                </c:pt>
                <c:pt idx="1">
                  <c:v>97.64</c:v>
                </c:pt>
                <c:pt idx="2">
                  <c:v>92.37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4-495E-A3BF-D179F085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25824"/>
        <c:axId val="150536192"/>
      </c:lineChart>
      <c:dateAx>
        <c:axId val="15052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36192"/>
        <c:crosses val="autoZero"/>
        <c:auto val="1"/>
        <c:lblOffset val="100"/>
        <c:baseTimeUnit val="years"/>
      </c:dateAx>
      <c:valAx>
        <c:axId val="1505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2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三重県　松阪市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167443</v>
      </c>
      <c r="AM8" s="47"/>
      <c r="AN8" s="47"/>
      <c r="AO8" s="47"/>
      <c r="AP8" s="47"/>
      <c r="AQ8" s="47"/>
      <c r="AR8" s="47"/>
      <c r="AS8" s="47"/>
      <c r="AT8" s="43">
        <f>データ!S6</f>
        <v>623.66</v>
      </c>
      <c r="AU8" s="43"/>
      <c r="AV8" s="43"/>
      <c r="AW8" s="43"/>
      <c r="AX8" s="43"/>
      <c r="AY8" s="43"/>
      <c r="AZ8" s="43"/>
      <c r="BA8" s="43"/>
      <c r="BB8" s="43">
        <f>データ!T6</f>
        <v>268.48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4.66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4320</v>
      </c>
      <c r="AE10" s="47"/>
      <c r="AF10" s="47"/>
      <c r="AG10" s="47"/>
      <c r="AH10" s="47"/>
      <c r="AI10" s="47"/>
      <c r="AJ10" s="47"/>
      <c r="AK10" s="2"/>
      <c r="AL10" s="47">
        <f>データ!U6</f>
        <v>7787</v>
      </c>
      <c r="AM10" s="47"/>
      <c r="AN10" s="47"/>
      <c r="AO10" s="47"/>
      <c r="AP10" s="47"/>
      <c r="AQ10" s="47"/>
      <c r="AR10" s="47"/>
      <c r="AS10" s="47"/>
      <c r="AT10" s="43">
        <f>データ!V6</f>
        <v>197.68</v>
      </c>
      <c r="AU10" s="43"/>
      <c r="AV10" s="43"/>
      <c r="AW10" s="43"/>
      <c r="AX10" s="43"/>
      <c r="AY10" s="43"/>
      <c r="AZ10" s="43"/>
      <c r="BA10" s="43"/>
      <c r="BB10" s="43">
        <f>データ!W6</f>
        <v>39.39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108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242047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松阪市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4.66</v>
      </c>
      <c r="P6" s="32">
        <f t="shared" si="3"/>
        <v>100</v>
      </c>
      <c r="Q6" s="32">
        <f t="shared" si="3"/>
        <v>4320</v>
      </c>
      <c r="R6" s="32">
        <f t="shared" si="3"/>
        <v>167443</v>
      </c>
      <c r="S6" s="32">
        <f t="shared" si="3"/>
        <v>623.66</v>
      </c>
      <c r="T6" s="32">
        <f t="shared" si="3"/>
        <v>268.48</v>
      </c>
      <c r="U6" s="32">
        <f t="shared" si="3"/>
        <v>7787</v>
      </c>
      <c r="V6" s="32">
        <f t="shared" si="3"/>
        <v>197.68</v>
      </c>
      <c r="W6" s="32">
        <f t="shared" si="3"/>
        <v>39.39</v>
      </c>
      <c r="X6" s="33">
        <f>IF(X7="",NA(),X7)</f>
        <v>99.67</v>
      </c>
      <c r="Y6" s="33">
        <f t="shared" ref="Y6:AG6" si="4">IF(Y7="",NA(),Y7)</f>
        <v>99.13</v>
      </c>
      <c r="Z6" s="33">
        <f t="shared" si="4"/>
        <v>99.07</v>
      </c>
      <c r="AA6" s="33">
        <f t="shared" si="4"/>
        <v>98.29</v>
      </c>
      <c r="AB6" s="33">
        <f t="shared" si="4"/>
        <v>96.97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188.97</v>
      </c>
      <c r="BK6" s="33">
        <f t="shared" si="7"/>
        <v>202.91</v>
      </c>
      <c r="BL6" s="33">
        <f t="shared" si="7"/>
        <v>232.83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95.87</v>
      </c>
      <c r="BQ6" s="33">
        <f t="shared" ref="BQ6:BY6" si="8">IF(BQ7="",NA(),BQ7)</f>
        <v>95.21</v>
      </c>
      <c r="BR6" s="33">
        <f t="shared" si="8"/>
        <v>95.33</v>
      </c>
      <c r="BS6" s="33">
        <f t="shared" si="8"/>
        <v>94.61</v>
      </c>
      <c r="BT6" s="33">
        <f t="shared" si="8"/>
        <v>92.87</v>
      </c>
      <c r="BU6" s="33">
        <f t="shared" si="8"/>
        <v>75.040000000000006</v>
      </c>
      <c r="BV6" s="33">
        <f t="shared" si="8"/>
        <v>72.77</v>
      </c>
      <c r="BW6" s="33">
        <f t="shared" si="8"/>
        <v>67.92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216.8</v>
      </c>
      <c r="CB6" s="33">
        <f t="shared" ref="CB6:CJ6" si="9">IF(CB7="",NA(),CB7)</f>
        <v>217.51</v>
      </c>
      <c r="CC6" s="33">
        <f t="shared" si="9"/>
        <v>217.03</v>
      </c>
      <c r="CD6" s="33">
        <f t="shared" si="9"/>
        <v>224</v>
      </c>
      <c r="CE6" s="33">
        <f t="shared" si="9"/>
        <v>227.34</v>
      </c>
      <c r="CF6" s="33">
        <f t="shared" si="9"/>
        <v>241.94</v>
      </c>
      <c r="CG6" s="33">
        <f t="shared" si="9"/>
        <v>243.06</v>
      </c>
      <c r="CH6" s="33">
        <f t="shared" si="9"/>
        <v>229.12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59.2</v>
      </c>
      <c r="CM6" s="33">
        <f t="shared" ref="CM6:CU6" si="10">IF(CM7="",NA(),CM7)</f>
        <v>58.74</v>
      </c>
      <c r="CN6" s="33">
        <f t="shared" si="10"/>
        <v>58.08</v>
      </c>
      <c r="CO6" s="33">
        <f t="shared" si="10"/>
        <v>57.75</v>
      </c>
      <c r="CP6" s="33">
        <f t="shared" si="10"/>
        <v>57.35</v>
      </c>
      <c r="CQ6" s="33">
        <f t="shared" si="10"/>
        <v>49.56</v>
      </c>
      <c r="CR6" s="33">
        <f t="shared" si="10"/>
        <v>51.83</v>
      </c>
      <c r="CS6" s="33">
        <f t="shared" si="10"/>
        <v>59.5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98.1</v>
      </c>
      <c r="DC6" s="33">
        <f t="shared" si="11"/>
        <v>97.64</v>
      </c>
      <c r="DD6" s="33">
        <f t="shared" si="11"/>
        <v>92.37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2015</v>
      </c>
      <c r="C7" s="35">
        <v>242047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4.66</v>
      </c>
      <c r="P7" s="36">
        <v>100</v>
      </c>
      <c r="Q7" s="36">
        <v>4320</v>
      </c>
      <c r="R7" s="36">
        <v>167443</v>
      </c>
      <c r="S7" s="36">
        <v>623.66</v>
      </c>
      <c r="T7" s="36">
        <v>268.48</v>
      </c>
      <c r="U7" s="36">
        <v>7787</v>
      </c>
      <c r="V7" s="36">
        <v>197.68</v>
      </c>
      <c r="W7" s="36">
        <v>39.39</v>
      </c>
      <c r="X7" s="36">
        <v>99.67</v>
      </c>
      <c r="Y7" s="36">
        <v>99.13</v>
      </c>
      <c r="Z7" s="36">
        <v>99.07</v>
      </c>
      <c r="AA7" s="36">
        <v>98.29</v>
      </c>
      <c r="AB7" s="36">
        <v>96.97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188.97</v>
      </c>
      <c r="BK7" s="36">
        <v>202.91</v>
      </c>
      <c r="BL7" s="36">
        <v>232.83</v>
      </c>
      <c r="BM7" s="36">
        <v>261.08</v>
      </c>
      <c r="BN7" s="36">
        <v>241.49</v>
      </c>
      <c r="BO7" s="36">
        <v>345.93</v>
      </c>
      <c r="BP7" s="36">
        <v>95.87</v>
      </c>
      <c r="BQ7" s="36">
        <v>95.21</v>
      </c>
      <c r="BR7" s="36">
        <v>95.33</v>
      </c>
      <c r="BS7" s="36">
        <v>94.61</v>
      </c>
      <c r="BT7" s="36">
        <v>92.87</v>
      </c>
      <c r="BU7" s="36">
        <v>75.040000000000006</v>
      </c>
      <c r="BV7" s="36">
        <v>72.77</v>
      </c>
      <c r="BW7" s="36">
        <v>67.92</v>
      </c>
      <c r="BX7" s="36">
        <v>68.61</v>
      </c>
      <c r="BY7" s="36">
        <v>65.7</v>
      </c>
      <c r="BZ7" s="36">
        <v>59.44</v>
      </c>
      <c r="CA7" s="36">
        <v>216.8</v>
      </c>
      <c r="CB7" s="36">
        <v>217.51</v>
      </c>
      <c r="CC7" s="36">
        <v>217.03</v>
      </c>
      <c r="CD7" s="36">
        <v>224</v>
      </c>
      <c r="CE7" s="36">
        <v>227.34</v>
      </c>
      <c r="CF7" s="36">
        <v>241.94</v>
      </c>
      <c r="CG7" s="36">
        <v>243.06</v>
      </c>
      <c r="CH7" s="36">
        <v>229.12</v>
      </c>
      <c r="CI7" s="36">
        <v>241.18</v>
      </c>
      <c r="CJ7" s="36">
        <v>247.94</v>
      </c>
      <c r="CK7" s="36">
        <v>272.79000000000002</v>
      </c>
      <c r="CL7" s="36">
        <v>59.2</v>
      </c>
      <c r="CM7" s="36">
        <v>58.74</v>
      </c>
      <c r="CN7" s="36">
        <v>58.08</v>
      </c>
      <c r="CO7" s="36">
        <v>57.75</v>
      </c>
      <c r="CP7" s="36">
        <v>57.35</v>
      </c>
      <c r="CQ7" s="36">
        <v>49.56</v>
      </c>
      <c r="CR7" s="36">
        <v>51.83</v>
      </c>
      <c r="CS7" s="36">
        <v>59.5</v>
      </c>
      <c r="CT7" s="36">
        <v>53.84</v>
      </c>
      <c r="CU7" s="36">
        <v>60.25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98.1</v>
      </c>
      <c r="DC7" s="36">
        <v>97.64</v>
      </c>
      <c r="DD7" s="36">
        <v>92.37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2017-02-16T08:19:48Z</cp:lastPrinted>
  <dcterms:created xsi:type="dcterms:W3CDTF">2017-02-08T03:23:19Z</dcterms:created>
  <dcterms:modified xsi:type="dcterms:W3CDTF">2017-02-19T22:08:10Z</dcterms:modified>
  <cp:category/>
</cp:coreProperties>
</file>