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L:\財務課\〇財政係（共有フォルダ）\県照会文書\財政状況資料集\R08年度（R6決算分追加照会）\提出用\HP掲載用\"/>
    </mc:Choice>
  </mc:AlternateContent>
  <xr:revisionPtr revIDLastSave="0" documentId="13_ncr:1_{CC7DAAD3-A3F9-4586-AF66-6DB8BAED194C}" xr6:coauthVersionLast="47" xr6:coauthVersionMax="47" xr10:uidLastSave="{00000000-0000-0000-0000-000000000000}"/>
  <bookViews>
    <workbookView xWindow="2868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O36" i="10" l="1"/>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BE39" i="10"/>
  <c r="AM39" i="10"/>
  <c r="U39" i="10"/>
  <c r="C39" i="10"/>
  <c r="BE38" i="10"/>
  <c r="AM38" i="10"/>
  <c r="U38" i="10"/>
  <c r="C38" i="10"/>
  <c r="BE37" i="10"/>
  <c r="AM37" i="10"/>
  <c r="C37" i="10"/>
  <c r="BE36" i="10"/>
  <c r="C36" i="10"/>
  <c r="BE35" i="10"/>
  <c r="BW34" i="10"/>
  <c r="BE34" i="10"/>
  <c r="C34" i="10"/>
  <c r="C35" i="10" s="1"/>
  <c r="BW35" i="10" l="1"/>
  <c r="BW36" i="10" s="1"/>
  <c r="BW37" i="10" s="1"/>
  <c r="BW38" i="10" s="1"/>
  <c r="BW39" i="10" s="1"/>
  <c r="BW40" i="10" s="1"/>
  <c r="BW41" i="10" s="1"/>
  <c r="BW42" i="10" s="1"/>
  <c r="BW43" i="10" s="1"/>
  <c r="U34" i="10"/>
  <c r="U35" i="10" s="1"/>
  <c r="U36" i="10" s="1"/>
  <c r="U37" i="10" s="1"/>
  <c r="AM34" i="10"/>
  <c r="AM35" i="10" s="1"/>
  <c r="AM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O34" i="10" l="1"/>
  <c r="CO35" i="10" s="1"/>
  <c r="CO36" i="10" s="1"/>
  <c r="CO37" i="10" s="1"/>
  <c r="CO38" i="10" s="1"/>
  <c r="CO39" i="10" s="1"/>
</calcChain>
</file>

<file path=xl/sharedStrings.xml><?xml version="1.0" encoding="utf-8"?>
<sst xmlns="http://schemas.openxmlformats.org/spreadsheetml/2006/main" count="1174" uniqueCount="583">
  <si>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</si>
  <si>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</si>
  <si>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</si>
  <si>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</si>
  <si>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</si>
  <si>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</si>
  <si>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</si>
  <si>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</si>
  <si>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</si>
  <si>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</si>
  <si>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</si>
  <si>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</si>
  <si>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</si>
  <si>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</si>
  <si>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</si>
  <si>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</si>
  <si>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</si>
  <si>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</si>
  <si>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</si>
  <si>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</si>
  <si>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</si>
  <si>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</si>
  <si>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</si>
  <si>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</si>
  <si>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</si>
  <si>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</si>
  <si>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</si>
  <si>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</si>
  <si>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</si>
  <si>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</si>
  <si>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</si>
  <si>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</si>
  <si>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</si>
  <si>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</si>
  <si>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</si>
  <si>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</si>
  <si>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</si>
  <si>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</si>
  <si>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</si>
  <si>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</si>
  <si>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</si>
  <si>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</si>
  <si>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</si>
  <si>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</si>
  <si>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</si>
  <si>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</si>
  <si>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</si>
  <si>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</si>
  <si>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</si>
  <si>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</si>
  <si>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</si>
  <si>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</si>
  <si>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</si>
  <si>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</si>
  <si>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</si>
  <si>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</si>
  <si>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</si>
  <si>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</si>
  <si>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</si>
  <si>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</si>
  <si>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</si>
  <si>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</si>
  <si>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</si>
  <si>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</si>
  <si>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</si>
  <si>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</si>
  <si>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</si>
  <si>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</si>
  <si>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</si>
  <si>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</si>
  <si>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</si>
  <si>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</si>
  <si>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</si>
  <si>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</si>
  <si>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</si>
  <si>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</si>
  <si>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</si>
  <si>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</si>
  <si>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</si>
  <si>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三重県</t>
    <phoneticPr fontId="5"/>
  </si>
  <si>
    <t>市町村類型</t>
    <phoneticPr fontId="5"/>
  </si>
  <si>
    <t>Ⅳ－２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</si>
  <si>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</si>
  <si>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</si>
  <si>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</si>
  <si>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</si>
  <si>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</si>
  <si>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</si>
  <si>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</si>
  <si>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</si>
  <si>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</si>
  <si>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</si>
  <si>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</si>
  <si>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</si>
  <si>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松阪市</t>
    <phoneticPr fontId="5"/>
  </si>
  <si>
    <t>地方交付税種地</t>
    <rPh sb="0" eb="2">
      <t>チホウ</t>
    </rPh>
    <rPh sb="2" eb="5">
      <t>コウフゼイ</t>
    </rPh>
    <rPh sb="5" eb="6">
      <t>シュ</t>
    </rPh>
    <rPh sb="6" eb="7">
      <t>チ</t>
    </rPh>
    <phoneticPr fontId="5"/>
  </si>
  <si>
    <t>1-4</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</si>
  <si>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</si>
  <si>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</si>
  <si>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</si>
  <si>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</si>
  <si>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</si>
  <si>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</si>
  <si>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</si>
  <si>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</si>
  <si>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</si>
  <si>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</si>
  <si>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</si>
  <si>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</si>
  <si>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</si>
  <si>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</si>
  <si>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</si>
  <si>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</si>
  <si>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</si>
  <si>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</si>
  <si>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</si>
  <si>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</si>
  <si>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</si>
  <si>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-2.9</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</si>
  <si>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</si>
  <si>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</si>
  <si>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</si>
  <si>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</si>
  <si>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</si>
  <si>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</si>
  <si>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</si>
  <si>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</si>
  <si>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</si>
  <si>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</si>
  <si>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</si>
  <si>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</si>
  <si>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</si>
  <si>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</si>
  <si>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</si>
  <si>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</si>
  <si>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</si>
  <si>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</si>
  <si>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</si>
  <si>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</si>
  <si>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</si>
  <si>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</si>
  <si>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-0.8</t>
    <phoneticPr fontId="5"/>
  </si>
  <si>
    <t>基準財政需要額</t>
    <phoneticPr fontId="25"/>
  </si>
  <si>
    <t>うち日本人(％)</t>
    <phoneticPr fontId="5"/>
  </si>
  <si>
    <t>-1.1</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</si>
  <si>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</si>
  <si>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</si>
  <si>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</si>
  <si>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</si>
  <si>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</si>
  <si>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</si>
  <si>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</si>
  <si>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</si>
  <si>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</si>
  <si>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</si>
  <si>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</si>
  <si>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</si>
  <si>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</si>
  <si>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</si>
  <si>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</si>
  <si>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</si>
  <si>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</si>
  <si>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</si>
  <si>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</si>
  <si>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</si>
  <si>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</si>
  <si>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</si>
  <si>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</si>
  <si>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</si>
  <si>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</si>
  <si>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</si>
  <si>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</si>
  <si>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</si>
  <si>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</si>
  <si>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</si>
  <si>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</si>
  <si>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</si>
  <si>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</si>
  <si>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</si>
  <si>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</si>
  <si>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</si>
  <si>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</si>
  <si>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</si>
  <si>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</si>
  <si>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</si>
  <si>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</si>
  <si>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</si>
  <si>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</si>
  <si>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</si>
  <si>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</si>
  <si>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</si>
  <si>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</si>
  <si>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</si>
  <si>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</si>
  <si>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</si>
  <si>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</si>
  <si>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</si>
  <si>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</si>
  <si>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</si>
  <si>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</si>
  <si>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</si>
  <si>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</si>
  <si>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</si>
  <si>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三重県松阪市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</si>
  <si>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</si>
  <si>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</si>
  <si>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</si>
  <si>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</si>
  <si>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</si>
  <si>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</si>
  <si>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</si>
  <si>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</si>
  <si>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</si>
  <si>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</si>
  <si>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</si>
  <si>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</si>
  <si>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</si>
  <si>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</si>
  <si>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</si>
  <si>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</si>
  <si>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</si>
  <si>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</si>
  <si>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</si>
  <si>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</si>
  <si>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</si>
  <si>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</si>
  <si>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</si>
  <si>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</si>
  <si>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</si>
  <si>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</si>
  <si>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</si>
  <si>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</si>
  <si>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</si>
  <si>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</si>
  <si>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</si>
  <si>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</si>
  <si>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</si>
  <si>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</si>
  <si>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</si>
  <si>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</si>
  <si>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</si>
  <si>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</si>
  <si>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</si>
  <si>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</si>
  <si>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</si>
  <si>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</si>
  <si>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</si>
  <si>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</si>
  <si>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</si>
  <si>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</si>
  <si>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</si>
  <si>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</si>
  <si>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</si>
  <si>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</si>
  <si>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</si>
  <si>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</si>
  <si>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</si>
  <si>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</si>
  <si>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</si>
  <si>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</si>
  <si>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</si>
  <si>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</si>
  <si>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</si>
  <si>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</si>
  <si>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</si>
  <si>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</si>
  <si>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</si>
  <si>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</si>
  <si>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</si>
  <si>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</si>
  <si>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</si>
  <si>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</si>
  <si>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</si>
  <si>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</si>
  <si>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</si>
  <si>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</si>
  <si>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</si>
  <si>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</si>
  <si>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</si>
  <si>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</si>
  <si>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</si>
  <si>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</si>
  <si>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</si>
  <si>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</si>
  <si>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</si>
  <si>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</si>
  <si>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</si>
  <si>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</si>
  <si>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</si>
  <si>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</si>
  <si>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</si>
  <si>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</si>
  <si>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</si>
  <si>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</si>
  <si>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</si>
  <si>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</si>
  <si>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</si>
  <si>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</si>
  <si>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</si>
  <si>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</si>
  <si>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</si>
  <si>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</si>
  <si>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</si>
  <si>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</si>
  <si>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</si>
  <si>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</si>
  <si>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</si>
  <si>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</si>
  <si>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</si>
  <si>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</si>
  <si>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</si>
  <si>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</si>
  <si>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</si>
  <si>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</si>
  <si>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</si>
  <si>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</si>
  <si>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</si>
  <si>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</si>
  <si>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</si>
  <si>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</si>
  <si>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</si>
  <si>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</si>
  <si>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</si>
  <si>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</si>
  <si>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</si>
  <si>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</si>
  <si>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</si>
  <si>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</si>
  <si>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</si>
  <si>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</si>
  <si>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</si>
  <si>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</si>
  <si>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</si>
  <si>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</si>
  <si>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</si>
  <si>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</si>
  <si>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</si>
  <si>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</si>
  <si>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</si>
  <si>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</si>
  <si>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</si>
  <si>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</si>
  <si>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</si>
  <si>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</si>
  <si>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</si>
  <si>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</si>
  <si>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</si>
  <si>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</si>
  <si>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</si>
  <si>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</si>
  <si>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</si>
  <si>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</si>
  <si>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</si>
  <si>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</si>
  <si>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三重県松阪市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</si>
  <si>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</si>
  <si>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</si>
  <si>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</si>
  <si>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</si>
  <si>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</si>
  <si>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</si>
  <si>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</si>
  <si>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</si>
  <si>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</si>
  <si>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</si>
  <si>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</si>
  <si>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</si>
  <si>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</si>
  <si>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</si>
  <si>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</si>
  <si>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</si>
  <si>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</si>
  <si>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</si>
  <si>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</si>
  <si>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</si>
  <si>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住宅新築資金等貸付事業特別会計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</si>
  <si>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</si>
  <si>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</si>
  <si>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</si>
  <si>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</si>
  <si>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</si>
  <si>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</si>
  <si>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</si>
  <si>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</si>
  <si>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</si>
  <si>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</si>
  <si>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</si>
  <si>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</si>
  <si>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</si>
  <si>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競輪事業特別会計</t>
    <phoneticPr fontId="5"/>
  </si>
  <si>
    <t>国民健康保険事業特別会計</t>
    <phoneticPr fontId="5"/>
  </si>
  <si>
    <t>介護保険事業特別会計</t>
    <phoneticPr fontId="5"/>
  </si>
  <si>
    <t>後期高齢者医療事業特別会計</t>
    <phoneticPr fontId="5"/>
  </si>
  <si>
    <t>水道事業会計</t>
    <phoneticPr fontId="5"/>
  </si>
  <si>
    <t>法適用企業</t>
    <phoneticPr fontId="5"/>
  </si>
  <si>
    <t>下水道事業会計</t>
    <phoneticPr fontId="5"/>
  </si>
  <si>
    <t>松阪市民病院事業会計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</si>
  <si>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</si>
  <si>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</si>
  <si>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</si>
  <si>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</si>
  <si>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</si>
  <si>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</si>
  <si>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</si>
  <si>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</si>
  <si>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</si>
  <si>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</si>
  <si>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</si>
  <si>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</si>
  <si>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</si>
  <si>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</si>
  <si>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</si>
  <si>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</si>
  <si>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</si>
  <si>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</si>
  <si>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</si>
  <si>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</si>
  <si>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</si>
  <si>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</si>
  <si>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</si>
  <si>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</si>
  <si>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</si>
  <si>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</si>
  <si>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</si>
  <si>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</si>
  <si>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</si>
  <si>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</si>
  <si>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</si>
  <si>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</si>
  <si>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</si>
  <si>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</si>
  <si>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</si>
  <si>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</si>
  <si>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</si>
  <si>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</si>
  <si>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</si>
  <si>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</si>
  <si>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</si>
  <si>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</si>
  <si>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</si>
  <si>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</si>
  <si>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</si>
  <si>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</si>
  <si>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</si>
  <si>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</si>
  <si>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</si>
  <si>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</si>
  <si>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</si>
  <si>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</si>
  <si>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</si>
  <si>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</si>
  <si>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</si>
  <si>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</si>
  <si>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</si>
  <si>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</si>
  <si>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</si>
  <si>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</si>
  <si>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</si>
  <si>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</si>
  <si>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</si>
  <si>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</si>
  <si>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</si>
  <si>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</si>
  <si>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</si>
  <si>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</si>
  <si>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</si>
  <si>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</si>
  <si>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</si>
  <si>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</si>
  <si>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</si>
  <si>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</si>
  <si>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</si>
  <si>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</si>
  <si>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</si>
  <si>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</si>
  <si>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</si>
  <si>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</si>
  <si>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</si>
  <si>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</si>
  <si>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</si>
  <si>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</si>
  <si>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</si>
  <si>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</si>
  <si>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</si>
  <si>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</si>
  <si>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</si>
  <si>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</si>
  <si>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</si>
  <si>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</si>
  <si>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</si>
  <si>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</si>
  <si>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</si>
  <si>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</si>
  <si>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</si>
  <si>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</si>
  <si>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</si>
  <si>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</si>
  <si>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</si>
  <si>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</si>
  <si>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</si>
  <si>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</si>
  <si>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</si>
  <si>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</si>
  <si>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</si>
  <si>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</si>
  <si>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</si>
  <si>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</si>
  <si>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</si>
  <si>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</si>
  <si>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</si>
  <si>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</si>
  <si>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</si>
  <si>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</si>
  <si>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</si>
  <si>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</si>
  <si>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</si>
  <si>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</si>
  <si>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</si>
  <si>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</si>
  <si>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</si>
  <si>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</si>
  <si>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</si>
  <si>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</si>
  <si>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</si>
  <si>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</si>
  <si>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</si>
  <si>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</si>
  <si>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</si>
  <si>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</si>
  <si>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</si>
  <si>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</si>
  <si>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</si>
  <si>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松阪市民病院事業会計</t>
  </si>
  <si>
    <t>水道事業会計</t>
  </si>
  <si>
    <t>一般会計</t>
  </si>
  <si>
    <t>競輪事業特別会計</t>
  </si>
  <si>
    <t>下水道事業会計</t>
  </si>
  <si>
    <t>介護保険事業特別会計</t>
  </si>
  <si>
    <t>国民健康保険事業特別会計</t>
  </si>
  <si>
    <t>後期高齢者医療事業特別会計</t>
  </si>
  <si>
    <t>その他会計（赤字）</t>
  </si>
  <si>
    <t>その他会計（黒字）</t>
  </si>
  <si>
    <t>R02</t>
    <phoneticPr fontId="5"/>
  </si>
  <si>
    <t>R03</t>
    <phoneticPr fontId="5"/>
  </si>
  <si>
    <t>R04</t>
    <phoneticPr fontId="5"/>
  </si>
  <si>
    <t>R05</t>
    <phoneticPr fontId="5"/>
  </si>
  <si>
    <t>R06</t>
    <phoneticPr fontId="5"/>
  </si>
  <si>
    <t>-</t>
    <phoneticPr fontId="2"/>
  </si>
  <si>
    <t>松阪市勤労者サービスセンター</t>
    <rPh sb="0" eb="3">
      <t>マツサカシ</t>
    </rPh>
    <rPh sb="3" eb="6">
      <t>キンロウシャ</t>
    </rPh>
    <phoneticPr fontId="38"/>
  </si>
  <si>
    <t>松阪スポーツ振興研修センター</t>
    <rPh sb="0" eb="2">
      <t>マツサカ</t>
    </rPh>
    <rPh sb="6" eb="8">
      <t>シンコウ</t>
    </rPh>
    <rPh sb="8" eb="10">
      <t>ケンシュウ</t>
    </rPh>
    <phoneticPr fontId="38"/>
  </si>
  <si>
    <t>松阪土地開発公社</t>
    <rPh sb="0" eb="2">
      <t>マツサカ</t>
    </rPh>
    <rPh sb="2" eb="4">
      <t>トチ</t>
    </rPh>
    <rPh sb="4" eb="6">
      <t>カイハツ</t>
    </rPh>
    <rPh sb="6" eb="8">
      <t>コウシャ</t>
    </rPh>
    <phoneticPr fontId="38"/>
  </si>
  <si>
    <t>飯高駅</t>
    <rPh sb="0" eb="2">
      <t>イイタカ</t>
    </rPh>
    <rPh sb="2" eb="3">
      <t>エキ</t>
    </rPh>
    <phoneticPr fontId="38"/>
  </si>
  <si>
    <t>松阪新電力</t>
    <rPh sb="0" eb="2">
      <t>マツサカ</t>
    </rPh>
    <rPh sb="2" eb="3">
      <t>シン</t>
    </rPh>
    <rPh sb="3" eb="5">
      <t>デンリョク</t>
    </rPh>
    <phoneticPr fontId="38"/>
  </si>
  <si>
    <t>三重県多気郡多気町松阪市学校組合</t>
    <rPh sb="0" eb="3">
      <t>ミエケン</t>
    </rPh>
    <rPh sb="3" eb="6">
      <t>タキグン</t>
    </rPh>
    <rPh sb="6" eb="9">
      <t>タキチョウ</t>
    </rPh>
    <rPh sb="9" eb="12">
      <t>マツサカシ</t>
    </rPh>
    <rPh sb="12" eb="14">
      <t>ガッコウ</t>
    </rPh>
    <rPh sb="14" eb="16">
      <t>クミアイ</t>
    </rPh>
    <phoneticPr fontId="38"/>
  </si>
  <si>
    <t>松阪地区広域衛生組合</t>
    <rPh sb="0" eb="2">
      <t>マツサカ</t>
    </rPh>
    <rPh sb="2" eb="4">
      <t>チク</t>
    </rPh>
    <rPh sb="4" eb="6">
      <t>コウイキ</t>
    </rPh>
    <rPh sb="6" eb="8">
      <t>エイセイ</t>
    </rPh>
    <rPh sb="8" eb="10">
      <t>クミアイ</t>
    </rPh>
    <phoneticPr fontId="38"/>
  </si>
  <si>
    <t>松阪地区広域消防組合</t>
    <rPh sb="0" eb="2">
      <t>マツサカ</t>
    </rPh>
    <rPh sb="2" eb="4">
      <t>チク</t>
    </rPh>
    <rPh sb="4" eb="6">
      <t>コウイキ</t>
    </rPh>
    <rPh sb="6" eb="8">
      <t>ショウボウ</t>
    </rPh>
    <rPh sb="8" eb="10">
      <t>クミアイ</t>
    </rPh>
    <phoneticPr fontId="38"/>
  </si>
  <si>
    <t>三重県市町総合事務組合　一般会計</t>
    <rPh sb="0" eb="3">
      <t>ミエケン</t>
    </rPh>
    <rPh sb="3" eb="4">
      <t>シ</t>
    </rPh>
    <rPh sb="4" eb="5">
      <t>マチ</t>
    </rPh>
    <rPh sb="5" eb="7">
      <t>ソウゴウ</t>
    </rPh>
    <rPh sb="7" eb="9">
      <t>ジム</t>
    </rPh>
    <rPh sb="9" eb="11">
      <t>クミアイ</t>
    </rPh>
    <rPh sb="12" eb="14">
      <t>イッパン</t>
    </rPh>
    <rPh sb="14" eb="16">
      <t>カイケイ</t>
    </rPh>
    <phoneticPr fontId="38"/>
  </si>
  <si>
    <t>三重県市町総合事務組合  共同研修特別会計</t>
    <rPh sb="13" eb="15">
      <t>キョウドウ</t>
    </rPh>
    <rPh sb="15" eb="17">
      <t>ケンシュウ</t>
    </rPh>
    <rPh sb="17" eb="19">
      <t>トクベツ</t>
    </rPh>
    <rPh sb="19" eb="21">
      <t>カイケイ</t>
    </rPh>
    <phoneticPr fontId="38"/>
  </si>
  <si>
    <t>三重県市町総合事務組合　デジタル地図特別会計</t>
    <rPh sb="0" eb="3">
      <t>ミエケン</t>
    </rPh>
    <rPh sb="3" eb="4">
      <t>シ</t>
    </rPh>
    <rPh sb="4" eb="5">
      <t>マチ</t>
    </rPh>
    <rPh sb="5" eb="7">
      <t>ソウゴウ</t>
    </rPh>
    <rPh sb="7" eb="9">
      <t>ジム</t>
    </rPh>
    <rPh sb="9" eb="11">
      <t>クミアイ</t>
    </rPh>
    <rPh sb="16" eb="18">
      <t>チズ</t>
    </rPh>
    <rPh sb="18" eb="20">
      <t>トクベツ</t>
    </rPh>
    <rPh sb="20" eb="22">
      <t>カイケイ</t>
    </rPh>
    <phoneticPr fontId="38"/>
  </si>
  <si>
    <t>三重県市町総合事務組合　物品特別会計</t>
    <rPh sb="12" eb="14">
      <t>ブッピン</t>
    </rPh>
    <rPh sb="14" eb="16">
      <t>トクベツ</t>
    </rPh>
    <rPh sb="16" eb="18">
      <t>カイケイ</t>
    </rPh>
    <phoneticPr fontId="38"/>
  </si>
  <si>
    <t>三重県市町総合事務組合  退職手当特別会計</t>
    <rPh sb="13" eb="15">
      <t>タイショク</t>
    </rPh>
    <rPh sb="15" eb="17">
      <t>テアテ</t>
    </rPh>
    <rPh sb="17" eb="19">
      <t>トクベツ</t>
    </rPh>
    <rPh sb="19" eb="21">
      <t>カイケイ</t>
    </rPh>
    <phoneticPr fontId="38"/>
  </si>
  <si>
    <t>三重県市町総合事務組合　消防救急無線特別会計</t>
    <rPh sb="0" eb="3">
      <t>ミエケン</t>
    </rPh>
    <rPh sb="3" eb="4">
      <t>シ</t>
    </rPh>
    <rPh sb="4" eb="5">
      <t>マチ</t>
    </rPh>
    <rPh sb="5" eb="7">
      <t>ソウゴウ</t>
    </rPh>
    <rPh sb="7" eb="9">
      <t>ジム</t>
    </rPh>
    <rPh sb="9" eb="11">
      <t>クミアイ</t>
    </rPh>
    <rPh sb="12" eb="14">
      <t>ショウボウ</t>
    </rPh>
    <rPh sb="14" eb="16">
      <t>キュウキュウ</t>
    </rPh>
    <rPh sb="16" eb="18">
      <t>ムセン</t>
    </rPh>
    <rPh sb="18" eb="20">
      <t>トクベツ</t>
    </rPh>
    <rPh sb="20" eb="22">
      <t>カイケイ</t>
    </rPh>
    <phoneticPr fontId="38"/>
  </si>
  <si>
    <t>三重県市町総合事務組合　公平委員会特別会計</t>
    <rPh sb="0" eb="3">
      <t>ミエケン</t>
    </rPh>
    <rPh sb="3" eb="4">
      <t>シ</t>
    </rPh>
    <rPh sb="4" eb="5">
      <t>マチ</t>
    </rPh>
    <rPh sb="5" eb="7">
      <t>ソウゴウ</t>
    </rPh>
    <rPh sb="7" eb="9">
      <t>ジム</t>
    </rPh>
    <rPh sb="9" eb="11">
      <t>クミアイ</t>
    </rPh>
    <rPh sb="12" eb="14">
      <t>コウヘイ</t>
    </rPh>
    <rPh sb="14" eb="17">
      <t>イインカイ</t>
    </rPh>
    <rPh sb="17" eb="19">
      <t>トクベツ</t>
    </rPh>
    <rPh sb="19" eb="21">
      <t>カイケイ</t>
    </rPh>
    <phoneticPr fontId="38"/>
  </si>
  <si>
    <t>三重地方税管理回収機構　一般会計</t>
    <rPh sb="0" eb="2">
      <t>ミエ</t>
    </rPh>
    <rPh sb="2" eb="4">
      <t>チホウ</t>
    </rPh>
    <rPh sb="4" eb="5">
      <t>ゼイ</t>
    </rPh>
    <rPh sb="5" eb="7">
      <t>カンリ</t>
    </rPh>
    <rPh sb="7" eb="9">
      <t>カイシュウ</t>
    </rPh>
    <rPh sb="9" eb="11">
      <t>キコウ</t>
    </rPh>
    <rPh sb="12" eb="14">
      <t>イッパン</t>
    </rPh>
    <rPh sb="14" eb="16">
      <t>カイケイ</t>
    </rPh>
    <phoneticPr fontId="38"/>
  </si>
  <si>
    <t>三重地方税管理回収機構　滞納整理拡充事業特別会計</t>
    <rPh sb="0" eb="2">
      <t>ミエ</t>
    </rPh>
    <rPh sb="2" eb="4">
      <t>チホウ</t>
    </rPh>
    <rPh sb="4" eb="5">
      <t>ゼイ</t>
    </rPh>
    <rPh sb="5" eb="7">
      <t>カンリ</t>
    </rPh>
    <rPh sb="7" eb="9">
      <t>カイシュウ</t>
    </rPh>
    <rPh sb="9" eb="11">
      <t>キコウ</t>
    </rPh>
    <rPh sb="12" eb="14">
      <t>タイノウ</t>
    </rPh>
    <rPh sb="14" eb="16">
      <t>セイリ</t>
    </rPh>
    <rPh sb="16" eb="18">
      <t>カクジュウ</t>
    </rPh>
    <rPh sb="18" eb="20">
      <t>ジギョウ</t>
    </rPh>
    <rPh sb="20" eb="22">
      <t>トクベツ</t>
    </rPh>
    <rPh sb="22" eb="24">
      <t>カイケイ</t>
    </rPh>
    <phoneticPr fontId="38"/>
  </si>
  <si>
    <t>三重県後期高齢者医療広域連合　一般会計</t>
    <rPh sb="0" eb="3">
      <t>ミエケン</t>
    </rPh>
    <rPh sb="3" eb="5">
      <t>コウキ</t>
    </rPh>
    <rPh sb="5" eb="8">
      <t>コウレイシャ</t>
    </rPh>
    <rPh sb="8" eb="10">
      <t>イリョウ</t>
    </rPh>
    <rPh sb="10" eb="12">
      <t>コウイキ</t>
    </rPh>
    <rPh sb="12" eb="14">
      <t>レンゴウ</t>
    </rPh>
    <rPh sb="15" eb="17">
      <t>イッパン</t>
    </rPh>
    <rPh sb="17" eb="19">
      <t>カイケイ</t>
    </rPh>
    <phoneticPr fontId="38"/>
  </si>
  <si>
    <t>三重県後期高齢者医療広域連合　後期高齢者医療特別会計</t>
    <rPh sb="0" eb="3">
      <t>ミエケン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38"/>
  </si>
  <si>
    <t>未来投資基金</t>
    <rPh sb="0" eb="2">
      <t>ミライ</t>
    </rPh>
    <rPh sb="2" eb="6">
      <t>トウシキキン</t>
    </rPh>
    <phoneticPr fontId="5"/>
  </si>
  <si>
    <t>公共施設マネジメント基金</t>
    <rPh sb="0" eb="4">
      <t>コウキョウシセツ</t>
    </rPh>
    <rPh sb="10" eb="12">
      <t>キキン</t>
    </rPh>
    <phoneticPr fontId="5"/>
  </si>
  <si>
    <t>ふるさと応援基金</t>
    <rPh sb="4" eb="6">
      <t>オウエン</t>
    </rPh>
    <rPh sb="6" eb="8">
      <t>キキン</t>
    </rPh>
    <phoneticPr fontId="2"/>
  </si>
  <si>
    <t>みえ松阪マラソン応援基金</t>
    <rPh sb="2" eb="4">
      <t>マツサカ</t>
    </rPh>
    <rPh sb="8" eb="10">
      <t>オウエン</t>
    </rPh>
    <rPh sb="10" eb="12">
      <t>キキン</t>
    </rPh>
    <phoneticPr fontId="2"/>
  </si>
  <si>
    <t>過疎地域持続的発展基金</t>
    <rPh sb="0" eb="4">
      <t>カソチイキ</t>
    </rPh>
    <rPh sb="4" eb="6">
      <t>ジゾク</t>
    </rPh>
    <rPh sb="6" eb="7">
      <t>テキ</t>
    </rPh>
    <rPh sb="7" eb="9">
      <t>ハッテン</t>
    </rPh>
    <rPh sb="9" eb="11">
      <t>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</si>
  <si>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</si>
  <si>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</si>
  <si>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</si>
  <si>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</si>
  <si>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</si>
  <si>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</si>
  <si>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</si>
  <si>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</si>
  <si>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</si>
  <si>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将来負担比率は平成26年度以降、充当可能な財源額が将来負担額を上回っているため分子が負数となりバー表示である。（グラフ表記なし）</t>
    <rPh sb="0" eb="2">
      <t>ショウライ</t>
    </rPh>
    <rPh sb="2" eb="4">
      <t>フタン</t>
    </rPh>
    <rPh sb="4" eb="6">
      <t>ヒリツ</t>
    </rPh>
    <rPh sb="7" eb="9">
      <t>ヘイセイ</t>
    </rPh>
    <rPh sb="11" eb="13">
      <t>ネンド</t>
    </rPh>
    <rPh sb="13" eb="15">
      <t>イコウ</t>
    </rPh>
    <rPh sb="16" eb="18">
      <t>ジュウトウ</t>
    </rPh>
    <rPh sb="18" eb="20">
      <t>カノウ</t>
    </rPh>
    <rPh sb="21" eb="23">
      <t>ザイゲン</t>
    </rPh>
    <rPh sb="23" eb="24">
      <t>ガク</t>
    </rPh>
    <rPh sb="25" eb="27">
      <t>ショウライ</t>
    </rPh>
    <rPh sb="27" eb="29">
      <t>フタン</t>
    </rPh>
    <rPh sb="29" eb="30">
      <t>ガク</t>
    </rPh>
    <rPh sb="31" eb="33">
      <t>ウワマワ</t>
    </rPh>
    <rPh sb="39" eb="41">
      <t>ブンシ</t>
    </rPh>
    <rPh sb="42" eb="44">
      <t>フスウ</t>
    </rPh>
    <rPh sb="49" eb="51">
      <t>ヒョウジ</t>
    </rPh>
    <rPh sb="59" eb="61">
      <t>ヒョウキ</t>
    </rPh>
    <phoneticPr fontId="5"/>
  </si>
  <si>
    <t>将来負担比率は平成26年度以降、充当可能な財源額が将来負担額を上回っているため分子が負数となりバー表示である。（グラフ表記なし）
実質公債費比率について、延長前の合併特例事業債の発行期限である令和2年度を終期とした複数の大型事業を平成29年度から令和元年度に集中して実施したために、合併特例事業債をはじめとした地方債償還額が増加し、一時的に数値が悪化していたが、令和3年度から令和5年度は、これらの償還分が大幅に減少したことにより改善している。令和6年度については、合併特例事業債を活用し令和3・4年度に積立てた未来投資基金の償還が本格的に始まったことにより、令和5年度と比べると数値が悪化した。今後も、令和9年度まで未来投資基金の償還が続いていくことから、上昇傾向になる見込みであるため注視していく必要があ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</si>
</sst>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76">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1" fillId="0" borderId="0" xfId="13" applyProtection="1">
      <alignment vertical="center"/>
      <protection locked="0"/>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2084385B-C36E-4DCF-BB69-047BF0E9C6C5}"/>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60285</c:v>
                </c:pt>
                <c:pt idx="1">
                  <c:v>52714</c:v>
                </c:pt>
                <c:pt idx="2">
                  <c:v>46001</c:v>
                </c:pt>
                <c:pt idx="3">
                  <c:v>52878</c:v>
                </c:pt>
                <c:pt idx="4">
                  <c:v>57911</c:v>
                </c:pt>
              </c:numCache>
            </c:numRef>
          </c:val>
          <c:smooth val="0"/>
          <c:extLst>
            <c:ext xmlns:c16="http://schemas.microsoft.com/office/drawing/2014/chart" uri="{C3380CC4-5D6E-409C-BE32-E72D297353CC}">
              <c16:uniqueId val="{00000000-6165-405E-8CA3-6D3D35D004DE}"/>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34465</c:v>
                </c:pt>
                <c:pt idx="1">
                  <c:v>31066</c:v>
                </c:pt>
                <c:pt idx="2">
                  <c:v>39538</c:v>
                </c:pt>
                <c:pt idx="3">
                  <c:v>38454</c:v>
                </c:pt>
                <c:pt idx="4">
                  <c:v>33324</c:v>
                </c:pt>
              </c:numCache>
            </c:numRef>
          </c:val>
          <c:smooth val="0"/>
          <c:extLst>
            <c:ext xmlns:c16="http://schemas.microsoft.com/office/drawing/2014/chart" uri="{C3380CC4-5D6E-409C-BE32-E72D297353CC}">
              <c16:uniqueId val="{00000001-6165-405E-8CA3-6D3D35D004DE}"/>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6.21</c:v>
                </c:pt>
                <c:pt idx="1">
                  <c:v>4.75</c:v>
                </c:pt>
                <c:pt idx="2">
                  <c:v>8.3800000000000008</c:v>
                </c:pt>
                <c:pt idx="3">
                  <c:v>5.78</c:v>
                </c:pt>
                <c:pt idx="4">
                  <c:v>7.55</c:v>
                </c:pt>
              </c:numCache>
            </c:numRef>
          </c:val>
          <c:extLst>
            <c:ext xmlns:c16="http://schemas.microsoft.com/office/drawing/2014/chart" uri="{C3380CC4-5D6E-409C-BE32-E72D297353CC}">
              <c16:uniqueId val="{00000000-6ED5-4E84-97DB-BAEECE3CEFB5}"/>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17.89</c:v>
                </c:pt>
                <c:pt idx="1">
                  <c:v>26.46</c:v>
                </c:pt>
                <c:pt idx="2">
                  <c:v>28.19</c:v>
                </c:pt>
                <c:pt idx="3">
                  <c:v>32.11</c:v>
                </c:pt>
                <c:pt idx="4">
                  <c:v>33.049999999999997</c:v>
                </c:pt>
              </c:numCache>
            </c:numRef>
          </c:val>
          <c:extLst>
            <c:ext xmlns:c16="http://schemas.microsoft.com/office/drawing/2014/chart" uri="{C3380CC4-5D6E-409C-BE32-E72D297353CC}">
              <c16:uniqueId val="{00000001-6ED5-4E84-97DB-BAEECE3CEFB5}"/>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0.66</c:v>
                </c:pt>
                <c:pt idx="1">
                  <c:v>6.31</c:v>
                </c:pt>
                <c:pt idx="2">
                  <c:v>4.28</c:v>
                </c:pt>
                <c:pt idx="3">
                  <c:v>1.65</c:v>
                </c:pt>
                <c:pt idx="4">
                  <c:v>3.57</c:v>
                </c:pt>
              </c:numCache>
            </c:numRef>
          </c:val>
          <c:smooth val="0"/>
          <c:extLst>
            <c:ext xmlns:c16="http://schemas.microsoft.com/office/drawing/2014/chart" uri="{C3380CC4-5D6E-409C-BE32-E72D297353CC}">
              <c16:uniqueId val="{00000002-6ED5-4E84-97DB-BAEECE3CEFB5}"/>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1.67</c:v>
                </c:pt>
                <c:pt idx="2">
                  <c:v>#N/A</c:v>
                </c:pt>
                <c:pt idx="3">
                  <c:v>1.96</c:v>
                </c:pt>
                <c:pt idx="4">
                  <c:v>#N/A</c:v>
                </c:pt>
                <c:pt idx="5">
                  <c:v>2.02</c:v>
                </c:pt>
                <c:pt idx="6">
                  <c:v>#N/A</c:v>
                </c:pt>
                <c:pt idx="7">
                  <c:v>0</c:v>
                </c:pt>
                <c:pt idx="8">
                  <c:v>#N/A</c:v>
                </c:pt>
                <c:pt idx="9">
                  <c:v>0</c:v>
                </c:pt>
              </c:numCache>
            </c:numRef>
          </c:val>
          <c:extLst>
            <c:ext xmlns:c16="http://schemas.microsoft.com/office/drawing/2014/chart" uri="{C3380CC4-5D6E-409C-BE32-E72D297353CC}">
              <c16:uniqueId val="{00000000-FEDF-4836-8468-844E2B3880CB}"/>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FEDF-4836-8468-844E2B3880CB}"/>
            </c:ext>
          </c:extLst>
        </c:ser>
        <c:ser>
          <c:idx val="2"/>
          <c:order val="2"/>
          <c:tx>
            <c:strRef>
              <c:f>データシート!$A$29</c:f>
              <c:strCache>
                <c:ptCount val="1"/>
                <c:pt idx="0">
                  <c:v>後期高齢者医療事業特別会計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7.0000000000000007E-2</c:v>
                </c:pt>
                <c:pt idx="2">
                  <c:v>#N/A</c:v>
                </c:pt>
                <c:pt idx="3">
                  <c:v>0.1</c:v>
                </c:pt>
                <c:pt idx="4">
                  <c:v>#N/A</c:v>
                </c:pt>
                <c:pt idx="5">
                  <c:v>0.1</c:v>
                </c:pt>
                <c:pt idx="6">
                  <c:v>#N/A</c:v>
                </c:pt>
                <c:pt idx="7">
                  <c:v>0.1</c:v>
                </c:pt>
                <c:pt idx="8">
                  <c:v>#N/A</c:v>
                </c:pt>
                <c:pt idx="9">
                  <c:v>0.11</c:v>
                </c:pt>
              </c:numCache>
            </c:numRef>
          </c:val>
          <c:extLst>
            <c:ext xmlns:c16="http://schemas.microsoft.com/office/drawing/2014/chart" uri="{C3380CC4-5D6E-409C-BE32-E72D297353CC}">
              <c16:uniqueId val="{00000002-FEDF-4836-8468-844E2B3880CB}"/>
            </c:ext>
          </c:extLst>
        </c:ser>
        <c:ser>
          <c:idx val="3"/>
          <c:order val="3"/>
          <c:tx>
            <c:strRef>
              <c:f>データシート!$A$30</c:f>
              <c:strCache>
                <c:ptCount val="1"/>
                <c:pt idx="0">
                  <c:v>国民健康保険事業特別会計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2.0699999999999998</c:v>
                </c:pt>
                <c:pt idx="2">
                  <c:v>#N/A</c:v>
                </c:pt>
                <c:pt idx="3">
                  <c:v>1.03</c:v>
                </c:pt>
                <c:pt idx="4">
                  <c:v>#N/A</c:v>
                </c:pt>
                <c:pt idx="5">
                  <c:v>1.51</c:v>
                </c:pt>
                <c:pt idx="6">
                  <c:v>#N/A</c:v>
                </c:pt>
                <c:pt idx="7">
                  <c:v>1.26</c:v>
                </c:pt>
                <c:pt idx="8">
                  <c:v>#N/A</c:v>
                </c:pt>
                <c:pt idx="9">
                  <c:v>1.06</c:v>
                </c:pt>
              </c:numCache>
            </c:numRef>
          </c:val>
          <c:extLst>
            <c:ext xmlns:c16="http://schemas.microsoft.com/office/drawing/2014/chart" uri="{C3380CC4-5D6E-409C-BE32-E72D297353CC}">
              <c16:uniqueId val="{00000003-FEDF-4836-8468-844E2B3880CB}"/>
            </c:ext>
          </c:extLst>
        </c:ser>
        <c:ser>
          <c:idx val="4"/>
          <c:order val="4"/>
          <c:tx>
            <c:strRef>
              <c:f>データシート!$A$31</c:f>
              <c:strCache>
                <c:ptCount val="1"/>
                <c:pt idx="0">
                  <c:v>介護保険事業特別会計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0.81</c:v>
                </c:pt>
                <c:pt idx="2">
                  <c:v>#N/A</c:v>
                </c:pt>
                <c:pt idx="3">
                  <c:v>1.23</c:v>
                </c:pt>
                <c:pt idx="4">
                  <c:v>#N/A</c:v>
                </c:pt>
                <c:pt idx="5">
                  <c:v>1.57</c:v>
                </c:pt>
                <c:pt idx="6">
                  <c:v>#N/A</c:v>
                </c:pt>
                <c:pt idx="7">
                  <c:v>1.57</c:v>
                </c:pt>
                <c:pt idx="8">
                  <c:v>#N/A</c:v>
                </c:pt>
                <c:pt idx="9">
                  <c:v>1.34</c:v>
                </c:pt>
              </c:numCache>
            </c:numRef>
          </c:val>
          <c:extLst>
            <c:ext xmlns:c16="http://schemas.microsoft.com/office/drawing/2014/chart" uri="{C3380CC4-5D6E-409C-BE32-E72D297353CC}">
              <c16:uniqueId val="{00000004-FEDF-4836-8468-844E2B3880CB}"/>
            </c:ext>
          </c:extLst>
        </c:ser>
        <c:ser>
          <c:idx val="5"/>
          <c:order val="5"/>
          <c:tx>
            <c:strRef>
              <c:f>データシート!$A$32</c:f>
              <c:strCache>
                <c:ptCount val="1"/>
                <c:pt idx="0">
                  <c:v>下水道事業会計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#N/A</c:v>
                </c:pt>
                <c:pt idx="7">
                  <c:v>2.0699999999999998</c:v>
                </c:pt>
                <c:pt idx="8">
                  <c:v>#N/A</c:v>
                </c:pt>
                <c:pt idx="9">
                  <c:v>2.23</c:v>
                </c:pt>
              </c:numCache>
            </c:numRef>
          </c:val>
          <c:extLst>
            <c:ext xmlns:c16="http://schemas.microsoft.com/office/drawing/2014/chart" uri="{C3380CC4-5D6E-409C-BE32-E72D297353CC}">
              <c16:uniqueId val="{00000005-FEDF-4836-8468-844E2B3880CB}"/>
            </c:ext>
          </c:extLst>
        </c:ser>
        <c:ser>
          <c:idx val="6"/>
          <c:order val="6"/>
          <c:tx>
            <c:strRef>
              <c:f>データシート!$A$33</c:f>
              <c:strCache>
                <c:ptCount val="1"/>
                <c:pt idx="0">
                  <c:v>競輪事業特別会計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2.52</c:v>
                </c:pt>
                <c:pt idx="2">
                  <c:v>#N/A</c:v>
                </c:pt>
                <c:pt idx="3">
                  <c:v>2.9</c:v>
                </c:pt>
                <c:pt idx="4">
                  <c:v>#N/A</c:v>
                </c:pt>
                <c:pt idx="5">
                  <c:v>2.64</c:v>
                </c:pt>
                <c:pt idx="6">
                  <c:v>#N/A</c:v>
                </c:pt>
                <c:pt idx="7">
                  <c:v>4.17</c:v>
                </c:pt>
                <c:pt idx="8">
                  <c:v>#N/A</c:v>
                </c:pt>
                <c:pt idx="9">
                  <c:v>4.91</c:v>
                </c:pt>
              </c:numCache>
            </c:numRef>
          </c:val>
          <c:extLst>
            <c:ext xmlns:c16="http://schemas.microsoft.com/office/drawing/2014/chart" uri="{C3380CC4-5D6E-409C-BE32-E72D297353CC}">
              <c16:uniqueId val="{00000006-FEDF-4836-8468-844E2B3880CB}"/>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6.19</c:v>
                </c:pt>
                <c:pt idx="2">
                  <c:v>#N/A</c:v>
                </c:pt>
                <c:pt idx="3">
                  <c:v>4.74</c:v>
                </c:pt>
                <c:pt idx="4">
                  <c:v>#N/A</c:v>
                </c:pt>
                <c:pt idx="5">
                  <c:v>8.3800000000000008</c:v>
                </c:pt>
                <c:pt idx="6">
                  <c:v>#N/A</c:v>
                </c:pt>
                <c:pt idx="7">
                  <c:v>5.78</c:v>
                </c:pt>
                <c:pt idx="8">
                  <c:v>#N/A</c:v>
                </c:pt>
                <c:pt idx="9">
                  <c:v>7.55</c:v>
                </c:pt>
              </c:numCache>
            </c:numRef>
          </c:val>
          <c:extLst>
            <c:ext xmlns:c16="http://schemas.microsoft.com/office/drawing/2014/chart" uri="{C3380CC4-5D6E-409C-BE32-E72D297353CC}">
              <c16:uniqueId val="{00000007-FEDF-4836-8468-844E2B3880CB}"/>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9.0399999999999991</c:v>
                </c:pt>
                <c:pt idx="2">
                  <c:v>#N/A</c:v>
                </c:pt>
                <c:pt idx="3">
                  <c:v>9.98</c:v>
                </c:pt>
                <c:pt idx="4">
                  <c:v>#N/A</c:v>
                </c:pt>
                <c:pt idx="5">
                  <c:v>10.37</c:v>
                </c:pt>
                <c:pt idx="6">
                  <c:v>#N/A</c:v>
                </c:pt>
                <c:pt idx="7">
                  <c:v>10.26</c:v>
                </c:pt>
                <c:pt idx="8">
                  <c:v>#N/A</c:v>
                </c:pt>
                <c:pt idx="9">
                  <c:v>9.8000000000000007</c:v>
                </c:pt>
              </c:numCache>
            </c:numRef>
          </c:val>
          <c:extLst>
            <c:ext xmlns:c16="http://schemas.microsoft.com/office/drawing/2014/chart" uri="{C3380CC4-5D6E-409C-BE32-E72D297353CC}">
              <c16:uniqueId val="{00000008-FEDF-4836-8468-844E2B3880CB}"/>
            </c:ext>
          </c:extLst>
        </c:ser>
        <c:ser>
          <c:idx val="9"/>
          <c:order val="9"/>
          <c:tx>
            <c:strRef>
              <c:f>データシート!$A$36</c:f>
              <c:strCache>
                <c:ptCount val="1"/>
                <c:pt idx="0">
                  <c:v>松阪市民病院事業会計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8.56</c:v>
                </c:pt>
                <c:pt idx="2">
                  <c:v>#N/A</c:v>
                </c:pt>
                <c:pt idx="3">
                  <c:v>11.91</c:v>
                </c:pt>
                <c:pt idx="4">
                  <c:v>#N/A</c:v>
                </c:pt>
                <c:pt idx="5">
                  <c:v>15.5</c:v>
                </c:pt>
                <c:pt idx="6">
                  <c:v>#N/A</c:v>
                </c:pt>
                <c:pt idx="7">
                  <c:v>15.68</c:v>
                </c:pt>
                <c:pt idx="8">
                  <c:v>#N/A</c:v>
                </c:pt>
                <c:pt idx="9">
                  <c:v>13.73</c:v>
                </c:pt>
              </c:numCache>
            </c:numRef>
          </c:val>
          <c:extLst>
            <c:ext xmlns:c16="http://schemas.microsoft.com/office/drawing/2014/chart" uri="{C3380CC4-5D6E-409C-BE32-E72D297353CC}">
              <c16:uniqueId val="{00000009-FEDF-4836-8468-844E2B3880CB}"/>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10831</c:v>
                </c:pt>
                <c:pt idx="5">
                  <c:v>8242</c:v>
                </c:pt>
                <c:pt idx="8">
                  <c:v>7362</c:v>
                </c:pt>
                <c:pt idx="11">
                  <c:v>7477</c:v>
                </c:pt>
                <c:pt idx="14">
                  <c:v>7613</c:v>
                </c:pt>
              </c:numCache>
            </c:numRef>
          </c:val>
          <c:extLst>
            <c:ext xmlns:c16="http://schemas.microsoft.com/office/drawing/2014/chart" uri="{C3380CC4-5D6E-409C-BE32-E72D297353CC}">
              <c16:uniqueId val="{00000000-DED7-4C30-B50E-22D5AF53466C}"/>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DED7-4C30-B50E-22D5AF53466C}"/>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DED7-4C30-B50E-22D5AF53466C}"/>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84</c:v>
                </c:pt>
                <c:pt idx="3">
                  <c:v>92</c:v>
                </c:pt>
                <c:pt idx="6">
                  <c:v>92</c:v>
                </c:pt>
                <c:pt idx="9">
                  <c:v>119</c:v>
                </c:pt>
                <c:pt idx="12">
                  <c:v>92</c:v>
                </c:pt>
              </c:numCache>
            </c:numRef>
          </c:val>
          <c:extLst>
            <c:ext xmlns:c16="http://schemas.microsoft.com/office/drawing/2014/chart" uri="{C3380CC4-5D6E-409C-BE32-E72D297353CC}">
              <c16:uniqueId val="{00000003-DED7-4C30-B50E-22D5AF53466C}"/>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2621</c:v>
                </c:pt>
                <c:pt idx="3">
                  <c:v>2728</c:v>
                </c:pt>
                <c:pt idx="6">
                  <c:v>2668</c:v>
                </c:pt>
                <c:pt idx="9">
                  <c:v>3078</c:v>
                </c:pt>
                <c:pt idx="12">
                  <c:v>2974</c:v>
                </c:pt>
              </c:numCache>
            </c:numRef>
          </c:val>
          <c:extLst>
            <c:ext xmlns:c16="http://schemas.microsoft.com/office/drawing/2014/chart" uri="{C3380CC4-5D6E-409C-BE32-E72D297353CC}">
              <c16:uniqueId val="{00000004-DED7-4C30-B50E-22D5AF53466C}"/>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ED7-4C30-B50E-22D5AF53466C}"/>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DED7-4C30-B50E-22D5AF53466C}"/>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9569</c:v>
                </c:pt>
                <c:pt idx="3">
                  <c:v>5917</c:v>
                </c:pt>
                <c:pt idx="6">
                  <c:v>4780</c:v>
                </c:pt>
                <c:pt idx="9">
                  <c:v>5197</c:v>
                </c:pt>
                <c:pt idx="12">
                  <c:v>5519</c:v>
                </c:pt>
              </c:numCache>
            </c:numRef>
          </c:val>
          <c:extLst>
            <c:ext xmlns:c16="http://schemas.microsoft.com/office/drawing/2014/chart" uri="{C3380CC4-5D6E-409C-BE32-E72D297353CC}">
              <c16:uniqueId val="{00000007-DED7-4C30-B50E-22D5AF53466C}"/>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1443</c:v>
                </c:pt>
                <c:pt idx="2">
                  <c:v>#N/A</c:v>
                </c:pt>
                <c:pt idx="3">
                  <c:v>#N/A</c:v>
                </c:pt>
                <c:pt idx="4">
                  <c:v>495</c:v>
                </c:pt>
                <c:pt idx="5">
                  <c:v>#N/A</c:v>
                </c:pt>
                <c:pt idx="6">
                  <c:v>#N/A</c:v>
                </c:pt>
                <c:pt idx="7">
                  <c:v>178</c:v>
                </c:pt>
                <c:pt idx="8">
                  <c:v>#N/A</c:v>
                </c:pt>
                <c:pt idx="9">
                  <c:v>#N/A</c:v>
                </c:pt>
                <c:pt idx="10">
                  <c:v>917</c:v>
                </c:pt>
                <c:pt idx="11">
                  <c:v>#N/A</c:v>
                </c:pt>
                <c:pt idx="12">
                  <c:v>#N/A</c:v>
                </c:pt>
                <c:pt idx="13">
                  <c:v>972</c:v>
                </c:pt>
                <c:pt idx="14">
                  <c:v>#N/A</c:v>
                </c:pt>
              </c:numCache>
            </c:numRef>
          </c:val>
          <c:smooth val="0"/>
          <c:extLst>
            <c:ext xmlns:c16="http://schemas.microsoft.com/office/drawing/2014/chart" uri="{C3380CC4-5D6E-409C-BE32-E72D297353CC}">
              <c16:uniqueId val="{00000008-DED7-4C30-B50E-22D5AF53466C}"/>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68287</c:v>
                </c:pt>
                <c:pt idx="5">
                  <c:v>66830</c:v>
                </c:pt>
                <c:pt idx="8">
                  <c:v>65277</c:v>
                </c:pt>
                <c:pt idx="11">
                  <c:v>62691</c:v>
                </c:pt>
                <c:pt idx="14">
                  <c:v>58404</c:v>
                </c:pt>
              </c:numCache>
            </c:numRef>
          </c:val>
          <c:extLst>
            <c:ext xmlns:c16="http://schemas.microsoft.com/office/drawing/2014/chart" uri="{C3380CC4-5D6E-409C-BE32-E72D297353CC}">
              <c16:uniqueId val="{00000000-75D7-4C40-BA74-746B6794A38A}"/>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12912</c:v>
                </c:pt>
                <c:pt idx="5">
                  <c:v>11407</c:v>
                </c:pt>
                <c:pt idx="8">
                  <c:v>10778</c:v>
                </c:pt>
                <c:pt idx="11">
                  <c:v>10527</c:v>
                </c:pt>
                <c:pt idx="14">
                  <c:v>10223</c:v>
                </c:pt>
              </c:numCache>
            </c:numRef>
          </c:val>
          <c:extLst>
            <c:ext xmlns:c16="http://schemas.microsoft.com/office/drawing/2014/chart" uri="{C3380CC4-5D6E-409C-BE32-E72D297353CC}">
              <c16:uniqueId val="{00000001-75D7-4C40-BA74-746B6794A38A}"/>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16305</c:v>
                </c:pt>
                <c:pt idx="5">
                  <c:v>21078</c:v>
                </c:pt>
                <c:pt idx="8">
                  <c:v>22119</c:v>
                </c:pt>
                <c:pt idx="11">
                  <c:v>23962</c:v>
                </c:pt>
                <c:pt idx="14">
                  <c:v>25433</c:v>
                </c:pt>
              </c:numCache>
            </c:numRef>
          </c:val>
          <c:extLst>
            <c:ext xmlns:c16="http://schemas.microsoft.com/office/drawing/2014/chart" uri="{C3380CC4-5D6E-409C-BE32-E72D297353CC}">
              <c16:uniqueId val="{00000002-75D7-4C40-BA74-746B6794A38A}"/>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75D7-4C40-BA74-746B6794A38A}"/>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75D7-4C40-BA74-746B6794A38A}"/>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5D7-4C40-BA74-746B6794A38A}"/>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10019</c:v>
                </c:pt>
                <c:pt idx="3">
                  <c:v>9952</c:v>
                </c:pt>
                <c:pt idx="6">
                  <c:v>10119</c:v>
                </c:pt>
                <c:pt idx="9">
                  <c:v>10439</c:v>
                </c:pt>
                <c:pt idx="12">
                  <c:v>10813</c:v>
                </c:pt>
              </c:numCache>
            </c:numRef>
          </c:val>
          <c:extLst>
            <c:ext xmlns:c16="http://schemas.microsoft.com/office/drawing/2014/chart" uri="{C3380CC4-5D6E-409C-BE32-E72D297353CC}">
              <c16:uniqueId val="{00000006-75D7-4C40-BA74-746B6794A38A}"/>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482</c:v>
                </c:pt>
                <c:pt idx="3">
                  <c:v>508</c:v>
                </c:pt>
                <c:pt idx="6">
                  <c:v>386</c:v>
                </c:pt>
                <c:pt idx="9">
                  <c:v>246</c:v>
                </c:pt>
                <c:pt idx="12">
                  <c:v>389</c:v>
                </c:pt>
              </c:numCache>
            </c:numRef>
          </c:val>
          <c:extLst>
            <c:ext xmlns:c16="http://schemas.microsoft.com/office/drawing/2014/chart" uri="{C3380CC4-5D6E-409C-BE32-E72D297353CC}">
              <c16:uniqueId val="{00000007-75D7-4C40-BA74-746B6794A38A}"/>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35500</c:v>
                </c:pt>
                <c:pt idx="3">
                  <c:v>31974</c:v>
                </c:pt>
                <c:pt idx="6">
                  <c:v>30516</c:v>
                </c:pt>
                <c:pt idx="9">
                  <c:v>30431</c:v>
                </c:pt>
                <c:pt idx="12">
                  <c:v>29531</c:v>
                </c:pt>
              </c:numCache>
            </c:numRef>
          </c:val>
          <c:extLst>
            <c:ext xmlns:c16="http://schemas.microsoft.com/office/drawing/2014/chart" uri="{C3380CC4-5D6E-409C-BE32-E72D297353CC}">
              <c16:uniqueId val="{00000008-75D7-4C40-BA74-746B6794A38A}"/>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75D7-4C40-BA74-746B6794A38A}"/>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44044</c:v>
                </c:pt>
                <c:pt idx="3">
                  <c:v>45606</c:v>
                </c:pt>
                <c:pt idx="6">
                  <c:v>46449</c:v>
                </c:pt>
                <c:pt idx="9">
                  <c:v>45403</c:v>
                </c:pt>
                <c:pt idx="12">
                  <c:v>42933</c:v>
                </c:pt>
              </c:numCache>
            </c:numRef>
          </c:val>
          <c:extLst>
            <c:ext xmlns:c16="http://schemas.microsoft.com/office/drawing/2014/chart" uri="{C3380CC4-5D6E-409C-BE32-E72D297353CC}">
              <c16:uniqueId val="{0000000A-75D7-4C40-BA74-746B6794A38A}"/>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75D7-4C40-BA74-746B6794A38A}"/>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11649</c:v>
                </c:pt>
                <c:pt idx="1">
                  <c:v>13390</c:v>
                </c:pt>
                <c:pt idx="2">
                  <c:v>14103</c:v>
                </c:pt>
              </c:numCache>
            </c:numRef>
          </c:val>
          <c:extLst>
            <c:ext xmlns:c16="http://schemas.microsoft.com/office/drawing/2014/chart" uri="{C3380CC4-5D6E-409C-BE32-E72D297353CC}">
              <c16:uniqueId val="{00000000-2DBC-4D94-A465-A25012150A6D}"/>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85</c:v>
                </c:pt>
                <c:pt idx="1">
                  <c:v>81</c:v>
                </c:pt>
                <c:pt idx="2">
                  <c:v>78</c:v>
                </c:pt>
              </c:numCache>
            </c:numRef>
          </c:val>
          <c:extLst>
            <c:ext xmlns:c16="http://schemas.microsoft.com/office/drawing/2014/chart" uri="{C3380CC4-5D6E-409C-BE32-E72D297353CC}">
              <c16:uniqueId val="{00000001-2DBC-4D94-A465-A25012150A6D}"/>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9531</c:v>
                </c:pt>
                <c:pt idx="1">
                  <c:v>9733</c:v>
                </c:pt>
                <c:pt idx="2">
                  <c:v>10380</c:v>
                </c:pt>
              </c:numCache>
            </c:numRef>
          </c:val>
          <c:extLst>
            <c:ext xmlns:c16="http://schemas.microsoft.com/office/drawing/2014/chart" uri="{C3380CC4-5D6E-409C-BE32-E72D297353CC}">
              <c16:uniqueId val="{00000002-2DBC-4D94-A465-A25012150A6D}"/>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{C1A16164-4D73-466C-A39B-14E7CF9203B2}</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24DE-4E9D-A451-727E3D2BAFF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{2F4A145C-59EF-43CC-AD75-2DAAF4586F21}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4DE-4E9D-A451-727E3D2BAFF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{4EB8A036-FCD4-47D8-BD40-7EE2C8160994}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4DE-4E9D-A451-727E3D2BAFF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{FD5AF3DD-3F70-4538-8F58-CE708C980BAA}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4DE-4E9D-A451-727E3D2BAFF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{52B4FCCD-282E-4FA4-BE72-3C6D70A96343}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4DE-4E9D-A451-727E3D2BAFF3}"/>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{674817C1-D44F-4605-A9B8-15BCA54A1E84}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24DE-4E9D-A451-727E3D2BAFF3}"/>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{C01D0FB4-FD4C-4E36-A611-28A1FEBBCDC5}</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24DE-4E9D-A451-727E3D2BAFF3}"/>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{C7C99F0E-BC28-41B4-8E6C-033BF5222C62}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24DE-4E9D-A451-727E3D2BAFF3}"/>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{DDB57ED5-06BA-4314-9445-8D722BFE3E68}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24DE-4E9D-A451-727E3D2BAFF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68.400000000000006</c:v>
                </c:pt>
                <c:pt idx="8">
                  <c:v>69.2</c:v>
                </c:pt>
                <c:pt idx="16">
                  <c:v>70.2</c:v>
                </c:pt>
                <c:pt idx="24">
                  <c:v>71.099999999999994</c:v>
                </c:pt>
                <c:pt idx="32">
                  <c:v>71.7</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24DE-4E9D-A451-727E3D2BAFF3}"/>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{A77614C3-E138-4F77-A463-C25096B658ED}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24DE-4E9D-A451-727E3D2BAFF3}"/>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{718FA93D-F230-4825-895F-66D4BFEC86B8}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4DE-4E9D-A451-727E3D2BAFF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{576A3B12-938D-4E08-9BF2-6388237E3DFD}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4DE-4E9D-A451-727E3D2BAFF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{57230F73-69B1-4220-8973-0CFA0B897102}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4DE-4E9D-A451-727E3D2BAFF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{097FA7F1-F4E8-4312-9912-6E1541399D9B}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4DE-4E9D-A451-727E3D2BAFF3}"/>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{93034538-F85A-4C36-8B22-4E646E4452C1}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24DE-4E9D-A451-727E3D2BAFF3}"/>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{7A9CE9CB-9092-4F5A-A8E4-958F3A43FC88}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24DE-4E9D-A451-727E3D2BAFF3}"/>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{BDAD00CB-CAD6-425F-B97F-C5610FFFD1FC}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24DE-4E9D-A451-727E3D2BAFF3}"/>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{3483751D-AA80-4E54-AE34-233000E8FA9D}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24DE-4E9D-A451-727E3D2BAFF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60.2</c:v>
                </c:pt>
                <c:pt idx="8">
                  <c:v>60.1</c:v>
                </c:pt>
                <c:pt idx="16">
                  <c:v>61.6</c:v>
                </c:pt>
                <c:pt idx="24">
                  <c:v>62.6</c:v>
                </c:pt>
                <c:pt idx="32">
                  <c:v>63.7</c:v>
                </c:pt>
              </c:numCache>
            </c:numRef>
          </c:xVal>
          <c:yVal>
            <c:numRef>
              <c:f>公会計指標分析・財政指標組合せ分析表!$BP$55:$DC$55</c:f>
              <c:numCache>
                <c:formatCode>#,##0.0;"▲ "#,##0.0</c:formatCode>
                <c:ptCount val="40"/>
                <c:pt idx="0">
                  <c:v>13.5</c:v>
                </c:pt>
                <c:pt idx="8">
                  <c:v>1.5</c:v>
                </c:pt>
                <c:pt idx="16">
                  <c:v>0</c:v>
                </c:pt>
                <c:pt idx="24">
                  <c:v>0</c:v>
                </c:pt>
                <c:pt idx="32">
                  <c:v>0</c:v>
                </c:pt>
              </c:numCache>
            </c:numRef>
          </c:yVal>
          <c:smooth val="0"/>
          <c:extLst>
            <c:ext xmlns:c16="http://schemas.microsoft.com/office/drawing/2014/chart" uri="{C3380CC4-5D6E-409C-BE32-E72D297353CC}">
              <c16:uniqueId val="{00000013-24DE-4E9D-A451-727E3D2BAFF3}"/>
            </c:ext>
          </c:extLst>
        </c:ser>
        <c:dLbls>
          <c:showLegendKey val="0"/>
          <c:showVal val="1"/>
          <c:showCatName val="0"/>
          <c:showSerName val="0"/>
          <c:showPercent val="0"/>
          <c:showBubbleSize val="0"/>
        </c:dLbls>
        <c:axId val="46179840"/>
        <c:axId val="46181760"/>
      </c:scatterChart>
      <c:valAx>
        <c:axId val="46179840"/>
        <c:scaling>
          <c:orientation val="maxMin"/>
          <c:max val="64"/>
          <c:min val="59"/>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{5F034691-2B93-4D81-B686-3C8066913085}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EDAD-4C9B-BE16-1C2D807AD56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{DEFF7B92-6E97-4346-A947-9CA4D9CFFC13}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DAD-4C9B-BE16-1C2D807AD56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{C81C7CF9-820D-4AA8-B287-C1CF818B4B47}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DAD-4C9B-BE16-1C2D807AD56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{437B48A9-7D87-4976-A861-1D24EC64A670}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DAD-4C9B-BE16-1C2D807AD56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{EF837ECE-E2C0-417B-9F89-4A66196C9D21}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DAD-4C9B-BE16-1C2D807AD567}"/>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{2A40A043-47CF-4C2F-B5E9-EB4B15D15E34}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EDAD-4C9B-BE16-1C2D807AD567}"/>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{69E1B13A-722D-43D0-9C73-3D59D5D514CD}</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EDAD-4C9B-BE16-1C2D807AD567}"/>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{F82E4D2D-D71F-426E-BA39-2D69DCD77550}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EDAD-4C9B-BE16-1C2D807AD567}"/>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{C08E4414-00A0-4469-9207-93AE9660ECBF}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EDAD-4C9B-BE16-1C2D807AD56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4</c:v>
                </c:pt>
                <c:pt idx="8">
                  <c:v>3.6</c:v>
                </c:pt>
                <c:pt idx="16">
                  <c:v>2</c:v>
                </c:pt>
                <c:pt idx="24">
                  <c:v>1.5</c:v>
                </c:pt>
                <c:pt idx="32">
                  <c:v>1.9</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EDAD-4C9B-BE16-1C2D807AD567}"/>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{34B0D17B-6F18-4A99-98CE-7C66A91AE2EB}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EDAD-4C9B-BE16-1C2D807AD567}"/>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{7962E543-856D-4ED4-B038-E1011262B695}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DAD-4C9B-BE16-1C2D807AD56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{F80FEC2B-E57D-47D8-82CF-7CA43A13F9FE}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DAD-4C9B-BE16-1C2D807AD56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{6CE3123B-3991-43D7-A6E8-EC8F2C52C4E6}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DAD-4C9B-BE16-1C2D807AD56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{EFB90F88-6912-47CB-98D2-A5A82F391841}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DAD-4C9B-BE16-1C2D807AD567}"/>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{99BFB670-392A-42F3-B496-2A2B0B78513A}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EDAD-4C9B-BE16-1C2D807AD567}"/>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{E95693A8-861B-41A1-9B0B-7A3D17DBC114}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EDAD-4C9B-BE16-1C2D807AD567}"/>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{0D342E57-D501-4177-B294-7ED7A2220080}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EDAD-4C9B-BE16-1C2D807AD567}"/>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{F45A0E88-6E85-4C59-8DA6-9AB2025F25A3}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EDAD-4C9B-BE16-1C2D807AD56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4.3</c:v>
                </c:pt>
                <c:pt idx="8">
                  <c:v>3.9</c:v>
                </c:pt>
                <c:pt idx="16">
                  <c:v>3.8</c:v>
                </c:pt>
                <c:pt idx="24">
                  <c:v>3.9</c:v>
                </c:pt>
                <c:pt idx="32">
                  <c:v>4.2</c:v>
                </c:pt>
              </c:numCache>
            </c:numRef>
          </c:xVal>
          <c:yVal>
            <c:numRef>
              <c:f>公会計指標分析・財政指標組合せ分析表!$BP$77:$DC$77</c:f>
              <c:numCache>
                <c:formatCode>#,##0.0;"▲ "#,##0.0</c:formatCode>
                <c:ptCount val="40"/>
                <c:pt idx="0">
                  <c:v>13.5</c:v>
                </c:pt>
                <c:pt idx="8">
                  <c:v>1.5</c:v>
                </c:pt>
                <c:pt idx="16">
                  <c:v>0</c:v>
                </c:pt>
                <c:pt idx="24">
                  <c:v>0</c:v>
                </c:pt>
                <c:pt idx="32">
                  <c:v>0</c:v>
                </c:pt>
              </c:numCache>
            </c:numRef>
          </c:yVal>
          <c:smooth val="0"/>
          <c:extLst>
            <c:ext xmlns:c16="http://schemas.microsoft.com/office/drawing/2014/chart" uri="{C3380CC4-5D6E-409C-BE32-E72D297353CC}">
              <c16:uniqueId val="{00000013-EDAD-4C9B-BE16-1C2D807AD567}"/>
            </c:ext>
          </c:extLst>
        </c:ser>
        <c:dLbls>
          <c:showLegendKey val="0"/>
          <c:showVal val="1"/>
          <c:showCatName val="0"/>
          <c:showSerName val="0"/>
          <c:showPercent val="0"/>
          <c:showBubbleSize val="0"/>
        </c:dLbls>
        <c:axId val="84219776"/>
        <c:axId val="84234240"/>
      </c:scatterChart>
      <c:valAx>
        <c:axId val="84219776"/>
        <c:scaling>
          <c:orientation val="maxMin"/>
          <c:max val="4.3999999999999995"/>
          <c:min val="3.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三重県松阪市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156,026
150,548
623.58
78,002,646
74,480,485
3,223,044
42,677,458
42,932,869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　当市経年比較において、平成</a:t>
          </a:r>
          <a:r>
            <a:rPr kumimoji="1" lang="en-US" altLang="ja-JP" sz="1100">
              <a:solidFill>
                <a:schemeClr val="dk1"/>
              </a:solidFill>
              <a:effectLst/>
              <a:latin typeface="BIZ UDPゴシック" panose="020B0400000000000000" pitchFamily="50" charset="-128"/>
              <a:ea typeface="BIZ UDPゴシック" panose="020B0400000000000000" pitchFamily="50" charset="-128"/>
              <a:cs typeface="+mn-cs"/>
            </a:rPr>
            <a:t>29</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年度より低下傾向にあったものの令和</a:t>
          </a:r>
          <a:r>
            <a:rPr kumimoji="1" lang="en-US" altLang="ja-JP" sz="1100">
              <a:solidFill>
                <a:schemeClr val="dk1"/>
              </a:solidFill>
              <a:effectLst/>
              <a:latin typeface="BIZ UDPゴシック" panose="020B0400000000000000" pitchFamily="50" charset="-128"/>
              <a:ea typeface="BIZ UDPゴシック" panose="020B0400000000000000" pitchFamily="50" charset="-128"/>
              <a:cs typeface="+mn-cs"/>
            </a:rPr>
            <a:t>5</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年度と同水準になった。単年度指標においては、</a:t>
          </a:r>
          <a:r>
            <a:rPr kumimoji="1" lang="en-US" altLang="ja-JP" sz="1100">
              <a:solidFill>
                <a:schemeClr val="dk1"/>
              </a:solidFill>
              <a:effectLst/>
              <a:latin typeface="BIZ UDPゴシック" panose="020B0400000000000000" pitchFamily="50" charset="-128"/>
              <a:ea typeface="BIZ UDPゴシック" panose="020B0400000000000000" pitchFamily="50" charset="-128"/>
              <a:cs typeface="+mn-cs"/>
            </a:rPr>
            <a:t>R04</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a:t>
          </a:r>
          <a:r>
            <a:rPr kumimoji="1" lang="en-US" altLang="ja-JP" sz="1100">
              <a:solidFill>
                <a:schemeClr val="dk1"/>
              </a:solidFill>
              <a:effectLst/>
              <a:latin typeface="BIZ UDPゴシック" panose="020B0400000000000000" pitchFamily="50" charset="-128"/>
              <a:ea typeface="BIZ UDPゴシック" panose="020B0400000000000000" pitchFamily="50" charset="-128"/>
              <a:cs typeface="+mn-cs"/>
            </a:rPr>
            <a:t>0.596</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a:t>
          </a:r>
          <a:r>
            <a:rPr kumimoji="1" lang="en-US" altLang="ja-JP" sz="1100">
              <a:solidFill>
                <a:schemeClr val="dk1"/>
              </a:solidFill>
              <a:effectLst/>
              <a:latin typeface="BIZ UDPゴシック" panose="020B0400000000000000" pitchFamily="50" charset="-128"/>
              <a:ea typeface="BIZ UDPゴシック" panose="020B0400000000000000" pitchFamily="50" charset="-128"/>
              <a:cs typeface="+mn-cs"/>
            </a:rPr>
            <a:t>R5</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a:t>
          </a:r>
          <a:r>
            <a:rPr kumimoji="1" lang="en-US" altLang="ja-JP" sz="1100">
              <a:solidFill>
                <a:schemeClr val="dk1"/>
              </a:solidFill>
              <a:effectLst/>
              <a:latin typeface="BIZ UDPゴシック" panose="020B0400000000000000" pitchFamily="50" charset="-128"/>
              <a:ea typeface="BIZ UDPゴシック" panose="020B0400000000000000" pitchFamily="50" charset="-128"/>
              <a:cs typeface="+mn-cs"/>
            </a:rPr>
            <a:t>0.593</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a:t>
          </a:r>
          <a:r>
            <a:rPr kumimoji="1" lang="en-US" altLang="ja-JP" sz="1100">
              <a:solidFill>
                <a:schemeClr val="dk1"/>
              </a:solidFill>
              <a:effectLst/>
              <a:latin typeface="BIZ UDPゴシック" panose="020B0400000000000000" pitchFamily="50" charset="-128"/>
              <a:ea typeface="BIZ UDPゴシック" panose="020B0400000000000000" pitchFamily="50" charset="-128"/>
              <a:cs typeface="+mn-cs"/>
            </a:rPr>
            <a:t>R6</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a:t>
          </a:r>
          <a:r>
            <a:rPr kumimoji="1" lang="en-US" altLang="ja-JP" sz="1100">
              <a:solidFill>
                <a:schemeClr val="dk1"/>
              </a:solidFill>
              <a:effectLst/>
              <a:latin typeface="BIZ UDPゴシック" panose="020B0400000000000000" pitchFamily="50" charset="-128"/>
              <a:ea typeface="BIZ UDPゴシック" panose="020B0400000000000000" pitchFamily="50" charset="-128"/>
              <a:cs typeface="+mn-cs"/>
            </a:rPr>
            <a:t>0.576</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と令和</a:t>
          </a:r>
          <a:r>
            <a:rPr kumimoji="1" lang="en-US" altLang="ja-JP" sz="1100">
              <a:solidFill>
                <a:schemeClr val="dk1"/>
              </a:solidFill>
              <a:effectLst/>
              <a:latin typeface="BIZ UDPゴシック" panose="020B0400000000000000" pitchFamily="50" charset="-128"/>
              <a:ea typeface="BIZ UDPゴシック" panose="020B0400000000000000" pitchFamily="50" charset="-128"/>
              <a:cs typeface="+mn-cs"/>
            </a:rPr>
            <a:t>5</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年度と比較して悪化した。</a:t>
          </a:r>
          <a:endParaRPr lang="ja-JP" altLang="ja-JP" sz="1400">
            <a:effectLst/>
            <a:latin typeface="BIZ UDPゴシック" panose="020B0400000000000000" pitchFamily="50" charset="-128"/>
            <a:ea typeface="BIZ UDPゴシック" panose="020B0400000000000000" pitchFamily="50" charset="-128"/>
          </a:endParaRPr>
        </a:p>
        <a:p>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　平成</a:t>
          </a:r>
          <a:r>
            <a:rPr kumimoji="1" lang="en-US" altLang="ja-JP" sz="1100">
              <a:solidFill>
                <a:schemeClr val="dk1"/>
              </a:solidFill>
              <a:effectLst/>
              <a:latin typeface="BIZ UDPゴシック" panose="020B0400000000000000" pitchFamily="50" charset="-128"/>
              <a:ea typeface="BIZ UDPゴシック" panose="020B0400000000000000" pitchFamily="50" charset="-128"/>
              <a:cs typeface="+mn-cs"/>
            </a:rPr>
            <a:t>29</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年度から令和元年度までを合併特例事業債を財源とした集中投資期間とし、市債の償還を短期間に実施する短期償還による影響はなくなったが、合併特例事業債を活用した未来投資基金の借入について、市債残高の影響を一時的なものに留めるため、早期の償還を行っている。</a:t>
          </a:r>
          <a:r>
            <a:rPr kumimoji="1" lang="en-US" altLang="ja-JP" sz="1100">
              <a:solidFill>
                <a:schemeClr val="dk1"/>
              </a:solidFill>
              <a:effectLst/>
              <a:latin typeface="BIZ UDPゴシック" panose="020B0400000000000000" pitchFamily="50" charset="-128"/>
              <a:ea typeface="BIZ UDPゴシック" panose="020B0400000000000000" pitchFamily="50" charset="-128"/>
              <a:cs typeface="+mn-cs"/>
            </a:rPr>
            <a:t>R6</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a:t>
          </a:r>
          <a:r>
            <a:rPr kumimoji="1" lang="en-US" altLang="ja-JP" sz="1100">
              <a:solidFill>
                <a:schemeClr val="dk1"/>
              </a:solidFill>
              <a:effectLst/>
              <a:latin typeface="BIZ UDPゴシック" panose="020B0400000000000000" pitchFamily="50" charset="-128"/>
              <a:ea typeface="BIZ UDPゴシック" panose="020B0400000000000000" pitchFamily="50" charset="-128"/>
              <a:cs typeface="+mn-cs"/>
            </a:rPr>
            <a:t>R7</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が償還のピークとなることから、期間中は指標が悪化するものと思われる。</a:t>
          </a:r>
          <a:endParaRPr lang="ja-JP" altLang="ja-JP" sz="1400">
            <a:effectLst/>
            <a:latin typeface="BIZ UDPゴシック" panose="020B0400000000000000" pitchFamily="50" charset="-128"/>
            <a:ea typeface="BIZ UDPゴシック" panose="020B0400000000000000"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3628</xdr:rowOff>
    </xdr:from>
    <xdr:to>
      <xdr:col>23</xdr:col>
      <xdr:colOff>133350</xdr:colOff>
      <xdr:row>44</xdr:row>
      <xdr:rowOff>78922</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347278"/>
          <a:ext cx="0" cy="127544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50999</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594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78922</xdr:rowOff>
    </xdr:from>
    <xdr:to>
      <xdr:col>24</xdr:col>
      <xdr:colOff>12700</xdr:colOff>
      <xdr:row>44</xdr:row>
      <xdr:rowOff>78922</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6227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90005</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60907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3628</xdr:rowOff>
    </xdr:from>
    <xdr:to>
      <xdr:col>24</xdr:col>
      <xdr:colOff>12700</xdr:colOff>
      <xdr:row>37</xdr:row>
      <xdr:rowOff>3628</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3472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146957</xdr:rowOff>
    </xdr:from>
    <xdr:to>
      <xdr:col>23</xdr:col>
      <xdr:colOff>133350</xdr:colOff>
      <xdr:row>43</xdr:row>
      <xdr:rowOff>146957</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51930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76399</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69343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59872</xdr:rowOff>
    </xdr:from>
    <xdr:to>
      <xdr:col>23</xdr:col>
      <xdr:colOff>184150</xdr:colOff>
      <xdr:row>41</xdr:row>
      <xdr:rowOff>161472</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089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146957</xdr:rowOff>
    </xdr:from>
    <xdr:to>
      <xdr:col>19</xdr:col>
      <xdr:colOff>133350</xdr:colOff>
      <xdr:row>43</xdr:row>
      <xdr:rowOff>164193</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flipV="1">
          <a:off x="3225800" y="7519307"/>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59872</xdr:rowOff>
    </xdr:from>
    <xdr:to>
      <xdr:col>19</xdr:col>
      <xdr:colOff>184150</xdr:colOff>
      <xdr:row>41</xdr:row>
      <xdr:rowOff>161472</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089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199</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68581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164193</xdr:rowOff>
    </xdr:from>
    <xdr:to>
      <xdr:col>15</xdr:col>
      <xdr:colOff>82550</xdr:colOff>
      <xdr:row>44</xdr:row>
      <xdr:rowOff>9978</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flipV="1">
          <a:off x="2336800" y="7536543"/>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42635</xdr:rowOff>
    </xdr:from>
    <xdr:to>
      <xdr:col>15</xdr:col>
      <xdr:colOff>133350</xdr:colOff>
      <xdr:row>41</xdr:row>
      <xdr:rowOff>144235</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154412</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684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164193</xdr:rowOff>
    </xdr:from>
    <xdr:to>
      <xdr:col>11</xdr:col>
      <xdr:colOff>31750</xdr:colOff>
      <xdr:row>44</xdr:row>
      <xdr:rowOff>9978</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536543"/>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25400</xdr:rowOff>
    </xdr:from>
    <xdr:to>
      <xdr:col>11</xdr:col>
      <xdr:colOff>82550</xdr:colOff>
      <xdr:row>41</xdr:row>
      <xdr:rowOff>127000</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137177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68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127907</xdr:rowOff>
    </xdr:from>
    <xdr:to>
      <xdr:col>7</xdr:col>
      <xdr:colOff>31750</xdr:colOff>
      <xdr:row>41</xdr:row>
      <xdr:rowOff>58057</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6985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68234</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6754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96157</xdr:rowOff>
    </xdr:from>
    <xdr:to>
      <xdr:col>23</xdr:col>
      <xdr:colOff>184150</xdr:colOff>
      <xdr:row>44</xdr:row>
      <xdr:rowOff>26307</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468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163484</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3643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96157</xdr:rowOff>
    </xdr:from>
    <xdr:to>
      <xdr:col>19</xdr:col>
      <xdr:colOff>184150</xdr:colOff>
      <xdr:row>44</xdr:row>
      <xdr:rowOff>26307</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468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11084</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75548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113393</xdr:rowOff>
    </xdr:from>
    <xdr:to>
      <xdr:col>15</xdr:col>
      <xdr:colOff>133350</xdr:colOff>
      <xdr:row>44</xdr:row>
      <xdr:rowOff>43543</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48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28320</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7572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130628</xdr:rowOff>
    </xdr:from>
    <xdr:to>
      <xdr:col>11</xdr:col>
      <xdr:colOff>82550</xdr:colOff>
      <xdr:row>44</xdr:row>
      <xdr:rowOff>60778</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502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45555</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7589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113393</xdr:rowOff>
    </xdr:from>
    <xdr:to>
      <xdr:col>7</xdr:col>
      <xdr:colOff>31750</xdr:colOff>
      <xdr:row>44</xdr:row>
      <xdr:rowOff>43543</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48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28320</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7572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[87.0%]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　令和</a:t>
          </a:r>
          <a:r>
            <a:rPr kumimoji="1" lang="en-US" altLang="ja-JP" sz="1100">
              <a:solidFill>
                <a:schemeClr val="dk1"/>
              </a:solidFill>
              <a:effectLst/>
              <a:latin typeface="BIZ UDPゴシック" panose="020B0400000000000000" pitchFamily="50" charset="-128"/>
              <a:ea typeface="BIZ UDPゴシック" panose="020B0400000000000000" pitchFamily="50" charset="-128"/>
              <a:cs typeface="+mn-cs"/>
            </a:rPr>
            <a:t>6</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年度は、分子では主に人件費</a:t>
          </a:r>
          <a:r>
            <a:rPr kumimoji="1" lang="en-US" altLang="ja-JP" sz="1100">
              <a:solidFill>
                <a:schemeClr val="dk1"/>
              </a:solidFill>
              <a:effectLst/>
              <a:latin typeface="BIZ UDPゴシック" panose="020B0400000000000000" pitchFamily="50" charset="-128"/>
              <a:ea typeface="BIZ UDPゴシック" panose="020B0400000000000000" pitchFamily="50" charset="-128"/>
              <a:cs typeface="+mn-cs"/>
            </a:rPr>
            <a:t>468,680</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千円増、公債費</a:t>
          </a:r>
          <a:r>
            <a:rPr kumimoji="1" lang="en-US" altLang="ja-JP" sz="1100">
              <a:solidFill>
                <a:schemeClr val="dk1"/>
              </a:solidFill>
              <a:effectLst/>
              <a:latin typeface="BIZ UDPゴシック" panose="020B0400000000000000" pitchFamily="50" charset="-128"/>
              <a:ea typeface="BIZ UDPゴシック" panose="020B0400000000000000" pitchFamily="50" charset="-128"/>
              <a:cs typeface="+mn-cs"/>
            </a:rPr>
            <a:t>322,466</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千円増等により計</a:t>
          </a:r>
          <a:r>
            <a:rPr kumimoji="1" lang="en-US" altLang="ja-JP" sz="1100">
              <a:solidFill>
                <a:schemeClr val="dk1"/>
              </a:solidFill>
              <a:effectLst/>
              <a:latin typeface="BIZ UDPゴシック" panose="020B0400000000000000" pitchFamily="50" charset="-128"/>
              <a:ea typeface="BIZ UDPゴシック" panose="020B0400000000000000" pitchFamily="50" charset="-128"/>
              <a:cs typeface="+mn-cs"/>
            </a:rPr>
            <a:t>718,537</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千円の増。分母では地方交付税</a:t>
          </a:r>
          <a:r>
            <a:rPr kumimoji="1" lang="en-US" altLang="ja-JP" sz="1100">
              <a:solidFill>
                <a:schemeClr val="dk1"/>
              </a:solidFill>
              <a:effectLst/>
              <a:latin typeface="BIZ UDPゴシック" panose="020B0400000000000000" pitchFamily="50" charset="-128"/>
              <a:ea typeface="BIZ UDPゴシック" panose="020B0400000000000000" pitchFamily="50" charset="-128"/>
              <a:cs typeface="+mn-cs"/>
            </a:rPr>
            <a:t>1,136,087</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千円増、株式等譲渡所得割交付金</a:t>
          </a:r>
          <a:r>
            <a:rPr kumimoji="1" lang="en-US" altLang="ja-JP" sz="1100">
              <a:solidFill>
                <a:schemeClr val="dk1"/>
              </a:solidFill>
              <a:effectLst/>
              <a:latin typeface="BIZ UDPゴシック" panose="020B0400000000000000" pitchFamily="50" charset="-128"/>
              <a:ea typeface="BIZ UDPゴシック" panose="020B0400000000000000" pitchFamily="50" charset="-128"/>
              <a:cs typeface="+mn-cs"/>
            </a:rPr>
            <a:t>149,132</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千円の増等により計</a:t>
          </a:r>
          <a:r>
            <a:rPr kumimoji="1" lang="en-US" altLang="ja-JP" sz="1100">
              <a:solidFill>
                <a:schemeClr val="dk1"/>
              </a:solidFill>
              <a:effectLst/>
              <a:latin typeface="BIZ UDPゴシック" panose="020B0400000000000000" pitchFamily="50" charset="-128"/>
              <a:ea typeface="BIZ UDPゴシック" panose="020B0400000000000000" pitchFamily="50" charset="-128"/>
              <a:cs typeface="+mn-cs"/>
            </a:rPr>
            <a:t>1,653,789</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千円の増となったため、指標が改善した。公債費については未来投資基金の償還を早期で行っているため増加となった。</a:t>
          </a:r>
          <a:endParaRPr lang="ja-JP" altLang="ja-JP" sz="1400">
            <a:effectLst/>
            <a:latin typeface="BIZ UDPゴシック" panose="020B0400000000000000" pitchFamily="50" charset="-128"/>
            <a:ea typeface="BIZ UDPゴシック" panose="020B0400000000000000" pitchFamily="50" charset="-128"/>
          </a:endParaRPr>
        </a:p>
        <a:p>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　今後は新最終処分場施設整備事業や小中学校空調整備事業等の大規模な投資的事業を実施する予定であること、扶助費や人件費等は増加の見込みで、指標が硬直的な状況に転ずることが危惧される。</a:t>
          </a:r>
          <a:endParaRPr lang="ja-JP" altLang="ja-JP" sz="1400">
            <a:effectLst/>
            <a:latin typeface="BIZ UDPゴシック" panose="020B0400000000000000" pitchFamily="50" charset="-128"/>
            <a:ea typeface="BIZ UDPゴシック" panose="020B0400000000000000" pitchFamily="50" charset="-128"/>
          </a:endParaRP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60</xdr:row>
      <xdr:rowOff>9313</xdr:rowOff>
    </xdr:from>
    <xdr:to>
      <xdr:col>23</xdr:col>
      <xdr:colOff>133350</xdr:colOff>
      <xdr:row>66</xdr:row>
      <xdr:rowOff>114723</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10296313"/>
          <a:ext cx="0" cy="113411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86800</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4025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114723</xdr:rowOff>
    </xdr:from>
    <xdr:to>
      <xdr:col>24</xdr:col>
      <xdr:colOff>12700</xdr:colOff>
      <xdr:row>66</xdr:row>
      <xdr:rowOff>114723</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4304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95690</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10039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60</xdr:row>
      <xdr:rowOff>9313</xdr:rowOff>
    </xdr:from>
    <xdr:to>
      <xdr:col>24</xdr:col>
      <xdr:colOff>12700</xdr:colOff>
      <xdr:row>60</xdr:row>
      <xdr:rowOff>9313</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102963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95250</xdr:rowOff>
    </xdr:from>
    <xdr:to>
      <xdr:col>23</xdr:col>
      <xdr:colOff>133350</xdr:colOff>
      <xdr:row>62</xdr:row>
      <xdr:rowOff>60537</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flipV="1">
          <a:off x="4114800" y="10553700"/>
          <a:ext cx="838200" cy="136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158767</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07886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15240</xdr:rowOff>
    </xdr:from>
    <xdr:to>
      <xdr:col>23</xdr:col>
      <xdr:colOff>184150</xdr:colOff>
      <xdr:row>63</xdr:row>
      <xdr:rowOff>116840</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0816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95250</xdr:rowOff>
    </xdr:from>
    <xdr:to>
      <xdr:col>19</xdr:col>
      <xdr:colOff>133350</xdr:colOff>
      <xdr:row>62</xdr:row>
      <xdr:rowOff>60537</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3225800" y="10553700"/>
          <a:ext cx="889000" cy="136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114300</xdr:rowOff>
    </xdr:from>
    <xdr:to>
      <xdr:col>19</xdr:col>
      <xdr:colOff>184150</xdr:colOff>
      <xdr:row>63</xdr:row>
      <xdr:rowOff>44450</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074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29227</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0830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11854</xdr:rowOff>
    </xdr:from>
    <xdr:to>
      <xdr:col>15</xdr:col>
      <xdr:colOff>82550</xdr:colOff>
      <xdr:row>61</xdr:row>
      <xdr:rowOff>95250</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2336800" y="10127404"/>
          <a:ext cx="889000" cy="426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1694</xdr:rowOff>
    </xdr:from>
    <xdr:to>
      <xdr:col>15</xdr:col>
      <xdr:colOff>133350</xdr:colOff>
      <xdr:row>62</xdr:row>
      <xdr:rowOff>103294</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0631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88071</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0717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58</xdr:row>
      <xdr:rowOff>70696</xdr:rowOff>
    </xdr:from>
    <xdr:to>
      <xdr:col>11</xdr:col>
      <xdr:colOff>31750</xdr:colOff>
      <xdr:row>59</xdr:row>
      <xdr:rowOff>11854</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a:off x="1447800" y="10014796"/>
          <a:ext cx="889000" cy="112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111337</xdr:rowOff>
    </xdr:from>
    <xdr:to>
      <xdr:col>11</xdr:col>
      <xdr:colOff>82550</xdr:colOff>
      <xdr:row>61</xdr:row>
      <xdr:rowOff>41487</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0398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26264</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04847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41910</xdr:rowOff>
    </xdr:from>
    <xdr:to>
      <xdr:col>7</xdr:col>
      <xdr:colOff>31750</xdr:colOff>
      <xdr:row>62</xdr:row>
      <xdr:rowOff>143510</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067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128287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0758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44450</xdr:rowOff>
    </xdr:from>
    <xdr:to>
      <xdr:col>23</xdr:col>
      <xdr:colOff>184150</xdr:colOff>
      <xdr:row>61</xdr:row>
      <xdr:rowOff>146050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050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60977</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034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9737</xdr:rowOff>
    </xdr:from>
    <xdr:to>
      <xdr:col>19</xdr:col>
      <xdr:colOff>184150</xdr:colOff>
      <xdr:row>62</xdr:row>
      <xdr:rowOff>111337</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0639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121514</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104085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44450</xdr:rowOff>
    </xdr:from>
    <xdr:to>
      <xdr:col>15</xdr:col>
      <xdr:colOff>133350</xdr:colOff>
      <xdr:row>61</xdr:row>
      <xdr:rowOff>146050</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050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156227</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027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58</xdr:row>
      <xdr:rowOff>132504</xdr:rowOff>
    </xdr:from>
    <xdr:to>
      <xdr:col>11</xdr:col>
      <xdr:colOff>82550</xdr:colOff>
      <xdr:row>59</xdr:row>
      <xdr:rowOff>62654</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0076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72831</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9845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58</xdr:row>
      <xdr:rowOff>19896</xdr:rowOff>
    </xdr:from>
    <xdr:to>
      <xdr:col>7</xdr:col>
      <xdr:colOff>31750</xdr:colOff>
      <xdr:row>58</xdr:row>
      <xdr:rowOff>121496</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9963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56</xdr:row>
      <xdr:rowOff>131673</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9732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[138,447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　物件費については、ほぼ昨年と同水準にあったものの、人件費については、民間企業の賃上げ状況を反映した人事院勧告に基づく給与改定により増加傾向にあり</a:t>
          </a:r>
          <a:r>
            <a:rPr kumimoji="1" lang="ja-JP" altLang="en-US" sz="1100">
              <a:solidFill>
                <a:schemeClr val="dk1"/>
              </a:solidFill>
              <a:effectLst/>
              <a:latin typeface="BIZ UDPゴシック" panose="020B0400000000000000" pitchFamily="50" charset="-128"/>
              <a:ea typeface="BIZ UDPゴシック" panose="020B0400000000000000" pitchFamily="50" charset="-128"/>
              <a:cs typeface="+mn-cs"/>
            </a:rPr>
            <a:t>、</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加えて人口減少が進んでいることから、人口</a:t>
          </a:r>
          <a:r>
            <a:rPr kumimoji="1" lang="en-US" altLang="ja-JP" sz="1100">
              <a:solidFill>
                <a:schemeClr val="dk1"/>
              </a:solidFill>
              <a:effectLst/>
              <a:latin typeface="BIZ UDPゴシック" panose="020B0400000000000000" pitchFamily="50" charset="-128"/>
              <a:ea typeface="BIZ UDPゴシック" panose="020B0400000000000000" pitchFamily="50" charset="-128"/>
              <a:cs typeface="+mn-cs"/>
            </a:rPr>
            <a:t>1</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人あたりの人件費・物件費等決算額は前年度より増加している状況にある。</a:t>
          </a:r>
          <a:endParaRPr lang="ja-JP" altLang="ja-JP" sz="1400">
            <a:effectLst/>
            <a:latin typeface="BIZ UDPゴシック" panose="020B0400000000000000" pitchFamily="50" charset="-128"/>
            <a:ea typeface="BIZ UDPゴシック" panose="020B0400000000000000" pitchFamily="50" charset="-128"/>
          </a:endParaRPr>
        </a:p>
        <a:p>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　今後も引き続き、業務の効率化を図るとともに、時間外勤務の縮減に向けた取り組みを進めるなど人件費の抑制に努めていく。</a:t>
          </a:r>
          <a:endParaRPr lang="ja-JP" altLang="ja-JP" sz="1400">
            <a:effectLst/>
            <a:latin typeface="BIZ UDPゴシック" panose="020B0400000000000000" pitchFamily="50" charset="-128"/>
            <a:ea typeface="BIZ UDPゴシック" panose="020B0400000000000000" pitchFamily="50" charset="-128"/>
          </a:endParaRP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83</xdr:row>
      <xdr:rowOff>5293</xdr:rowOff>
    </xdr:from>
    <xdr:to>
      <xdr:col>23</xdr:col>
      <xdr:colOff>133350</xdr:colOff>
      <xdr:row>89</xdr:row>
      <xdr:rowOff>24919</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4235643"/>
          <a:ext cx="0" cy="10483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168446</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256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24919</xdr:rowOff>
    </xdr:from>
    <xdr:to>
      <xdr:col>24</xdr:col>
      <xdr:colOff>12700</xdr:colOff>
      <xdr:row>89</xdr:row>
      <xdr:rowOff>24919</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283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91670</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97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134,693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83</xdr:row>
      <xdr:rowOff>5293</xdr:rowOff>
    </xdr:from>
    <xdr:to>
      <xdr:col>24</xdr:col>
      <xdr:colOff>12700</xdr:colOff>
      <xdr:row>83</xdr:row>
      <xdr:rowOff>5293</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4235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12965</xdr:rowOff>
    </xdr:from>
    <xdr:to>
      <xdr:col>23</xdr:col>
      <xdr:colOff>133350</xdr:colOff>
      <xdr:row>83</xdr:row>
      <xdr:rowOff>95876</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4243315"/>
          <a:ext cx="838200" cy="82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85</xdr:row>
      <xdr:rowOff>15789</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458903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85</xdr:row>
      <xdr:rowOff>43712</xdr:rowOff>
    </xdr:from>
    <xdr:to>
      <xdr:col>23</xdr:col>
      <xdr:colOff>184150</xdr:colOff>
      <xdr:row>85</xdr:row>
      <xdr:rowOff>145312</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616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12965</xdr:rowOff>
    </xdr:from>
    <xdr:to>
      <xdr:col>19</xdr:col>
      <xdr:colOff>133350</xdr:colOff>
      <xdr:row>83</xdr:row>
      <xdr:rowOff>21653</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flipV="1">
          <a:off x="3225800" y="14243315"/>
          <a:ext cx="889000" cy="8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131800</xdr:rowOff>
    </xdr:from>
    <xdr:to>
      <xdr:col>19</xdr:col>
      <xdr:colOff>184150</xdr:colOff>
      <xdr:row>84</xdr:row>
      <xdr:rowOff>61950</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436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46727</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44485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113643</xdr:rowOff>
    </xdr:from>
    <xdr:to>
      <xdr:col>15</xdr:col>
      <xdr:colOff>82550</xdr:colOff>
      <xdr:row>83</xdr:row>
      <xdr:rowOff>21653</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4172543"/>
          <a:ext cx="889000" cy="79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81271</xdr:rowOff>
    </xdr:from>
    <xdr:to>
      <xdr:col>15</xdr:col>
      <xdr:colOff>133350</xdr:colOff>
      <xdr:row>84</xdr:row>
      <xdr:rowOff>11421</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4311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167648</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43979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73110</xdr:rowOff>
    </xdr:from>
    <xdr:to>
      <xdr:col>11</xdr:col>
      <xdr:colOff>31750</xdr:colOff>
      <xdr:row>82</xdr:row>
      <xdr:rowOff>113643</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3960560"/>
          <a:ext cx="889000" cy="211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169907</xdr:rowOff>
    </xdr:from>
    <xdr:to>
      <xdr:col>11</xdr:col>
      <xdr:colOff>82550</xdr:colOff>
      <xdr:row>83</xdr:row>
      <xdr:rowOff>100057</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4228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84834</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4315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87099</xdr:rowOff>
    </xdr:from>
    <xdr:to>
      <xdr:col>7</xdr:col>
      <xdr:colOff>31750</xdr:colOff>
      <xdr:row>82</xdr:row>
      <xdr:rowOff>17249</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3974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2026</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40609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45076</xdr:rowOff>
    </xdr:from>
    <xdr:to>
      <xdr:col>23</xdr:col>
      <xdr:colOff>184150</xdr:colOff>
      <xdr:row>83</xdr:row>
      <xdr:rowOff>146676</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4275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137803</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41967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133615</xdr:rowOff>
    </xdr:from>
    <xdr:to>
      <xdr:col>19</xdr:col>
      <xdr:colOff>184150</xdr:colOff>
      <xdr:row>83</xdr:row>
      <xdr:rowOff>63765</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4192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73942</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39613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142303</xdr:rowOff>
    </xdr:from>
    <xdr:to>
      <xdr:col>15</xdr:col>
      <xdr:colOff>133350</xdr:colOff>
      <xdr:row>83</xdr:row>
      <xdr:rowOff>72453</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4201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82630</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39700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62843</xdr:rowOff>
    </xdr:from>
    <xdr:to>
      <xdr:col>11</xdr:col>
      <xdr:colOff>82550</xdr:colOff>
      <xdr:row>82</xdr:row>
      <xdr:rowOff>164443</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4121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3170</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3890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22310</xdr:rowOff>
    </xdr:from>
    <xdr:to>
      <xdr:col>7</xdr:col>
      <xdr:colOff>31750</xdr:colOff>
      <xdr:row>81</xdr:row>
      <xdr:rowOff>123910</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3909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134087</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3678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　類似団体の平均を大きく下回っており、水準として高いものではない。</a:t>
          </a:r>
          <a:endParaRPr lang="ja-JP" altLang="ja-JP" sz="1400">
            <a:effectLst/>
            <a:latin typeface="BIZ UDPゴシック" panose="020B0400000000000000" pitchFamily="50" charset="-128"/>
            <a:ea typeface="BIZ UDPゴシック" panose="020B0400000000000000" pitchFamily="50" charset="-128"/>
          </a:endParaRPr>
        </a:p>
        <a:p>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　令和６年については、指数引上げの要因となっていた高年齢層での退職者が一定数あったことにより、前年を下回ることとなった。</a:t>
          </a:r>
          <a:endParaRPr lang="ja-JP" altLang="ja-JP" sz="1400">
            <a:effectLst/>
            <a:latin typeface="BIZ UDPゴシック" panose="020B0400000000000000" pitchFamily="50" charset="-128"/>
            <a:ea typeface="BIZ UDPゴシック" panose="020B0400000000000000" pitchFamily="50" charset="-128"/>
          </a:endParaRPr>
        </a:p>
        <a:p>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　職員給については人事院勧告に準拠することを原則としているため、基本的には大きな変動なく推移していくと見込まれるが、今後も適正な水準の確保に努めていく。</a:t>
          </a:r>
          <a:endParaRPr lang="ja-JP" altLang="ja-JP" sz="1400">
            <a:effectLst/>
            <a:latin typeface="BIZ UDPゴシック" panose="020B0400000000000000" pitchFamily="50" charset="-128"/>
            <a:ea typeface="BIZ UDPゴシック" panose="020B0400000000000000"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114300</xdr:rowOff>
    </xdr:from>
    <xdr:to>
      <xdr:col>81</xdr:col>
      <xdr:colOff>44450</xdr:colOff>
      <xdr:row>89</xdr:row>
      <xdr:rowOff>21589</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4001750"/>
          <a:ext cx="0" cy="127888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165116</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252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21589</xdr:rowOff>
    </xdr:from>
    <xdr:to>
      <xdr:col>81</xdr:col>
      <xdr:colOff>133350</xdr:colOff>
      <xdr:row>89</xdr:row>
      <xdr:rowOff>21589</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280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80</xdr:row>
      <xdr:rowOff>29227</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74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114300</xdr:rowOff>
    </xdr:from>
    <xdr:to>
      <xdr:col>81</xdr:col>
      <xdr:colOff>133350</xdr:colOff>
      <xdr:row>81</xdr:row>
      <xdr:rowOff>114300</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400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60961</xdr:rowOff>
    </xdr:from>
    <xdr:to>
      <xdr:col>81</xdr:col>
      <xdr:colOff>44450</xdr:colOff>
      <xdr:row>83</xdr:row>
      <xdr:rowOff>133350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6179800" y="14291311"/>
          <a:ext cx="838200" cy="72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100347</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5021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128270</xdr:rowOff>
    </xdr:from>
    <xdr:to>
      <xdr:col>81</xdr:col>
      <xdr:colOff>95250</xdr:colOff>
      <xdr:row>85</xdr:row>
      <xdr:rowOff>58420</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53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109220</xdr:rowOff>
    </xdr:from>
    <xdr:to>
      <xdr:col>77</xdr:col>
      <xdr:colOff>44450</xdr:colOff>
      <xdr:row>83</xdr:row>
      <xdr:rowOff>133350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5290800" y="1433957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152400</xdr:rowOff>
    </xdr:from>
    <xdr:to>
      <xdr:col>77</xdr:col>
      <xdr:colOff>95250</xdr:colOff>
      <xdr:row>85</xdr:row>
      <xdr:rowOff>82550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67327</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640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83</xdr:row>
      <xdr:rowOff>109220</xdr:rowOff>
    </xdr:from>
    <xdr:to>
      <xdr:col>72</xdr:col>
      <xdr:colOff>203200</xdr:colOff>
      <xdr:row>84</xdr:row>
      <xdr:rowOff>130811</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4401800" y="14339570"/>
          <a:ext cx="889000" cy="193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29211</xdr:rowOff>
    </xdr:from>
    <xdr:to>
      <xdr:col>73</xdr:col>
      <xdr:colOff>44450</xdr:colOff>
      <xdr:row>85</xdr:row>
      <xdr:rowOff>130811</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602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115588</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688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58420</xdr:rowOff>
    </xdr:from>
    <xdr:to>
      <xdr:col>68</xdr:col>
      <xdr:colOff>152400</xdr:colOff>
      <xdr:row>84</xdr:row>
      <xdr:rowOff>130811</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3512800" y="14460220"/>
          <a:ext cx="889000" cy="72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5080</xdr:rowOff>
    </xdr:from>
    <xdr:to>
      <xdr:col>68</xdr:col>
      <xdr:colOff>203200</xdr:colOff>
      <xdr:row>85</xdr:row>
      <xdr:rowOff>106680</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57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91457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664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53339</xdr:rowOff>
    </xdr:from>
    <xdr:to>
      <xdr:col>64</xdr:col>
      <xdr:colOff>152400</xdr:colOff>
      <xdr:row>85</xdr:row>
      <xdr:rowOff>154939</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626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139716</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712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10161</xdr:rowOff>
    </xdr:from>
    <xdr:to>
      <xdr:col>81</xdr:col>
      <xdr:colOff>95250</xdr:colOff>
      <xdr:row>83</xdr:row>
      <xdr:rowOff>111761</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240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26688</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085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82550</xdr:rowOff>
    </xdr:from>
    <xdr:to>
      <xdr:col>77</xdr:col>
      <xdr:colOff>95250</xdr:colOff>
      <xdr:row>84</xdr:row>
      <xdr:rowOff>12700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31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22877</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4081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83</xdr:row>
      <xdr:rowOff>58420</xdr:rowOff>
    </xdr:from>
    <xdr:to>
      <xdr:col>73</xdr:col>
      <xdr:colOff>44450</xdr:colOff>
      <xdr:row>83</xdr:row>
      <xdr:rowOff>160020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28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81</xdr:row>
      <xdr:rowOff>170197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4057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80011</xdr:rowOff>
    </xdr:from>
    <xdr:to>
      <xdr:col>68</xdr:col>
      <xdr:colOff>203200</xdr:colOff>
      <xdr:row>85</xdr:row>
      <xdr:rowOff>10161</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481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20338</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4250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7620</xdr:rowOff>
    </xdr:from>
    <xdr:to>
      <xdr:col>64</xdr:col>
      <xdr:colOff>152400</xdr:colOff>
      <xdr:row>84</xdr:row>
      <xdr:rowOff>109220</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40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119397</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4178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[7.85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　</a:t>
          </a:r>
          <a:r>
            <a:rPr lang="ja-JP" altLang="ja-JP" sz="1100" b="0" i="0">
              <a:solidFill>
                <a:schemeClr val="dk1"/>
              </a:solidFill>
              <a:effectLst/>
              <a:latin typeface="BIZ UDPゴシック" panose="020B0400000000000000" pitchFamily="50" charset="-128"/>
              <a:ea typeface="BIZ UDPゴシック" panose="020B0400000000000000" pitchFamily="50" charset="-128"/>
              <a:cs typeface="+mn-cs"/>
            </a:rPr>
            <a:t>職員数は類似団体平均を超過しているものの、その乖離幅は縮小傾向にあり、退職者増加などによる職員数の減少が人口減と比較して緩やかであることが理由にあると推察される。</a:t>
          </a:r>
          <a:endParaRPr lang="ja-JP" altLang="ja-JP" sz="1400">
            <a:effectLst/>
            <a:latin typeface="BIZ UDPゴシック" panose="020B0400000000000000" pitchFamily="50" charset="-128"/>
            <a:ea typeface="BIZ UDPゴシック" panose="020B0400000000000000" pitchFamily="50" charset="-128"/>
          </a:endParaRPr>
        </a:p>
        <a:p>
          <a:pPr eaLnBrk="1" fontAlgn="auto" latinLnBrk="0" hangingPunct="1"/>
          <a:r>
            <a:rPr lang="ja-JP" altLang="ja-JP" sz="1100" b="0" i="0">
              <a:solidFill>
                <a:schemeClr val="dk1"/>
              </a:solidFill>
              <a:effectLst/>
              <a:latin typeface="BIZ UDPゴシック" panose="020B0400000000000000" pitchFamily="50" charset="-128"/>
              <a:ea typeface="BIZ UDPゴシック" panose="020B0400000000000000" pitchFamily="50" charset="-128"/>
              <a:cs typeface="+mn-cs"/>
            </a:rPr>
            <a:t>　今後も行政需要に対応しつつ</a:t>
          </a:r>
          <a:r>
            <a:rPr lang="en-US" altLang="ja-JP" sz="1100" b="0" i="0">
              <a:solidFill>
                <a:schemeClr val="dk1"/>
              </a:solidFill>
              <a:effectLst/>
              <a:latin typeface="BIZ UDPゴシック" panose="020B0400000000000000" pitchFamily="50" charset="-128"/>
              <a:ea typeface="BIZ UDPゴシック" panose="020B0400000000000000" pitchFamily="50" charset="-128"/>
              <a:cs typeface="+mn-cs"/>
            </a:rPr>
            <a:t>DX</a:t>
          </a:r>
          <a:r>
            <a:rPr lang="ja-JP" altLang="ja-JP" sz="1100" b="0" i="0">
              <a:solidFill>
                <a:schemeClr val="dk1"/>
              </a:solidFill>
              <a:effectLst/>
              <a:latin typeface="BIZ UDPゴシック" panose="020B0400000000000000" pitchFamily="50" charset="-128"/>
              <a:ea typeface="BIZ UDPゴシック" panose="020B0400000000000000" pitchFamily="50" charset="-128"/>
              <a:cs typeface="+mn-cs"/>
            </a:rPr>
            <a:t>活用等で業務効率化を進め、適正な定員管理を継続して推進していく。</a:t>
          </a:r>
          <a:endParaRPr lang="ja-JP" altLang="ja-JP" sz="1400">
            <a:effectLst/>
            <a:latin typeface="BIZ UDPゴシック" panose="020B0400000000000000" pitchFamily="50" charset="-128"/>
            <a:ea typeface="BIZ UDPゴシック" panose="020B0400000000000000" pitchFamily="50" charset="-128"/>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2" name="定員管理の状況グラフ枠">
          <a:extLst>
            <a:ext uri="{FF2B5EF4-FFF2-40B4-BE49-F238E27FC236}">
              <a16:creationId xmlns:a16="http://schemas.microsoft.com/office/drawing/2014/main" id="{00000000-0008-0000-0300-000038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14394</xdr:rowOff>
    </xdr:from>
    <xdr:to>
      <xdr:col>81</xdr:col>
      <xdr:colOff>44450</xdr:colOff>
      <xdr:row>66</xdr:row>
      <xdr:rowOff>18204</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flipV="1">
          <a:off x="17018000" y="9958494"/>
          <a:ext cx="0" cy="137541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161731</xdr:rowOff>
    </xdr:from>
    <xdr:ext cx="762000" cy="259045"/>
    <xdr:sp macro="" textlink="">
      <xdr:nvSpPr>
        <xdr:cNvPr id="314" name="定員管理の状況最小値テキスト">
          <a:extLst>
            <a:ext uri="{FF2B5EF4-FFF2-40B4-BE49-F238E27FC236}">
              <a16:creationId xmlns:a16="http://schemas.microsoft.com/office/drawing/2014/main" id="{00000000-0008-0000-0300-00003A010000}"/>
            </a:ext>
          </a:extLst>
        </xdr:cNvPr>
        <xdr:cNvSpPr txBox="1"/>
      </xdr:nvSpPr>
      <xdr:spPr>
        <a:xfrm>
          <a:off x="17106900" y="11305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18204</xdr:rowOff>
    </xdr:from>
    <xdr:to>
      <xdr:col>81</xdr:col>
      <xdr:colOff>133350</xdr:colOff>
      <xdr:row>66</xdr:row>
      <xdr:rowOff>18204</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1333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100771</xdr:rowOff>
    </xdr:from>
    <xdr:ext cx="762000" cy="259045"/>
    <xdr:sp macro="" textlink="">
      <xdr:nvSpPr>
        <xdr:cNvPr id="316" name="定員管理の状況最大値テキスト">
          <a:extLst>
            <a:ext uri="{FF2B5EF4-FFF2-40B4-BE49-F238E27FC236}">
              <a16:creationId xmlns:a16="http://schemas.microsoft.com/office/drawing/2014/main" id="{00000000-0008-0000-0300-00003C010000}"/>
            </a:ext>
          </a:extLst>
        </xdr:cNvPr>
        <xdr:cNvSpPr txBox="1"/>
      </xdr:nvSpPr>
      <xdr:spPr>
        <a:xfrm>
          <a:off x="17106900" y="9701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14394</xdr:rowOff>
    </xdr:from>
    <xdr:to>
      <xdr:col>81</xdr:col>
      <xdr:colOff>133350</xdr:colOff>
      <xdr:row>58</xdr:row>
      <xdr:rowOff>14394</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9958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64</xdr:row>
      <xdr:rowOff>31327</xdr:rowOff>
    </xdr:from>
    <xdr:to>
      <xdr:col>81</xdr:col>
      <xdr:colOff>44450</xdr:colOff>
      <xdr:row>64</xdr:row>
      <xdr:rowOff>103717</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179800" y="11004127"/>
          <a:ext cx="8382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133367</xdr:rowOff>
    </xdr:from>
    <xdr:ext cx="762000" cy="259045"/>
    <xdr:sp macro="" textlink="">
      <xdr:nvSpPr>
        <xdr:cNvPr id="319" name="定員管理の状況平均値テキスト">
          <a:extLst>
            <a:ext uri="{FF2B5EF4-FFF2-40B4-BE49-F238E27FC236}">
              <a16:creationId xmlns:a16="http://schemas.microsoft.com/office/drawing/2014/main" id="{00000000-0008-0000-0300-00003F010000}"/>
            </a:ext>
          </a:extLst>
        </xdr:cNvPr>
        <xdr:cNvSpPr txBox="1"/>
      </xdr:nvSpPr>
      <xdr:spPr>
        <a:xfrm>
          <a:off x="17106900" y="104203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116840</xdr:rowOff>
    </xdr:from>
    <xdr:to>
      <xdr:col>81</xdr:col>
      <xdr:colOff>95250</xdr:colOff>
      <xdr:row>62</xdr:row>
      <xdr:rowOff>46990</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967200" y="1057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64</xdr:row>
      <xdr:rowOff>15240</xdr:rowOff>
    </xdr:from>
    <xdr:to>
      <xdr:col>77</xdr:col>
      <xdr:colOff>44450</xdr:colOff>
      <xdr:row>64</xdr:row>
      <xdr:rowOff>31327</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5290800" y="10988040"/>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151554</xdr:rowOff>
    </xdr:from>
    <xdr:to>
      <xdr:col>77</xdr:col>
      <xdr:colOff>95250</xdr:colOff>
      <xdr:row>61</xdr:row>
      <xdr:rowOff>81704</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129000" y="10438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91881</xdr:rowOff>
    </xdr:from>
    <xdr:ext cx="736600" cy="259045"/>
    <xdr:sp macro="" textlink="">
      <xdr:nvSpPr>
        <xdr:cNvPr id="323" name="テキスト ボックス 322">
          <a:extLst>
            <a:ext uri="{FF2B5EF4-FFF2-40B4-BE49-F238E27FC236}">
              <a16:creationId xmlns:a16="http://schemas.microsoft.com/office/drawing/2014/main" id="{00000000-0008-0000-0300-000043010000}"/>
            </a:ext>
          </a:extLst>
        </xdr:cNvPr>
        <xdr:cNvSpPr txBox="1"/>
      </xdr:nvSpPr>
      <xdr:spPr>
        <a:xfrm>
          <a:off x="15798800" y="102074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63</xdr:row>
      <xdr:rowOff>162560</xdr:rowOff>
    </xdr:from>
    <xdr:to>
      <xdr:col>72</xdr:col>
      <xdr:colOff>203200</xdr:colOff>
      <xdr:row>64</xdr:row>
      <xdr:rowOff>15240</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4401800" y="1096391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79163</xdr:rowOff>
    </xdr:from>
    <xdr:to>
      <xdr:col>73</xdr:col>
      <xdr:colOff>44450</xdr:colOff>
      <xdr:row>61</xdr:row>
      <xdr:rowOff>9313</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5240000" y="10366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19490</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4909800" y="101350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63</xdr:row>
      <xdr:rowOff>114300</xdr:rowOff>
    </xdr:from>
    <xdr:to>
      <xdr:col>68</xdr:col>
      <xdr:colOff>152400</xdr:colOff>
      <xdr:row>63</xdr:row>
      <xdr:rowOff>162560</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a:off x="13512800" y="1091565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59</xdr:row>
      <xdr:rowOff>170180</xdr:rowOff>
    </xdr:from>
    <xdr:to>
      <xdr:col>68</xdr:col>
      <xdr:colOff>203200</xdr:colOff>
      <xdr:row>60</xdr:row>
      <xdr:rowOff>100330</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43510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110507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4020800" y="10054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57573</xdr:rowOff>
    </xdr:from>
    <xdr:to>
      <xdr:col>64</xdr:col>
      <xdr:colOff>152400</xdr:colOff>
      <xdr:row>59</xdr:row>
      <xdr:rowOff>159173</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3462000" y="10173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169350</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3131800" y="99420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64</xdr:row>
      <xdr:rowOff>52917</xdr:rowOff>
    </xdr:from>
    <xdr:to>
      <xdr:col>81</xdr:col>
      <xdr:colOff>95250</xdr:colOff>
      <xdr:row>64</xdr:row>
      <xdr:rowOff>154517</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967200" y="1102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64</xdr:row>
      <xdr:rowOff>24994</xdr:rowOff>
    </xdr:from>
    <xdr:ext cx="762000" cy="259045"/>
    <xdr:sp macro="" textlink="">
      <xdr:nvSpPr>
        <xdr:cNvPr id="338" name="定員管理の状況該当値テキスト">
          <a:extLst>
            <a:ext uri="{FF2B5EF4-FFF2-40B4-BE49-F238E27FC236}">
              <a16:creationId xmlns:a16="http://schemas.microsoft.com/office/drawing/2014/main" id="{00000000-0008-0000-0300-000052010000}"/>
            </a:ext>
          </a:extLst>
        </xdr:cNvPr>
        <xdr:cNvSpPr txBox="1"/>
      </xdr:nvSpPr>
      <xdr:spPr>
        <a:xfrm>
          <a:off x="17106900" y="10997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63</xdr:row>
      <xdr:rowOff>151977</xdr:rowOff>
    </xdr:from>
    <xdr:to>
      <xdr:col>77</xdr:col>
      <xdr:colOff>95250</xdr:colOff>
      <xdr:row>64</xdr:row>
      <xdr:rowOff>82127</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129000" y="10953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64</xdr:row>
      <xdr:rowOff>66904</xdr:rowOff>
    </xdr:from>
    <xdr:ext cx="7366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5798800" y="110397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63</xdr:row>
      <xdr:rowOff>135890</xdr:rowOff>
    </xdr:from>
    <xdr:to>
      <xdr:col>73</xdr:col>
      <xdr:colOff>44450</xdr:colOff>
      <xdr:row>64</xdr:row>
      <xdr:rowOff>66040</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5240000" y="1093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64</xdr:row>
      <xdr:rowOff>50817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909800" y="1102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63</xdr:row>
      <xdr:rowOff>111760</xdr:rowOff>
    </xdr:from>
    <xdr:to>
      <xdr:col>68</xdr:col>
      <xdr:colOff>203200</xdr:colOff>
      <xdr:row>64</xdr:row>
      <xdr:rowOff>41910</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4351000" y="1091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64</xdr:row>
      <xdr:rowOff>26687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020800" y="10999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63</xdr:row>
      <xdr:rowOff>63500</xdr:rowOff>
    </xdr:from>
    <xdr:to>
      <xdr:col>64</xdr:col>
      <xdr:colOff>152400</xdr:colOff>
      <xdr:row>63</xdr:row>
      <xdr:rowOff>165100</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3462000" y="1086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149877</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131800" y="1095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　令和</a:t>
          </a:r>
          <a:r>
            <a:rPr kumimoji="1" lang="en-US" altLang="ja-JP" sz="1100">
              <a:solidFill>
                <a:schemeClr val="dk1"/>
              </a:solidFill>
              <a:effectLst/>
              <a:latin typeface="BIZ UDPゴシック" panose="020B0400000000000000" pitchFamily="50" charset="-128"/>
              <a:ea typeface="BIZ UDPゴシック" panose="020B0400000000000000" pitchFamily="50" charset="-128"/>
              <a:cs typeface="+mn-cs"/>
            </a:rPr>
            <a:t>6</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年度の指数については、令和</a:t>
          </a:r>
          <a:r>
            <a:rPr kumimoji="1" lang="en-US" altLang="ja-JP" sz="1100">
              <a:solidFill>
                <a:schemeClr val="dk1"/>
              </a:solidFill>
              <a:effectLst/>
              <a:latin typeface="BIZ UDPゴシック" panose="020B0400000000000000" pitchFamily="50" charset="-128"/>
              <a:ea typeface="BIZ UDPゴシック" panose="020B0400000000000000" pitchFamily="50" charset="-128"/>
              <a:cs typeface="+mn-cs"/>
            </a:rPr>
            <a:t>5</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年度と比較し</a:t>
          </a:r>
          <a:r>
            <a:rPr kumimoji="1" lang="en-US" altLang="ja-JP" sz="1100">
              <a:solidFill>
                <a:schemeClr val="dk1"/>
              </a:solidFill>
              <a:effectLst/>
              <a:latin typeface="BIZ UDPゴシック" panose="020B0400000000000000" pitchFamily="50" charset="-128"/>
              <a:ea typeface="BIZ UDPゴシック" panose="020B0400000000000000" pitchFamily="50" charset="-128"/>
              <a:cs typeface="+mn-cs"/>
            </a:rPr>
            <a:t>0.4</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ポイント悪化している。</a:t>
          </a:r>
          <a:r>
            <a:rPr lang="ja-JP" altLang="ja-JP" sz="1100">
              <a:solidFill>
                <a:schemeClr val="dk1"/>
              </a:solidFill>
              <a:effectLst/>
              <a:latin typeface="BIZ UDPゴシック" panose="020B0400000000000000" pitchFamily="50" charset="-128"/>
              <a:ea typeface="BIZ UDPゴシック" panose="020B0400000000000000" pitchFamily="50" charset="-128"/>
              <a:cs typeface="+mn-cs"/>
            </a:rPr>
            <a:t>未来投資基金の償還額が増えたことにより、元利償還金の額が増加したこと</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が要因となっている。　　　　　　　</a:t>
          </a:r>
          <a:endParaRPr lang="ja-JP" altLang="ja-JP" sz="1400">
            <a:effectLst/>
            <a:latin typeface="BIZ UDPゴシック" panose="020B0400000000000000" pitchFamily="50" charset="-128"/>
            <a:ea typeface="BIZ UDPゴシック" panose="020B0400000000000000" pitchFamily="50" charset="-128"/>
          </a:endParaRPr>
        </a:p>
        <a:p>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　集中投資期間に係る短期償還の実施による影響がなくなったが、未来投資基金の償還が</a:t>
          </a:r>
          <a:r>
            <a:rPr kumimoji="1" lang="en-US" altLang="ja-JP" sz="1100">
              <a:solidFill>
                <a:schemeClr val="dk1"/>
              </a:solidFill>
              <a:effectLst/>
              <a:latin typeface="BIZ UDPゴシック" panose="020B0400000000000000" pitchFamily="50" charset="-128"/>
              <a:ea typeface="BIZ UDPゴシック" panose="020B0400000000000000" pitchFamily="50" charset="-128"/>
              <a:cs typeface="+mn-cs"/>
            </a:rPr>
            <a:t>R6</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a:t>
          </a:r>
          <a:r>
            <a:rPr kumimoji="1" lang="en-US" altLang="ja-JP" sz="1100">
              <a:solidFill>
                <a:schemeClr val="dk1"/>
              </a:solidFill>
              <a:effectLst/>
              <a:latin typeface="BIZ UDPゴシック" panose="020B0400000000000000" pitchFamily="50" charset="-128"/>
              <a:ea typeface="BIZ UDPゴシック" panose="020B0400000000000000" pitchFamily="50" charset="-128"/>
              <a:cs typeface="+mn-cs"/>
            </a:rPr>
            <a:t>R7</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がピークとなること、今後、新最終処分場施設整備事業や小中学校空調整備事業等の大規模な投資的事業を実施する予定であることから一時的に指標は悪化すると思われる。</a:t>
          </a:r>
          <a:endParaRPr lang="ja-JP" altLang="ja-JP" sz="1400">
            <a:effectLst/>
            <a:latin typeface="BIZ UDPゴシック" panose="020B0400000000000000" pitchFamily="50" charset="-128"/>
            <a:ea typeface="BIZ UDPゴシック" panose="020B0400000000000000" pitchFamily="50" charset="-128"/>
          </a:endParaRPr>
        </a:p>
      </xdr:txBody>
    </xdr:sp>
    <xdr:clientData/>
  </xdr:twoCellAnchor>
  <xdr:oneCellAnchor>
    <xdr:from>
      <xdr:col>61</xdr:col>
      <xdr:colOff>6350</xdr:colOff>
      <xdr:row>32</xdr:row>
      <xdr:rowOff>101600</xdr:rowOff>
    </xdr:from>
    <xdr:ext cx="298543" cy="225703"/>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9374</xdr:rowOff>
    </xdr:from>
    <xdr:to>
      <xdr:col>81</xdr:col>
      <xdr:colOff>44450</xdr:colOff>
      <xdr:row>45</xdr:row>
      <xdr:rowOff>97065</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353024"/>
          <a:ext cx="0" cy="14592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69142</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784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97065</xdr:rowOff>
    </xdr:from>
    <xdr:to>
      <xdr:col>81</xdr:col>
      <xdr:colOff>133350</xdr:colOff>
      <xdr:row>45</xdr:row>
      <xdr:rowOff>97065</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8123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95751</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6096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9374</xdr:rowOff>
    </xdr:from>
    <xdr:to>
      <xdr:col>81</xdr:col>
      <xdr:colOff>133350</xdr:colOff>
      <xdr:row>37</xdr:row>
      <xdr:rowOff>9374</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3530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38</xdr:row>
      <xdr:rowOff>125185</xdr:rowOff>
    </xdr:from>
    <xdr:to>
      <xdr:col>81</xdr:col>
      <xdr:colOff>44450</xdr:colOff>
      <xdr:row>38</xdr:row>
      <xdr:rowOff>171148</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6640285"/>
          <a:ext cx="838200" cy="45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13805</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8718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41728</xdr:rowOff>
    </xdr:from>
    <xdr:to>
      <xdr:col>81</xdr:col>
      <xdr:colOff>95250</xdr:colOff>
      <xdr:row>40</xdr:row>
      <xdr:rowOff>143328</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89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38</xdr:row>
      <xdr:rowOff>125185</xdr:rowOff>
    </xdr:from>
    <xdr:to>
      <xdr:col>77</xdr:col>
      <xdr:colOff>44450</xdr:colOff>
      <xdr:row>39</xdr:row>
      <xdr:rowOff>11188</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5290800" y="6640285"/>
          <a:ext cx="889000" cy="57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7257</xdr:rowOff>
    </xdr:from>
    <xdr:to>
      <xdr:col>77</xdr:col>
      <xdr:colOff>95250</xdr:colOff>
      <xdr:row>40</xdr:row>
      <xdr:rowOff>108857</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86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93634</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9516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11188</xdr:rowOff>
    </xdr:from>
    <xdr:to>
      <xdr:col>72</xdr:col>
      <xdr:colOff>203200</xdr:colOff>
      <xdr:row>40</xdr:row>
      <xdr:rowOff>23585</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4401800" y="6697738"/>
          <a:ext cx="889000" cy="183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167217</xdr:rowOff>
    </xdr:from>
    <xdr:to>
      <xdr:col>73</xdr:col>
      <xdr:colOff>44450</xdr:colOff>
      <xdr:row>40</xdr:row>
      <xdr:rowOff>97367</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85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82144</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940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23585</xdr:rowOff>
    </xdr:from>
    <xdr:to>
      <xdr:col>68</xdr:col>
      <xdr:colOff>152400</xdr:colOff>
      <xdr:row>40</xdr:row>
      <xdr:rowOff>69548</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6881585"/>
          <a:ext cx="889000" cy="45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7257</xdr:rowOff>
    </xdr:from>
    <xdr:to>
      <xdr:col>68</xdr:col>
      <xdr:colOff>203200</xdr:colOff>
      <xdr:row>40</xdr:row>
      <xdr:rowOff>108857</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86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93634</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95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53219</xdr:rowOff>
    </xdr:from>
    <xdr:to>
      <xdr:col>64</xdr:col>
      <xdr:colOff>152400</xdr:colOff>
      <xdr:row>40</xdr:row>
      <xdr:rowOff>154819</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6911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139596</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9975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120348</xdr:rowOff>
    </xdr:from>
    <xdr:to>
      <xdr:col>81</xdr:col>
      <xdr:colOff>95250</xdr:colOff>
      <xdr:row>39</xdr:row>
      <xdr:rowOff>50498</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635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136875</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480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38</xdr:row>
      <xdr:rowOff>74385</xdr:rowOff>
    </xdr:from>
    <xdr:to>
      <xdr:col>77</xdr:col>
      <xdr:colOff>95250</xdr:colOff>
      <xdr:row>39</xdr:row>
      <xdr:rowOff>4535</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58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14713</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3583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38</xdr:row>
      <xdr:rowOff>131838</xdr:rowOff>
    </xdr:from>
    <xdr:to>
      <xdr:col>73</xdr:col>
      <xdr:colOff>44450</xdr:colOff>
      <xdr:row>39</xdr:row>
      <xdr:rowOff>61988</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646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72165</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415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144235</xdr:rowOff>
    </xdr:from>
    <xdr:to>
      <xdr:col>68</xdr:col>
      <xdr:colOff>203200</xdr:colOff>
      <xdr:row>40</xdr:row>
      <xdr:rowOff>74385</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830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84562</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599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18748</xdr:rowOff>
    </xdr:from>
    <xdr:to>
      <xdr:col>64</xdr:col>
      <xdr:colOff>152400</xdr:colOff>
      <xdr:row>40</xdr:row>
      <xdr:rowOff>120348</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876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130525</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645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　令和</a:t>
          </a:r>
          <a:r>
            <a:rPr kumimoji="1" lang="en-US" altLang="ja-JP" sz="1100">
              <a:solidFill>
                <a:schemeClr val="dk1"/>
              </a:solidFill>
              <a:effectLst/>
              <a:latin typeface="BIZ UDPゴシック" panose="020B0400000000000000" pitchFamily="50" charset="-128"/>
              <a:ea typeface="BIZ UDPゴシック" panose="020B0400000000000000" pitchFamily="50" charset="-128"/>
              <a:cs typeface="+mn-cs"/>
            </a:rPr>
            <a:t>6</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年度は、前年度までと同様に算定されなかった。地方債残高の対前年度比△</a:t>
          </a:r>
          <a:r>
            <a:rPr kumimoji="1" lang="en-US" altLang="ja-JP" sz="1100">
              <a:solidFill>
                <a:schemeClr val="dk1"/>
              </a:solidFill>
              <a:effectLst/>
              <a:latin typeface="BIZ UDPゴシック" panose="020B0400000000000000" pitchFamily="50" charset="-128"/>
              <a:ea typeface="BIZ UDPゴシック" panose="020B0400000000000000" pitchFamily="50" charset="-128"/>
              <a:cs typeface="+mn-cs"/>
            </a:rPr>
            <a:t>24.7</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億円や、充当可能財源（基金等）のこれまでの蓄積等により、分子がマイナスとなったことによる。</a:t>
          </a:r>
          <a:endParaRPr lang="ja-JP" altLang="ja-JP" sz="1400">
            <a:effectLst/>
            <a:latin typeface="BIZ UDPゴシック" panose="020B0400000000000000" pitchFamily="50" charset="-128"/>
            <a:ea typeface="BIZ UDPゴシック" panose="020B0400000000000000" pitchFamily="50" charset="-128"/>
          </a:endParaRPr>
        </a:p>
        <a:p>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　合併特例事業債を活用した未来投資基金を令和</a:t>
          </a:r>
          <a:r>
            <a:rPr kumimoji="1" lang="en-US" altLang="ja-JP" sz="1100">
              <a:solidFill>
                <a:schemeClr val="dk1"/>
              </a:solidFill>
              <a:effectLst/>
              <a:latin typeface="BIZ UDPゴシック" panose="020B0400000000000000" pitchFamily="50" charset="-128"/>
              <a:ea typeface="BIZ UDPゴシック" panose="020B0400000000000000" pitchFamily="50" charset="-128"/>
              <a:cs typeface="+mn-cs"/>
            </a:rPr>
            <a:t>3</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年度と令和</a:t>
          </a:r>
          <a:r>
            <a:rPr kumimoji="1" lang="en-US" altLang="ja-JP" sz="1100">
              <a:solidFill>
                <a:schemeClr val="dk1"/>
              </a:solidFill>
              <a:effectLst/>
              <a:latin typeface="BIZ UDPゴシック" panose="020B0400000000000000" pitchFamily="50" charset="-128"/>
              <a:ea typeface="BIZ UDPゴシック" panose="020B0400000000000000" pitchFamily="50" charset="-128"/>
              <a:cs typeface="+mn-cs"/>
            </a:rPr>
            <a:t>4</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年度の</a:t>
          </a:r>
          <a:r>
            <a:rPr kumimoji="1" lang="en-US" altLang="ja-JP" sz="1100">
              <a:solidFill>
                <a:schemeClr val="dk1"/>
              </a:solidFill>
              <a:effectLst/>
              <a:latin typeface="BIZ UDPゴシック" panose="020B0400000000000000" pitchFamily="50" charset="-128"/>
              <a:ea typeface="BIZ UDPゴシック" panose="020B0400000000000000" pitchFamily="50" charset="-128"/>
              <a:cs typeface="+mn-cs"/>
            </a:rPr>
            <a:t>2</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ヶ年で計</a:t>
          </a:r>
          <a:r>
            <a:rPr kumimoji="1" lang="en-US" altLang="ja-JP" sz="1100">
              <a:solidFill>
                <a:schemeClr val="dk1"/>
              </a:solidFill>
              <a:effectLst/>
              <a:latin typeface="BIZ UDPゴシック" panose="020B0400000000000000" pitchFamily="50" charset="-128"/>
              <a:ea typeface="BIZ UDPゴシック" panose="020B0400000000000000" pitchFamily="50" charset="-128"/>
              <a:cs typeface="+mn-cs"/>
            </a:rPr>
            <a:t>40</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億円積み立てたことから市債発行が大幅に増加することとなるが、財政調整基金等を活用し、早期に償還することで影響を短期間に抑えることとしている。</a:t>
          </a:r>
          <a:endParaRPr lang="ja-JP" altLang="ja-JP" sz="1400">
            <a:effectLst/>
            <a:latin typeface="BIZ UDPゴシック" panose="020B0400000000000000" pitchFamily="50" charset="-128"/>
            <a:ea typeface="BIZ UDPゴシック" panose="020B0400000000000000" pitchFamily="50" charset="-128"/>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5" name="将来負担の状況グラフ枠">
          <a:extLst>
            <a:ext uri="{FF2B5EF4-FFF2-40B4-BE49-F238E27FC236}">
              <a16:creationId xmlns:a16="http://schemas.microsoft.com/office/drawing/2014/main" id="{00000000-0008-0000-0300-0000B3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23</xdr:row>
      <xdr:rowOff>21184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flipV="1">
          <a:off x="17018000" y="2451100"/>
          <a:ext cx="0" cy="151343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164711</xdr:rowOff>
    </xdr:from>
    <xdr:ext cx="762000" cy="259045"/>
    <xdr:sp macro="" textlink="">
      <xdr:nvSpPr>
        <xdr:cNvPr id="437" name="将来負担の状況最小値テキスト">
          <a:extLst>
            <a:ext uri="{FF2B5EF4-FFF2-40B4-BE49-F238E27FC236}">
              <a16:creationId xmlns:a16="http://schemas.microsoft.com/office/drawing/2014/main" id="{00000000-0008-0000-0300-0000B5010000}"/>
            </a:ext>
          </a:extLst>
        </xdr:cNvPr>
        <xdr:cNvSpPr txBox="1"/>
      </xdr:nvSpPr>
      <xdr:spPr>
        <a:xfrm>
          <a:off x="17106900" y="3936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21184</xdr:rowOff>
    </xdr:from>
    <xdr:to>
      <xdr:col>81</xdr:col>
      <xdr:colOff>133350</xdr:colOff>
      <xdr:row>23</xdr:row>
      <xdr:rowOff>21184</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39645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86377</xdr:rowOff>
    </xdr:from>
    <xdr:ext cx="762000" cy="259045"/>
    <xdr:sp macro="" textlink="">
      <xdr:nvSpPr>
        <xdr:cNvPr id="439" name="将来負担の状況最大値テキスト">
          <a:extLst>
            <a:ext uri="{FF2B5EF4-FFF2-40B4-BE49-F238E27FC236}">
              <a16:creationId xmlns:a16="http://schemas.microsoft.com/office/drawing/2014/main" id="{00000000-0008-0000-0300-0000B7010000}"/>
            </a:ext>
          </a:extLst>
        </xdr:cNvPr>
        <xdr:cNvSpPr txBox="1"/>
      </xdr:nvSpPr>
      <xdr:spPr>
        <a:xfrm>
          <a:off x="17106900" y="214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143527</xdr:rowOff>
    </xdr:from>
    <xdr:ext cx="762000" cy="259045"/>
    <xdr:sp macro="" textlink="">
      <xdr:nvSpPr>
        <xdr:cNvPr id="441" name="将来負担の状況平均値テキスト">
          <a:extLst>
            <a:ext uri="{FF2B5EF4-FFF2-40B4-BE49-F238E27FC236}">
              <a16:creationId xmlns:a16="http://schemas.microsoft.com/office/drawing/2014/main" id="{00000000-0008-0000-0300-0000B9010000}"/>
            </a:ext>
          </a:extLst>
        </xdr:cNvPr>
        <xdr:cNvSpPr txBox="1"/>
      </xdr:nvSpPr>
      <xdr:spPr>
        <a:xfrm>
          <a:off x="17106900" y="2372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0</xdr:rowOff>
    </xdr:from>
    <xdr:to>
      <xdr:col>77</xdr:col>
      <xdr:colOff>95250</xdr:colOff>
      <xdr:row>14</xdr:row>
      <xdr:rowOff>101600</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6129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111777</xdr:rowOff>
    </xdr:from>
    <xdr:ext cx="7366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5798800" y="2169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0</xdr:rowOff>
    </xdr:from>
    <xdr:to>
      <xdr:col>73</xdr:col>
      <xdr:colOff>44450</xdr:colOff>
      <xdr:row>14</xdr:row>
      <xdr:rowOff>101600</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5240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111777</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4909800" y="216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14478</xdr:rowOff>
    </xdr:from>
    <xdr:to>
      <xdr:col>68</xdr:col>
      <xdr:colOff>203200</xdr:colOff>
      <xdr:row>14</xdr:row>
      <xdr:rowOff>116078</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4351000" y="2414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126255</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020800" y="2183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130302</xdr:rowOff>
    </xdr:from>
    <xdr:to>
      <xdr:col>64</xdr:col>
      <xdr:colOff>152400</xdr:colOff>
      <xdr:row>15</xdr:row>
      <xdr:rowOff>60452</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3462000" y="2530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70629</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3131800" y="22994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三重県松阪市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156,026
150,548
623.58
78,002,646
74,480,485
3,223,044
42,677,458
42,932,869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　民間企業の賃上げ状況を反映した人事院勧告に基づく給与改定により増加したものの、普通交付税が大幅に増加したことから経常収支比率に占める割合は相対的に微増となった（</a:t>
          </a:r>
          <a:r>
            <a:rPr kumimoji="1" lang="en-US" altLang="ja-JP" sz="1100">
              <a:solidFill>
                <a:schemeClr val="dk1"/>
              </a:solidFill>
              <a:effectLst/>
              <a:latin typeface="BIZ UDPゴシック" panose="020B0400000000000000" pitchFamily="50" charset="-128"/>
              <a:ea typeface="BIZ UDPゴシック" panose="020B0400000000000000" pitchFamily="50" charset="-128"/>
              <a:cs typeface="+mn-cs"/>
            </a:rPr>
            <a:t>0.1</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ポイント増）。</a:t>
          </a:r>
          <a:endParaRPr lang="ja-JP" altLang="ja-JP" sz="1400">
            <a:effectLst/>
            <a:latin typeface="BIZ UDPゴシック" panose="020B0400000000000000" pitchFamily="50" charset="-128"/>
            <a:ea typeface="BIZ UDPゴシック" panose="020B0400000000000000" pitchFamily="50" charset="-128"/>
          </a:endParaRPr>
        </a:p>
        <a:p>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　類似団体平均をやや下回る水準にあるが引き続き、諸手当の見直し、時間外勤務の縮減など人件費の抑制を図りつつ、効率的な運営に取り組んでいく。</a:t>
          </a:r>
          <a:endParaRPr lang="ja-JP" altLang="ja-JP" sz="1400">
            <a:effectLst/>
            <a:latin typeface="BIZ UDPゴシック" panose="020B0400000000000000" pitchFamily="50" charset="-128"/>
            <a:ea typeface="BIZ UDPゴシック" panose="020B0400000000000000"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6350</xdr:rowOff>
    </xdr:from>
    <xdr:to>
      <xdr:col>24</xdr:col>
      <xdr:colOff>25400</xdr:colOff>
      <xdr:row>40</xdr:row>
      <xdr:rowOff>76200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642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48277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0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76200</xdr:rowOff>
    </xdr:from>
    <xdr:to>
      <xdr:col>24</xdr:col>
      <xdr:colOff>114300</xdr:colOff>
      <xdr:row>40</xdr:row>
      <xdr:rowOff>76200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934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92727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40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6350</xdr:rowOff>
    </xdr:from>
    <xdr:to>
      <xdr:col>24</xdr:col>
      <xdr:colOff>114300</xdr:colOff>
      <xdr:row>33</xdr:row>
      <xdr:rowOff>6350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64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158750</xdr:rowOff>
    </xdr:from>
    <xdr:to>
      <xdr:col>24</xdr:col>
      <xdr:colOff>25400</xdr:colOff>
      <xdr:row>36</xdr:row>
      <xdr:rowOff>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1595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86377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258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114300</xdr:rowOff>
    </xdr:from>
    <xdr:to>
      <xdr:col>24</xdr:col>
      <xdr:colOff>76200</xdr:colOff>
      <xdr:row>37</xdr:row>
      <xdr:rowOff>44450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158750</xdr:rowOff>
    </xdr:from>
    <xdr:to>
      <xdr:col>19</xdr:col>
      <xdr:colOff>187325</xdr:colOff>
      <xdr:row>36</xdr:row>
      <xdr:rowOff>88900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1595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133350</xdr:rowOff>
    </xdr:from>
    <xdr:to>
      <xdr:col>20</xdr:col>
      <xdr:colOff>38100</xdr:colOff>
      <xdr:row>36</xdr:row>
      <xdr:rowOff>63500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3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48277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22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95250</xdr:rowOff>
    </xdr:from>
    <xdr:to>
      <xdr:col>15</xdr:col>
      <xdr:colOff>98425</xdr:colOff>
      <xdr:row>36</xdr:row>
      <xdr:rowOff>88900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096000"/>
          <a:ext cx="889000" cy="165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120650</xdr:rowOff>
    </xdr:from>
    <xdr:to>
      <xdr:col>15</xdr:col>
      <xdr:colOff>149225</xdr:colOff>
      <xdr:row>36</xdr:row>
      <xdr:rowOff>50800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2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60977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6350</xdr:rowOff>
    </xdr:from>
    <xdr:to>
      <xdr:col>11</xdr:col>
      <xdr:colOff>9525</xdr:colOff>
      <xdr:row>35</xdr:row>
      <xdr:rowOff>95250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a:off x="1320800" y="60071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57150</xdr:rowOff>
    </xdr:from>
    <xdr:to>
      <xdr:col>11</xdr:col>
      <xdr:colOff>60325</xdr:colOff>
      <xdr:row>35</xdr:row>
      <xdr:rowOff>158750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05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143527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14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50800</xdr:rowOff>
    </xdr:from>
    <xdr:to>
      <xdr:col>6</xdr:col>
      <xdr:colOff>171450</xdr:colOff>
      <xdr:row>36</xdr:row>
      <xdr:rowOff>152400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22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137177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309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120650</xdr:rowOff>
    </xdr:from>
    <xdr:to>
      <xdr:col>24</xdr:col>
      <xdr:colOff>76200</xdr:colOff>
      <xdr:row>36</xdr:row>
      <xdr:rowOff>50800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12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137177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107950</xdr:rowOff>
    </xdr:from>
    <xdr:to>
      <xdr:col>20</xdr:col>
      <xdr:colOff>38100</xdr:colOff>
      <xdr:row>36</xdr:row>
      <xdr:rowOff>38100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10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48277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877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38100</xdr:rowOff>
    </xdr:from>
    <xdr:to>
      <xdr:col>15</xdr:col>
      <xdr:colOff>149225</xdr:colOff>
      <xdr:row>36</xdr:row>
      <xdr:rowOff>139700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21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124477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29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44450</xdr:rowOff>
    </xdr:from>
    <xdr:to>
      <xdr:col>11</xdr:col>
      <xdr:colOff>60325</xdr:colOff>
      <xdr:row>35</xdr:row>
      <xdr:rowOff>146050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04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156227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81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34</xdr:row>
      <xdr:rowOff>127000</xdr:rowOff>
    </xdr:from>
    <xdr:to>
      <xdr:col>6</xdr:col>
      <xdr:colOff>171450</xdr:colOff>
      <xdr:row>35</xdr:row>
      <xdr:rowOff>57150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5956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67327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72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　令和</a:t>
          </a:r>
          <a:r>
            <a:rPr kumimoji="1" lang="en-US" altLang="ja-JP" sz="1100">
              <a:solidFill>
                <a:schemeClr val="dk1"/>
              </a:solidFill>
              <a:effectLst/>
              <a:latin typeface="BIZ UDPゴシック" panose="020B0400000000000000" pitchFamily="50" charset="-128"/>
              <a:ea typeface="BIZ UDPゴシック" panose="020B0400000000000000" pitchFamily="50" charset="-128"/>
              <a:cs typeface="+mn-cs"/>
            </a:rPr>
            <a:t>6</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年度は、施設解体事業費や新型コロナウイルスワクチン接種事業費の減により</a:t>
          </a:r>
          <a:r>
            <a:rPr kumimoji="1" lang="en-US" altLang="ja-JP" sz="1100">
              <a:solidFill>
                <a:schemeClr val="dk1"/>
              </a:solidFill>
              <a:effectLst/>
              <a:latin typeface="BIZ UDPゴシック" panose="020B0400000000000000" pitchFamily="50" charset="-128"/>
              <a:ea typeface="BIZ UDPゴシック" panose="020B0400000000000000" pitchFamily="50" charset="-128"/>
              <a:cs typeface="+mn-cs"/>
            </a:rPr>
            <a:t>0.2</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ポイント減少した。</a:t>
          </a:r>
          <a:endParaRPr lang="ja-JP" altLang="ja-JP" sz="1400">
            <a:effectLst/>
            <a:latin typeface="BIZ UDPゴシック" panose="020B0400000000000000" pitchFamily="50" charset="-128"/>
            <a:ea typeface="BIZ UDPゴシック" panose="020B0400000000000000" pitchFamily="50" charset="-128"/>
          </a:endParaRPr>
        </a:p>
        <a:p>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　令和</a:t>
          </a:r>
          <a:r>
            <a:rPr kumimoji="1" lang="en-US" altLang="ja-JP" sz="1100">
              <a:solidFill>
                <a:schemeClr val="dk1"/>
              </a:solidFill>
              <a:effectLst/>
              <a:latin typeface="BIZ UDPゴシック" panose="020B0400000000000000" pitchFamily="50" charset="-128"/>
              <a:ea typeface="BIZ UDPゴシック" panose="020B0400000000000000" pitchFamily="50" charset="-128"/>
              <a:cs typeface="+mn-cs"/>
            </a:rPr>
            <a:t>4</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年度以降は、電気代</a:t>
          </a:r>
          <a:r>
            <a:rPr kumimoji="1" lang="ja-JP" altLang="en-US" sz="1100">
              <a:solidFill>
                <a:schemeClr val="dk1"/>
              </a:solidFill>
              <a:effectLst/>
              <a:latin typeface="BIZ UDPゴシック" panose="020B0400000000000000" pitchFamily="50" charset="-128"/>
              <a:ea typeface="BIZ UDPゴシック" panose="020B0400000000000000" pitchFamily="50" charset="-128"/>
              <a:cs typeface="+mn-cs"/>
            </a:rPr>
            <a:t>を</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含む光熱水費の上昇や原材料等の価格高騰が影響し数値が上昇している。物価高騰が継続していることから、今後も影響を注視し、物件費の抑制に努める。</a:t>
          </a:r>
          <a:endParaRPr lang="ja-JP" altLang="ja-JP" sz="1400">
            <a:effectLst/>
            <a:latin typeface="BIZ UDPゴシック" panose="020B0400000000000000" pitchFamily="50" charset="-128"/>
            <a:ea typeface="BIZ UDPゴシック" panose="020B0400000000000000"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5" name="物件費グラフ枠">
          <a:extLst>
            <a:ext uri="{FF2B5EF4-FFF2-40B4-BE49-F238E27FC236}">
              <a16:creationId xmlns:a16="http://schemas.microsoft.com/office/drawing/2014/main" id="{00000000-0008-0000-0400-00007D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50800</xdr:rowOff>
    </xdr:from>
    <xdr:to>
      <xdr:col>82</xdr:col>
      <xdr:colOff>107950</xdr:colOff>
      <xdr:row>21</xdr:row>
      <xdr:rowOff>50800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flipV="1">
          <a:off x="16510000" y="227965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22877</xdr:rowOff>
    </xdr:from>
    <xdr:ext cx="762000" cy="259045"/>
    <xdr:sp macro="" textlink="">
      <xdr:nvSpPr>
        <xdr:cNvPr id="127" name="物件費最小値テキスト">
          <a:extLst>
            <a:ext uri="{FF2B5EF4-FFF2-40B4-BE49-F238E27FC236}">
              <a16:creationId xmlns:a16="http://schemas.microsoft.com/office/drawing/2014/main" id="{00000000-0008-0000-0400-00007F000000}"/>
            </a:ext>
          </a:extLst>
        </xdr:cNvPr>
        <xdr:cNvSpPr txBox="1"/>
      </xdr:nvSpPr>
      <xdr:spPr>
        <a:xfrm>
          <a:off x="16598900" y="3623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50800</xdr:rowOff>
    </xdr:from>
    <xdr:to>
      <xdr:col>82</xdr:col>
      <xdr:colOff>196850</xdr:colOff>
      <xdr:row>21</xdr:row>
      <xdr:rowOff>50800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3651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137177</xdr:rowOff>
    </xdr:from>
    <xdr:ext cx="762000" cy="259045"/>
    <xdr:sp macro="" textlink="">
      <xdr:nvSpPr>
        <xdr:cNvPr id="129" name="物件費最大値テキスト">
          <a:extLst>
            <a:ext uri="{FF2B5EF4-FFF2-40B4-BE49-F238E27FC236}">
              <a16:creationId xmlns:a16="http://schemas.microsoft.com/office/drawing/2014/main" id="{00000000-0008-0000-0400-000081000000}"/>
            </a:ext>
          </a:extLst>
        </xdr:cNvPr>
        <xdr:cNvSpPr txBox="1"/>
      </xdr:nvSpPr>
      <xdr:spPr>
        <a:xfrm>
          <a:off x="16598900" y="2023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50800</xdr:rowOff>
    </xdr:from>
    <xdr:to>
      <xdr:col>82</xdr:col>
      <xdr:colOff>196850</xdr:colOff>
      <xdr:row>13</xdr:row>
      <xdr:rowOff>50800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2279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50800</xdr:rowOff>
    </xdr:from>
    <xdr:to>
      <xdr:col>82</xdr:col>
      <xdr:colOff>107950</xdr:colOff>
      <xdr:row>14</xdr:row>
      <xdr:rowOff>69850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flipV="1">
          <a:off x="15671800" y="245110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153052</xdr:rowOff>
    </xdr:from>
    <xdr:ext cx="762000" cy="259045"/>
    <xdr:sp macro="" textlink="">
      <xdr:nvSpPr>
        <xdr:cNvPr id="132" name="物件費平均値テキスト">
          <a:extLst>
            <a:ext uri="{FF2B5EF4-FFF2-40B4-BE49-F238E27FC236}">
              <a16:creationId xmlns:a16="http://schemas.microsoft.com/office/drawing/2014/main" id="{00000000-0008-0000-0400-000084000000}"/>
            </a:ext>
          </a:extLst>
        </xdr:cNvPr>
        <xdr:cNvSpPr txBox="1"/>
      </xdr:nvSpPr>
      <xdr:spPr>
        <a:xfrm>
          <a:off x="16598900" y="28962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9525</xdr:rowOff>
    </xdr:from>
    <xdr:to>
      <xdr:col>82</xdr:col>
      <xdr:colOff>158750</xdr:colOff>
      <xdr:row>17</xdr:row>
      <xdr:rowOff>111125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6459200" y="2924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69850</xdr:rowOff>
    </xdr:from>
    <xdr:to>
      <xdr:col>78</xdr:col>
      <xdr:colOff>69850</xdr:colOff>
      <xdr:row>14</xdr:row>
      <xdr:rowOff>79375</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4782800" y="247015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142875</xdr:rowOff>
    </xdr:from>
    <xdr:to>
      <xdr:col>78</xdr:col>
      <xdr:colOff>120650</xdr:colOff>
      <xdr:row>17</xdr:row>
      <xdr:rowOff>73025</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5621000" y="2886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57802</xdr:rowOff>
    </xdr:from>
    <xdr:ext cx="7366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290800" y="29724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136525</xdr:rowOff>
    </xdr:from>
    <xdr:to>
      <xdr:col>73</xdr:col>
      <xdr:colOff>180975</xdr:colOff>
      <xdr:row>14</xdr:row>
      <xdr:rowOff>79375</xdr:rowOff>
    </xdr:to>
    <xdr:cxnSp macro="">
      <xdr:nvCxnSpPr>
        <xdr:cNvPr id="137" name="直線コネクタ 136">
          <a:extLst>
            <a:ext uri="{FF2B5EF4-FFF2-40B4-BE49-F238E27FC236}">
              <a16:creationId xmlns:a16="http://schemas.microsoft.com/office/drawing/2014/main" id="{00000000-0008-0000-0400-000089000000}"/>
            </a:ext>
          </a:extLst>
        </xdr:cNvPr>
        <xdr:cNvCxnSpPr/>
      </xdr:nvCxnSpPr>
      <xdr:spPr>
        <a:xfrm>
          <a:off x="13893800" y="2365375"/>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95250</xdr:rowOff>
    </xdr:from>
    <xdr:to>
      <xdr:col>74</xdr:col>
      <xdr:colOff>31750</xdr:colOff>
      <xdr:row>17</xdr:row>
      <xdr:rowOff>25400</xdr:rowOff>
    </xdr:to>
    <xdr:sp macro="" textlink="">
      <xdr:nvSpPr>
        <xdr:cNvPr id="138" name="フローチャート: 判断 137">
          <a:extLst>
            <a:ext uri="{FF2B5EF4-FFF2-40B4-BE49-F238E27FC236}">
              <a16:creationId xmlns:a16="http://schemas.microsoft.com/office/drawing/2014/main" id="{00000000-0008-0000-0400-00008A000000}"/>
            </a:ext>
          </a:extLst>
        </xdr:cNvPr>
        <xdr:cNvSpPr/>
      </xdr:nvSpPr>
      <xdr:spPr>
        <a:xfrm>
          <a:off x="14732000" y="2838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4401800" y="2924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136525</xdr:rowOff>
    </xdr:from>
    <xdr:to>
      <xdr:col>69</xdr:col>
      <xdr:colOff>92075</xdr:colOff>
      <xdr:row>13</xdr:row>
      <xdr:rowOff>146050</xdr:rowOff>
    </xdr:to>
    <xdr:cxnSp macro="">
      <xdr:nvCxnSpPr>
        <xdr:cNvPr id="140" name="直線コネクタ 139">
          <a:extLst>
            <a:ext uri="{FF2B5EF4-FFF2-40B4-BE49-F238E27FC236}">
              <a16:creationId xmlns:a16="http://schemas.microsoft.com/office/drawing/2014/main" id="{00000000-0008-0000-0400-00008C000000}"/>
            </a:ext>
          </a:extLst>
        </xdr:cNvPr>
        <xdr:cNvCxnSpPr/>
      </xdr:nvCxnSpPr>
      <xdr:spPr>
        <a:xfrm flipV="1">
          <a:off x="13004800" y="236537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152400</xdr:rowOff>
    </xdr:from>
    <xdr:to>
      <xdr:col>69</xdr:col>
      <xdr:colOff>142875</xdr:colOff>
      <xdr:row>16</xdr:row>
      <xdr:rowOff>82550</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3843000" y="272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67327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512800" y="281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9525</xdr:rowOff>
    </xdr:from>
    <xdr:to>
      <xdr:col>65</xdr:col>
      <xdr:colOff>53975</xdr:colOff>
      <xdr:row>16</xdr:row>
      <xdr:rowOff>111125</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2954000" y="2752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95902</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2623800" y="2839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0</xdr:rowOff>
    </xdr:from>
    <xdr:to>
      <xdr:col>82</xdr:col>
      <xdr:colOff>158750</xdr:colOff>
      <xdr:row>14</xdr:row>
      <xdr:rowOff>101600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6459200" y="240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16527</xdr:rowOff>
    </xdr:from>
    <xdr:ext cx="762000" cy="259045"/>
    <xdr:sp macro="" textlink="">
      <xdr:nvSpPr>
        <xdr:cNvPr id="151" name="物件費該当値テキスト">
          <a:extLst>
            <a:ext uri="{FF2B5EF4-FFF2-40B4-BE49-F238E27FC236}">
              <a16:creationId xmlns:a16="http://schemas.microsoft.com/office/drawing/2014/main" id="{00000000-0008-0000-0400-000097000000}"/>
            </a:ext>
          </a:extLst>
        </xdr:cNvPr>
        <xdr:cNvSpPr txBox="1"/>
      </xdr:nvSpPr>
      <xdr:spPr>
        <a:xfrm>
          <a:off x="16598900" y="224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19050</xdr:rowOff>
    </xdr:from>
    <xdr:to>
      <xdr:col>78</xdr:col>
      <xdr:colOff>120650</xdr:colOff>
      <xdr:row>14</xdr:row>
      <xdr:rowOff>120650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5621000" y="2419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130827</xdr:rowOff>
    </xdr:from>
    <xdr:ext cx="7366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5290800" y="2188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28575</xdr:rowOff>
    </xdr:from>
    <xdr:to>
      <xdr:col>74</xdr:col>
      <xdr:colOff>31750</xdr:colOff>
      <xdr:row>14</xdr:row>
      <xdr:rowOff>130175</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4732000" y="2428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140352</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4401800" y="2197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85725</xdr:rowOff>
    </xdr:from>
    <xdr:to>
      <xdr:col>69</xdr:col>
      <xdr:colOff>142875</xdr:colOff>
      <xdr:row>14</xdr:row>
      <xdr:rowOff>15875</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3843000" y="2314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26052</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3512800" y="2083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95250</xdr:rowOff>
    </xdr:from>
    <xdr:to>
      <xdr:col>65</xdr:col>
      <xdr:colOff>53975</xdr:colOff>
      <xdr:row>14</xdr:row>
      <xdr:rowOff>25400</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2954000" y="232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35577</xdr:rowOff>
    </xdr:from>
    <xdr:ext cx="762000" cy="259045"/>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2623800" y="209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　令和</a:t>
          </a:r>
          <a:r>
            <a:rPr kumimoji="1" lang="en-US" altLang="ja-JP" sz="1100">
              <a:solidFill>
                <a:schemeClr val="dk1"/>
              </a:solidFill>
              <a:effectLst/>
              <a:latin typeface="BIZ UDPゴシック" panose="020B0400000000000000" pitchFamily="50" charset="-128"/>
              <a:ea typeface="BIZ UDPゴシック" panose="020B0400000000000000" pitchFamily="50" charset="-128"/>
              <a:cs typeface="+mn-cs"/>
            </a:rPr>
            <a:t>6</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年度の経常的な扶助費は、令和</a:t>
          </a:r>
          <a:r>
            <a:rPr kumimoji="1" lang="en-US" altLang="ja-JP" sz="1100">
              <a:solidFill>
                <a:schemeClr val="dk1"/>
              </a:solidFill>
              <a:effectLst/>
              <a:latin typeface="BIZ UDPゴシック" panose="020B0400000000000000" pitchFamily="50" charset="-128"/>
              <a:ea typeface="BIZ UDPゴシック" panose="020B0400000000000000" pitchFamily="50" charset="-128"/>
              <a:cs typeface="+mn-cs"/>
            </a:rPr>
            <a:t>5</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年度と比較すると減少となった（</a:t>
          </a:r>
          <a:r>
            <a:rPr kumimoji="1" lang="en-US" altLang="ja-JP" sz="1100">
              <a:solidFill>
                <a:schemeClr val="dk1"/>
              </a:solidFill>
              <a:effectLst/>
              <a:latin typeface="BIZ UDPゴシック" panose="020B0400000000000000" pitchFamily="50" charset="-128"/>
              <a:ea typeface="BIZ UDPゴシック" panose="020B0400000000000000" pitchFamily="50" charset="-128"/>
              <a:cs typeface="+mn-cs"/>
            </a:rPr>
            <a:t>1.0</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ポイント減）。</a:t>
          </a:r>
          <a:endParaRPr lang="ja-JP" altLang="ja-JP" sz="1400">
            <a:effectLst/>
            <a:latin typeface="BIZ UDPゴシック" panose="020B0400000000000000" pitchFamily="50" charset="-128"/>
            <a:ea typeface="BIZ UDPゴシック" panose="020B0400000000000000" pitchFamily="50" charset="-128"/>
          </a:endParaRPr>
        </a:p>
        <a:p>
          <a:pPr eaLnBrk="1" fontAlgn="auto" latinLnBrk="0" hangingPunct="1"/>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　障害者総合支援関連経費については増加傾向にあることから、今後も注視していく必要がある。</a:t>
          </a:r>
          <a:endParaRPr lang="ja-JP" altLang="ja-JP" sz="1400">
            <a:effectLst/>
            <a:latin typeface="BIZ UDPゴシック" panose="020B0400000000000000" pitchFamily="50" charset="-128"/>
            <a:ea typeface="BIZ UDPゴシック" panose="020B0400000000000000" pitchFamily="50" charset="-128"/>
          </a:endParaRPr>
        </a:p>
      </xdr:txBody>
    </xdr:sp>
    <xdr:clientData/>
  </xdr:twoCellAnchor>
  <xdr:oneCellAnchor>
    <xdr:from>
      <xdr:col>3</xdr:col>
      <xdr:colOff>123825</xdr:colOff>
      <xdr:row>49</xdr:row>
      <xdr:rowOff>107950</xdr:rowOff>
    </xdr:from>
    <xdr:ext cx="298543" cy="225703"/>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00000000-0008-0000-0400-0000BC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143328</xdr:rowOff>
    </xdr:from>
    <xdr:to>
      <xdr:col>24</xdr:col>
      <xdr:colOff>25400</xdr:colOff>
      <xdr:row>62</xdr:row>
      <xdr:rowOff>29028</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4826000" y="9058728"/>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1105</xdr:rowOff>
    </xdr:from>
    <xdr:ext cx="762000" cy="259045"/>
    <xdr:sp macro="" textlink="">
      <xdr:nvSpPr>
        <xdr:cNvPr id="190" name="扶助費最小値テキスト">
          <a:extLst>
            <a:ext uri="{FF2B5EF4-FFF2-40B4-BE49-F238E27FC236}">
              <a16:creationId xmlns:a16="http://schemas.microsoft.com/office/drawing/2014/main" id="{00000000-0008-0000-0400-0000BE000000}"/>
            </a:ext>
          </a:extLst>
        </xdr:cNvPr>
        <xdr:cNvSpPr txBox="1"/>
      </xdr:nvSpPr>
      <xdr:spPr>
        <a:xfrm>
          <a:off x="4914900" y="10631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29028</xdr:rowOff>
    </xdr:from>
    <xdr:to>
      <xdr:col>24</xdr:col>
      <xdr:colOff>114300</xdr:colOff>
      <xdr:row>62</xdr:row>
      <xdr:rowOff>29028</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10658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58255</xdr:rowOff>
    </xdr:from>
    <xdr:ext cx="762000" cy="259045"/>
    <xdr:sp macro="" textlink="">
      <xdr:nvSpPr>
        <xdr:cNvPr id="192" name="扶助費最大値テキスト">
          <a:extLst>
            <a:ext uri="{FF2B5EF4-FFF2-40B4-BE49-F238E27FC236}">
              <a16:creationId xmlns:a16="http://schemas.microsoft.com/office/drawing/2014/main" id="{00000000-0008-0000-0400-0000C0000000}"/>
            </a:ext>
          </a:extLst>
        </xdr:cNvPr>
        <xdr:cNvSpPr txBox="1"/>
      </xdr:nvSpPr>
      <xdr:spPr>
        <a:xfrm>
          <a:off x="4914900" y="8802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143328</xdr:rowOff>
    </xdr:from>
    <xdr:to>
      <xdr:col>24</xdr:col>
      <xdr:colOff>114300</xdr:colOff>
      <xdr:row>52</xdr:row>
      <xdr:rowOff>143328</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90587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12700</xdr:rowOff>
    </xdr:from>
    <xdr:to>
      <xdr:col>24</xdr:col>
      <xdr:colOff>25400</xdr:colOff>
      <xdr:row>57</xdr:row>
      <xdr:rowOff>167822</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3987800" y="9613900"/>
          <a:ext cx="838200" cy="326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121755</xdr:rowOff>
    </xdr:from>
    <xdr:ext cx="762000" cy="259045"/>
    <xdr:sp macro="" textlink="">
      <xdr:nvSpPr>
        <xdr:cNvPr id="195" name="扶助費平均値テキスト">
          <a:extLst>
            <a:ext uri="{FF2B5EF4-FFF2-40B4-BE49-F238E27FC236}">
              <a16:creationId xmlns:a16="http://schemas.microsoft.com/office/drawing/2014/main" id="{00000000-0008-0000-0400-0000C3000000}"/>
            </a:ext>
          </a:extLst>
        </xdr:cNvPr>
        <xdr:cNvSpPr txBox="1"/>
      </xdr:nvSpPr>
      <xdr:spPr>
        <a:xfrm>
          <a:off x="4914900" y="98944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149678</xdr:rowOff>
    </xdr:from>
    <xdr:to>
      <xdr:col>24</xdr:col>
      <xdr:colOff>76200</xdr:colOff>
      <xdr:row>58</xdr:row>
      <xdr:rowOff>79828</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4775200" y="992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12700</xdr:rowOff>
    </xdr:from>
    <xdr:to>
      <xdr:col>19</xdr:col>
      <xdr:colOff>187325</xdr:colOff>
      <xdr:row>57</xdr:row>
      <xdr:rowOff>167822</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3098800" y="9613900"/>
          <a:ext cx="889000" cy="326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84365</xdr:rowOff>
    </xdr:from>
    <xdr:to>
      <xdr:col>20</xdr:col>
      <xdr:colOff>38100</xdr:colOff>
      <xdr:row>58</xdr:row>
      <xdr:rowOff>14515</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3937000" y="9857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24692</xdr:rowOff>
    </xdr:from>
    <xdr:ext cx="7366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606800" y="96258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53522</xdr:rowOff>
    </xdr:from>
    <xdr:to>
      <xdr:col>15</xdr:col>
      <xdr:colOff>98425</xdr:colOff>
      <xdr:row>56</xdr:row>
      <xdr:rowOff>12700</xdr:rowOff>
    </xdr:to>
    <xdr:cxnSp macro="">
      <xdr:nvCxnSpPr>
        <xdr:cNvPr id="200" name="直線コネクタ 199">
          <a:extLst>
            <a:ext uri="{FF2B5EF4-FFF2-40B4-BE49-F238E27FC236}">
              <a16:creationId xmlns:a16="http://schemas.microsoft.com/office/drawing/2014/main" id="{00000000-0008-0000-0400-0000C8000000}"/>
            </a:ext>
          </a:extLst>
        </xdr:cNvPr>
        <xdr:cNvCxnSpPr/>
      </xdr:nvCxnSpPr>
      <xdr:spPr>
        <a:xfrm>
          <a:off x="2209800" y="9483272"/>
          <a:ext cx="889000" cy="13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59872</xdr:rowOff>
    </xdr:from>
    <xdr:to>
      <xdr:col>15</xdr:col>
      <xdr:colOff>149225</xdr:colOff>
      <xdr:row>56</xdr:row>
      <xdr:rowOff>161472</xdr:rowOff>
    </xdr:to>
    <xdr:sp macro="" textlink="">
      <xdr:nvSpPr>
        <xdr:cNvPr id="201" name="フローチャート: 判断 200">
          <a:extLst>
            <a:ext uri="{FF2B5EF4-FFF2-40B4-BE49-F238E27FC236}">
              <a16:creationId xmlns:a16="http://schemas.microsoft.com/office/drawing/2014/main" id="{00000000-0008-0000-0400-0000C9000000}"/>
            </a:ext>
          </a:extLst>
        </xdr:cNvPr>
        <xdr:cNvSpPr/>
      </xdr:nvSpPr>
      <xdr:spPr>
        <a:xfrm>
          <a:off x="3048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146249</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717800" y="9747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159657</xdr:rowOff>
    </xdr:from>
    <xdr:to>
      <xdr:col>11</xdr:col>
      <xdr:colOff>9525</xdr:colOff>
      <xdr:row>55</xdr:row>
      <xdr:rowOff>53522</xdr:rowOff>
    </xdr:to>
    <xdr:cxnSp macro="">
      <xdr:nvCxnSpPr>
        <xdr:cNvPr id="203" name="直線コネクタ 202">
          <a:extLst>
            <a:ext uri="{FF2B5EF4-FFF2-40B4-BE49-F238E27FC236}">
              <a16:creationId xmlns:a16="http://schemas.microsoft.com/office/drawing/2014/main" id="{00000000-0008-0000-0400-0000CB000000}"/>
            </a:ext>
          </a:extLst>
        </xdr:cNvPr>
        <xdr:cNvCxnSpPr/>
      </xdr:nvCxnSpPr>
      <xdr:spPr>
        <a:xfrm>
          <a:off x="1320800" y="9417957"/>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68035</xdr:rowOff>
    </xdr:from>
    <xdr:to>
      <xdr:col>11</xdr:col>
      <xdr:colOff>60325</xdr:colOff>
      <xdr:row>55</xdr:row>
      <xdr:rowOff>169635</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2159000" y="9497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154412</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828800" y="9584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27215</xdr:rowOff>
    </xdr:from>
    <xdr:to>
      <xdr:col>6</xdr:col>
      <xdr:colOff>171450</xdr:colOff>
      <xdr:row>56</xdr:row>
      <xdr:rowOff>128815</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1270000" y="962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113592</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939800" y="9714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133350</xdr:rowOff>
    </xdr:from>
    <xdr:to>
      <xdr:col>24</xdr:col>
      <xdr:colOff>76200</xdr:colOff>
      <xdr:row>56</xdr:row>
      <xdr:rowOff>63500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47752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149877</xdr:rowOff>
    </xdr:from>
    <xdr:ext cx="762000" cy="259045"/>
    <xdr:sp macro="" textlink="">
      <xdr:nvSpPr>
        <xdr:cNvPr id="214" name="扶助費該当値テキスト">
          <a:extLst>
            <a:ext uri="{FF2B5EF4-FFF2-40B4-BE49-F238E27FC236}">
              <a16:creationId xmlns:a16="http://schemas.microsoft.com/office/drawing/2014/main" id="{00000000-0008-0000-0400-0000D6000000}"/>
            </a:ext>
          </a:extLst>
        </xdr:cNvPr>
        <xdr:cNvSpPr txBox="1"/>
      </xdr:nvSpPr>
      <xdr:spPr>
        <a:xfrm>
          <a:off x="4914900" y="940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117022</xdr:rowOff>
    </xdr:from>
    <xdr:to>
      <xdr:col>20</xdr:col>
      <xdr:colOff>38100</xdr:colOff>
      <xdr:row>58</xdr:row>
      <xdr:rowOff>47172</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937000" y="9889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31949</xdr:rowOff>
    </xdr:from>
    <xdr:ext cx="7366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3606800" y="99760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133350</xdr:rowOff>
    </xdr:from>
    <xdr:to>
      <xdr:col>15</xdr:col>
      <xdr:colOff>149225</xdr:colOff>
      <xdr:row>56</xdr:row>
      <xdr:rowOff>63500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048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73677</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2717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2722</xdr:rowOff>
    </xdr:from>
    <xdr:to>
      <xdr:col>11</xdr:col>
      <xdr:colOff>60325</xdr:colOff>
      <xdr:row>55</xdr:row>
      <xdr:rowOff>104322</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2159000" y="9432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114499</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828800" y="9201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108857</xdr:rowOff>
    </xdr:from>
    <xdr:to>
      <xdr:col>6</xdr:col>
      <xdr:colOff>171450</xdr:colOff>
      <xdr:row>55</xdr:row>
      <xdr:rowOff>39007</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1270000" y="9367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49184</xdr:rowOff>
    </xdr:from>
    <xdr:ext cx="762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939800" y="9136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　超高齢社会への移行を反映し、経常経費充当一般財源において、後期高齢者医療事業、及び、介護保険事業への繰出金の増加傾向が続いている。令和</a:t>
          </a:r>
          <a:r>
            <a:rPr kumimoji="1" lang="en-US" altLang="ja-JP" sz="1100">
              <a:solidFill>
                <a:schemeClr val="dk1"/>
              </a:solidFill>
              <a:effectLst/>
              <a:latin typeface="BIZ UDPゴシック" panose="020B0400000000000000" pitchFamily="50" charset="-128"/>
              <a:ea typeface="BIZ UDPゴシック" panose="020B0400000000000000" pitchFamily="50" charset="-128"/>
              <a:cs typeface="+mn-cs"/>
            </a:rPr>
            <a:t>6</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年度は介護保険事業が微減となったが、令和</a:t>
          </a:r>
          <a:r>
            <a:rPr kumimoji="1" lang="en-US" altLang="ja-JP" sz="1100">
              <a:solidFill>
                <a:schemeClr val="dk1"/>
              </a:solidFill>
              <a:effectLst/>
              <a:latin typeface="BIZ UDPゴシック" panose="020B0400000000000000" pitchFamily="50" charset="-128"/>
              <a:ea typeface="BIZ UDPゴシック" panose="020B0400000000000000" pitchFamily="50" charset="-128"/>
              <a:cs typeface="+mn-cs"/>
            </a:rPr>
            <a:t>5</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年度に比べ、合せて</a:t>
          </a:r>
          <a:r>
            <a:rPr kumimoji="1" lang="en-US" altLang="ja-JP" sz="1100">
              <a:solidFill>
                <a:schemeClr val="dk1"/>
              </a:solidFill>
              <a:effectLst/>
              <a:latin typeface="BIZ UDPゴシック" panose="020B0400000000000000" pitchFamily="50" charset="-128"/>
              <a:ea typeface="BIZ UDPゴシック" panose="020B0400000000000000" pitchFamily="50" charset="-128"/>
              <a:cs typeface="+mn-cs"/>
            </a:rPr>
            <a:t>2,700</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万円程度増加している。</a:t>
          </a:r>
          <a:endParaRPr lang="ja-JP" altLang="ja-JP" sz="1400">
            <a:effectLst/>
            <a:latin typeface="BIZ UDPゴシック" panose="020B0400000000000000" pitchFamily="50" charset="-128"/>
            <a:ea typeface="BIZ UDPゴシック" panose="020B0400000000000000" pitchFamily="50" charset="-128"/>
          </a:endParaRPr>
        </a:p>
        <a:p>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　後期高齢者医療事業、及び、介護保険事業への繰出金の増額は今後も避けられないと考えられることから、他の経常経費の抑制に努める。</a:t>
          </a:r>
          <a:endParaRPr lang="ja-JP" altLang="ja-JP" sz="1400">
            <a:effectLst/>
            <a:latin typeface="BIZ UDPゴシック" panose="020B0400000000000000" pitchFamily="50" charset="-128"/>
            <a:ea typeface="BIZ UDPゴシック" panose="020B0400000000000000" pitchFamily="50" charset="-128"/>
          </a:endParaRP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00000000-0008-0000-0400-0000F7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1270</xdr:rowOff>
    </xdr:from>
    <xdr:to>
      <xdr:col>82</xdr:col>
      <xdr:colOff>107950</xdr:colOff>
      <xdr:row>61</xdr:row>
      <xdr:rowOff>138430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6510000" y="9088120"/>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110507</xdr:rowOff>
    </xdr:from>
    <xdr:ext cx="762000" cy="259045"/>
    <xdr:sp macro="" textlink="">
      <xdr:nvSpPr>
        <xdr:cNvPr id="249" name="その他最小値テキスト">
          <a:extLst>
            <a:ext uri="{FF2B5EF4-FFF2-40B4-BE49-F238E27FC236}">
              <a16:creationId xmlns:a16="http://schemas.microsoft.com/office/drawing/2014/main" id="{00000000-0008-0000-0400-0000F9000000}"/>
            </a:ext>
          </a:extLst>
        </xdr:cNvPr>
        <xdr:cNvSpPr txBox="1"/>
      </xdr:nvSpPr>
      <xdr:spPr>
        <a:xfrm>
          <a:off x="16598900" y="10568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138430</xdr:rowOff>
    </xdr:from>
    <xdr:to>
      <xdr:col>82</xdr:col>
      <xdr:colOff>196850</xdr:colOff>
      <xdr:row>61</xdr:row>
      <xdr:rowOff>138430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10596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87647</xdr:rowOff>
    </xdr:from>
    <xdr:ext cx="762000" cy="259045"/>
    <xdr:sp macro="" textlink="">
      <xdr:nvSpPr>
        <xdr:cNvPr id="251" name="その他最大値テキスト">
          <a:extLst>
            <a:ext uri="{FF2B5EF4-FFF2-40B4-BE49-F238E27FC236}">
              <a16:creationId xmlns:a16="http://schemas.microsoft.com/office/drawing/2014/main" id="{00000000-0008-0000-0400-0000FB000000}"/>
            </a:ext>
          </a:extLst>
        </xdr:cNvPr>
        <xdr:cNvSpPr txBox="1"/>
      </xdr:nvSpPr>
      <xdr:spPr>
        <a:xfrm>
          <a:off x="16598900" y="8831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1270</xdr:rowOff>
    </xdr:from>
    <xdr:to>
      <xdr:col>82</xdr:col>
      <xdr:colOff>196850</xdr:colOff>
      <xdr:row>53</xdr:row>
      <xdr:rowOff>1270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9088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61</xdr:row>
      <xdr:rowOff>1270</xdr:rowOff>
    </xdr:from>
    <xdr:to>
      <xdr:col>82</xdr:col>
      <xdr:colOff>107950</xdr:colOff>
      <xdr:row>61</xdr:row>
      <xdr:rowOff>161290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flipV="1">
          <a:off x="15671800" y="10459720"/>
          <a:ext cx="8382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161307</xdr:rowOff>
    </xdr:from>
    <xdr:ext cx="762000" cy="259045"/>
    <xdr:sp macro="" textlink="">
      <xdr:nvSpPr>
        <xdr:cNvPr id="254" name="その他平均値テキスト">
          <a:extLst>
            <a:ext uri="{FF2B5EF4-FFF2-40B4-BE49-F238E27FC236}">
              <a16:creationId xmlns:a16="http://schemas.microsoft.com/office/drawing/2014/main" id="{00000000-0008-0000-0400-0000FE000000}"/>
            </a:ext>
          </a:extLst>
        </xdr:cNvPr>
        <xdr:cNvSpPr txBox="1"/>
      </xdr:nvSpPr>
      <xdr:spPr>
        <a:xfrm>
          <a:off x="16598900" y="99339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144780</xdr:rowOff>
    </xdr:from>
    <xdr:to>
      <xdr:col>82</xdr:col>
      <xdr:colOff>158750</xdr:colOff>
      <xdr:row>59</xdr:row>
      <xdr:rowOff>74930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6459200" y="1008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61</xdr:row>
      <xdr:rowOff>161290</xdr:rowOff>
    </xdr:from>
    <xdr:to>
      <xdr:col>78</xdr:col>
      <xdr:colOff>69850</xdr:colOff>
      <xdr:row>61</xdr:row>
      <xdr:rowOff>161290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4782800" y="106197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121920</xdr:rowOff>
    </xdr:from>
    <xdr:to>
      <xdr:col>78</xdr:col>
      <xdr:colOff>120650</xdr:colOff>
      <xdr:row>59</xdr:row>
      <xdr:rowOff>52070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5621000" y="10066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62247</xdr:rowOff>
    </xdr:from>
    <xdr:ext cx="7366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290800" y="9834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60</xdr:row>
      <xdr:rowOff>127000</xdr:rowOff>
    </xdr:from>
    <xdr:to>
      <xdr:col>73</xdr:col>
      <xdr:colOff>180975</xdr:colOff>
      <xdr:row>61</xdr:row>
      <xdr:rowOff>161290</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a:off x="13893800" y="10414000"/>
          <a:ext cx="889000" cy="205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76200</xdr:rowOff>
    </xdr:from>
    <xdr:to>
      <xdr:col>74</xdr:col>
      <xdr:colOff>31750</xdr:colOff>
      <xdr:row>59</xdr:row>
      <xdr:rowOff>6350</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47320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16527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401800" y="978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12700</xdr:rowOff>
    </xdr:from>
    <xdr:to>
      <xdr:col>69</xdr:col>
      <xdr:colOff>92075</xdr:colOff>
      <xdr:row>60</xdr:row>
      <xdr:rowOff>127000</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a:off x="13004800" y="102997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156210</xdr:rowOff>
    </xdr:from>
    <xdr:to>
      <xdr:col>69</xdr:col>
      <xdr:colOff>142875</xdr:colOff>
      <xdr:row>58</xdr:row>
      <xdr:rowOff>86360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3843000" y="992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96537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512800" y="9697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167640</xdr:rowOff>
    </xdr:from>
    <xdr:to>
      <xdr:col>65</xdr:col>
      <xdr:colOff>53975</xdr:colOff>
      <xdr:row>59</xdr:row>
      <xdr:rowOff>97790</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2954000" y="1011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107967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623800" y="9880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60</xdr:row>
      <xdr:rowOff>121920</xdr:rowOff>
    </xdr:from>
    <xdr:to>
      <xdr:col>82</xdr:col>
      <xdr:colOff>158750</xdr:colOff>
      <xdr:row>61</xdr:row>
      <xdr:rowOff>52070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6459200" y="10408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60</xdr:row>
      <xdr:rowOff>93997</xdr:rowOff>
    </xdr:from>
    <xdr:ext cx="762000" cy="259045"/>
    <xdr:sp macro="" textlink="">
      <xdr:nvSpPr>
        <xdr:cNvPr id="273" name="その他該当値テキスト">
          <a:extLst>
            <a:ext uri="{FF2B5EF4-FFF2-40B4-BE49-F238E27FC236}">
              <a16:creationId xmlns:a16="http://schemas.microsoft.com/office/drawing/2014/main" id="{00000000-0008-0000-0400-000011010000}"/>
            </a:ext>
          </a:extLst>
        </xdr:cNvPr>
        <xdr:cNvSpPr txBox="1"/>
      </xdr:nvSpPr>
      <xdr:spPr>
        <a:xfrm>
          <a:off x="16598900" y="10380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61</xdr:row>
      <xdr:rowOff>110490</xdr:rowOff>
    </xdr:from>
    <xdr:to>
      <xdr:col>78</xdr:col>
      <xdr:colOff>120650</xdr:colOff>
      <xdr:row>62</xdr:row>
      <xdr:rowOff>40640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5621000" y="10568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62</xdr:row>
      <xdr:rowOff>25417</xdr:rowOff>
    </xdr:from>
    <xdr:ext cx="7366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5290800" y="106553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61</xdr:row>
      <xdr:rowOff>110490</xdr:rowOff>
    </xdr:from>
    <xdr:to>
      <xdr:col>74</xdr:col>
      <xdr:colOff>31750</xdr:colOff>
      <xdr:row>62</xdr:row>
      <xdr:rowOff>40640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4732000" y="10568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62</xdr:row>
      <xdr:rowOff>25417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4401800" y="10655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76200</xdr:rowOff>
    </xdr:from>
    <xdr:to>
      <xdr:col>69</xdr:col>
      <xdr:colOff>142875</xdr:colOff>
      <xdr:row>61</xdr:row>
      <xdr:rowOff>6350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3843000" y="1036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162577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3512800" y="1044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133350</xdr:rowOff>
    </xdr:from>
    <xdr:to>
      <xdr:col>65</xdr:col>
      <xdr:colOff>53975</xdr:colOff>
      <xdr:row>60</xdr:row>
      <xdr:rowOff>63500</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2954000" y="1024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48277</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623800" y="1033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　松阪市は、し尿処理・常備消防業務等を一部事務組合で行っているため、類似団体平均値に比べて経常収支比率が高い。</a:t>
          </a:r>
          <a:endParaRPr lang="ja-JP" altLang="ja-JP" sz="1400">
            <a:effectLst/>
            <a:latin typeface="BIZ UDPゴシック" panose="020B0400000000000000" pitchFamily="50" charset="-128"/>
            <a:ea typeface="BIZ UDPゴシック" panose="020B0400000000000000" pitchFamily="50" charset="-128"/>
          </a:endParaRPr>
        </a:p>
        <a:p>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　令和</a:t>
          </a:r>
          <a:r>
            <a:rPr kumimoji="1" lang="en-US" altLang="ja-JP" sz="1100">
              <a:solidFill>
                <a:schemeClr val="dk1"/>
              </a:solidFill>
              <a:effectLst/>
              <a:latin typeface="BIZ UDPゴシック" panose="020B0400000000000000" pitchFamily="50" charset="-128"/>
              <a:ea typeface="BIZ UDPゴシック" panose="020B0400000000000000" pitchFamily="50" charset="-128"/>
              <a:cs typeface="+mn-cs"/>
            </a:rPr>
            <a:t>6</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年度は給付額の減額による予防接種健康被害対策事業費等により微減となった。</a:t>
          </a:r>
          <a:endParaRPr lang="ja-JP" altLang="ja-JP" sz="1400">
            <a:effectLst/>
            <a:latin typeface="BIZ UDPゴシック" panose="020B0400000000000000" pitchFamily="50" charset="-128"/>
            <a:ea typeface="BIZ UDPゴシック" panose="020B0400000000000000" pitchFamily="50" charset="-128"/>
          </a:endParaRPr>
        </a:p>
        <a:p>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　繰出金については、法適用企業に対しては繰出基準を基本として、経営の健全化を求めるとともに、一部事務組合等の適正化、「補助金等に関する基本方針」に基づく補助金等の適正執行を徹底する。</a:t>
          </a:r>
          <a:endParaRPr lang="ja-JP" altLang="ja-JP" sz="1400">
            <a:effectLst/>
            <a:latin typeface="BIZ UDPゴシック" panose="020B0400000000000000" pitchFamily="50" charset="-128"/>
            <a:ea typeface="BIZ UDPゴシック" panose="020B0400000000000000" pitchFamily="50" charset="-128"/>
          </a:endParaRP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42</xdr:row>
      <xdr:rowOff>29028</xdr:rowOff>
    </xdr:from>
    <xdr:to>
      <xdr:col>85</xdr:col>
      <xdr:colOff>66675</xdr:colOff>
      <xdr:row>42</xdr:row>
      <xdr:rowOff>29028</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58255</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45357</xdr:rowOff>
    </xdr:from>
    <xdr:to>
      <xdr:col>85</xdr:col>
      <xdr:colOff>66675</xdr:colOff>
      <xdr:row>40</xdr:row>
      <xdr:rowOff>45357</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74584</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61685</xdr:rowOff>
    </xdr:from>
    <xdr:to>
      <xdr:col>85</xdr:col>
      <xdr:colOff>66675</xdr:colOff>
      <xdr:row>38</xdr:row>
      <xdr:rowOff>61685</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90913</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78014</xdr:rowOff>
    </xdr:from>
    <xdr:to>
      <xdr:col>85</xdr:col>
      <xdr:colOff>66675</xdr:colOff>
      <xdr:row>36</xdr:row>
      <xdr:rowOff>78014</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107241</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94343</xdr:rowOff>
    </xdr:from>
    <xdr:to>
      <xdr:col>85</xdr:col>
      <xdr:colOff>66675</xdr:colOff>
      <xdr:row>34</xdr:row>
      <xdr:rowOff>94343</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123570</xdr:rowOff>
    </xdr:from>
    <xdr:ext cx="5080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1938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110672</xdr:rowOff>
    </xdr:from>
    <xdr:to>
      <xdr:col>85</xdr:col>
      <xdr:colOff>66675</xdr:colOff>
      <xdr:row>32</xdr:row>
      <xdr:rowOff>110672</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2446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31</xdr:row>
      <xdr:rowOff>139899</xdr:rowOff>
    </xdr:from>
    <xdr:ext cx="508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1938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10" name="補助費等グラフ枠">
          <a:extLst>
            <a:ext uri="{FF2B5EF4-FFF2-40B4-BE49-F238E27FC236}">
              <a16:creationId xmlns:a16="http://schemas.microsoft.com/office/drawing/2014/main" id="{00000000-0008-0000-0400-000036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69850</xdr:rowOff>
    </xdr:from>
    <xdr:to>
      <xdr:col>82</xdr:col>
      <xdr:colOff>107950</xdr:colOff>
      <xdr:row>41</xdr:row>
      <xdr:rowOff>26307</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6510000" y="5727700"/>
          <a:ext cx="0" cy="1328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169834</xdr:rowOff>
    </xdr:from>
    <xdr:ext cx="762000" cy="259045"/>
    <xdr:sp macro="" textlink="">
      <xdr:nvSpPr>
        <xdr:cNvPr id="312" name="補助費等最小値テキスト">
          <a:extLst>
            <a:ext uri="{FF2B5EF4-FFF2-40B4-BE49-F238E27FC236}">
              <a16:creationId xmlns:a16="http://schemas.microsoft.com/office/drawing/2014/main" id="{00000000-0008-0000-0400-000038010000}"/>
            </a:ext>
          </a:extLst>
        </xdr:cNvPr>
        <xdr:cNvSpPr txBox="1"/>
      </xdr:nvSpPr>
      <xdr:spPr>
        <a:xfrm>
          <a:off x="16598900" y="7027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26307</xdr:rowOff>
    </xdr:from>
    <xdr:to>
      <xdr:col>82</xdr:col>
      <xdr:colOff>196850</xdr:colOff>
      <xdr:row>41</xdr:row>
      <xdr:rowOff>26307</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6421100" y="7055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156227</xdr:rowOff>
    </xdr:from>
    <xdr:ext cx="762000" cy="259045"/>
    <xdr:sp macro="" textlink="">
      <xdr:nvSpPr>
        <xdr:cNvPr id="314" name="補助費等最大値テキスト">
          <a:extLst>
            <a:ext uri="{FF2B5EF4-FFF2-40B4-BE49-F238E27FC236}">
              <a16:creationId xmlns:a16="http://schemas.microsoft.com/office/drawing/2014/main" id="{00000000-0008-0000-0400-00003A010000}"/>
            </a:ext>
          </a:extLst>
        </xdr:cNvPr>
        <xdr:cNvSpPr txBox="1"/>
      </xdr:nvSpPr>
      <xdr:spPr>
        <a:xfrm>
          <a:off x="16598900" y="547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69850</xdr:rowOff>
    </xdr:from>
    <xdr:to>
      <xdr:col>82</xdr:col>
      <xdr:colOff>196850</xdr:colOff>
      <xdr:row>33</xdr:row>
      <xdr:rowOff>69850</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6421100" y="5727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94343</xdr:rowOff>
    </xdr:from>
    <xdr:to>
      <xdr:col>82</xdr:col>
      <xdr:colOff>107950</xdr:colOff>
      <xdr:row>38</xdr:row>
      <xdr:rowOff>116115</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5671800" y="6609443"/>
          <a:ext cx="8382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65513</xdr:rowOff>
    </xdr:from>
    <xdr:ext cx="762000" cy="259045"/>
    <xdr:sp macro="" textlink="">
      <xdr:nvSpPr>
        <xdr:cNvPr id="317" name="補助費等平均値テキスト">
          <a:extLst>
            <a:ext uri="{FF2B5EF4-FFF2-40B4-BE49-F238E27FC236}">
              <a16:creationId xmlns:a16="http://schemas.microsoft.com/office/drawing/2014/main" id="{00000000-0008-0000-0400-00003D010000}"/>
            </a:ext>
          </a:extLst>
        </xdr:cNvPr>
        <xdr:cNvSpPr txBox="1"/>
      </xdr:nvSpPr>
      <xdr:spPr>
        <a:xfrm>
          <a:off x="16598900" y="60662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48986</xdr:rowOff>
    </xdr:from>
    <xdr:to>
      <xdr:col>82</xdr:col>
      <xdr:colOff>158750</xdr:colOff>
      <xdr:row>36</xdr:row>
      <xdr:rowOff>150586</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6459200" y="6221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83457</xdr:rowOff>
    </xdr:from>
    <xdr:to>
      <xdr:col>78</xdr:col>
      <xdr:colOff>69850</xdr:colOff>
      <xdr:row>38</xdr:row>
      <xdr:rowOff>116115</xdr:rowOff>
    </xdr:to>
    <xdr:cxnSp macro="">
      <xdr:nvCxnSpPr>
        <xdr:cNvPr id="319" name="直線コネクタ 318">
          <a:extLst>
            <a:ext uri="{FF2B5EF4-FFF2-40B4-BE49-F238E27FC236}">
              <a16:creationId xmlns:a16="http://schemas.microsoft.com/office/drawing/2014/main" id="{00000000-0008-0000-0400-00003F010000}"/>
            </a:ext>
          </a:extLst>
        </xdr:cNvPr>
        <xdr:cNvCxnSpPr/>
      </xdr:nvCxnSpPr>
      <xdr:spPr>
        <a:xfrm>
          <a:off x="14782800" y="6598557"/>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70757</xdr:rowOff>
    </xdr:from>
    <xdr:to>
      <xdr:col>78</xdr:col>
      <xdr:colOff>120650</xdr:colOff>
      <xdr:row>37</xdr:row>
      <xdr:rowOff>907</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5621000" y="6242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11084</xdr:rowOff>
    </xdr:from>
    <xdr:ext cx="7366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5290800" y="60118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39915</xdr:rowOff>
    </xdr:from>
    <xdr:to>
      <xdr:col>73</xdr:col>
      <xdr:colOff>180975</xdr:colOff>
      <xdr:row>38</xdr:row>
      <xdr:rowOff>83457</xdr:rowOff>
    </xdr:to>
    <xdr:cxnSp macro="">
      <xdr:nvCxnSpPr>
        <xdr:cNvPr id="322" name="直線コネクタ 321">
          <a:extLst>
            <a:ext uri="{FF2B5EF4-FFF2-40B4-BE49-F238E27FC236}">
              <a16:creationId xmlns:a16="http://schemas.microsoft.com/office/drawing/2014/main" id="{00000000-0008-0000-0400-000042010000}"/>
            </a:ext>
          </a:extLst>
        </xdr:cNvPr>
        <xdr:cNvCxnSpPr/>
      </xdr:nvCxnSpPr>
      <xdr:spPr>
        <a:xfrm>
          <a:off x="13893800" y="6555015"/>
          <a:ext cx="889000" cy="43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38100</xdr:rowOff>
    </xdr:from>
    <xdr:to>
      <xdr:col>74</xdr:col>
      <xdr:colOff>31750</xdr:colOff>
      <xdr:row>36</xdr:row>
      <xdr:rowOff>139700</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4732000" y="621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149877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401800" y="597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18143</xdr:rowOff>
    </xdr:from>
    <xdr:to>
      <xdr:col>69</xdr:col>
      <xdr:colOff>92075</xdr:colOff>
      <xdr:row>38</xdr:row>
      <xdr:rowOff>39915</xdr:rowOff>
    </xdr:to>
    <xdr:cxnSp macro="">
      <xdr:nvCxnSpPr>
        <xdr:cNvPr id="325" name="直線コネクタ 324">
          <a:extLst>
            <a:ext uri="{FF2B5EF4-FFF2-40B4-BE49-F238E27FC236}">
              <a16:creationId xmlns:a16="http://schemas.microsoft.com/office/drawing/2014/main" id="{00000000-0008-0000-0400-000045010000}"/>
            </a:ext>
          </a:extLst>
        </xdr:cNvPr>
        <xdr:cNvCxnSpPr/>
      </xdr:nvCxnSpPr>
      <xdr:spPr>
        <a:xfrm>
          <a:off x="13004800" y="6533243"/>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27214</xdr:rowOff>
    </xdr:from>
    <xdr:to>
      <xdr:col>69</xdr:col>
      <xdr:colOff>142875</xdr:colOff>
      <xdr:row>36</xdr:row>
      <xdr:rowOff>128814</xdr:rowOff>
    </xdr:to>
    <xdr:sp macro="" textlink="">
      <xdr:nvSpPr>
        <xdr:cNvPr id="326" name="フローチャート: 判断 325">
          <a:extLst>
            <a:ext uri="{FF2B5EF4-FFF2-40B4-BE49-F238E27FC236}">
              <a16:creationId xmlns:a16="http://schemas.microsoft.com/office/drawing/2014/main" id="{00000000-0008-0000-0400-000046010000}"/>
            </a:ext>
          </a:extLst>
        </xdr:cNvPr>
        <xdr:cNvSpPr/>
      </xdr:nvSpPr>
      <xdr:spPr>
        <a:xfrm>
          <a:off x="13843000" y="6199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138991</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3512800" y="5968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59872</xdr:rowOff>
    </xdr:from>
    <xdr:to>
      <xdr:col>65</xdr:col>
      <xdr:colOff>53975</xdr:colOff>
      <xdr:row>36</xdr:row>
      <xdr:rowOff>161472</xdr:rowOff>
    </xdr:to>
    <xdr:sp macro="" textlink="">
      <xdr:nvSpPr>
        <xdr:cNvPr id="328" name="フローチャート: 判断 327">
          <a:extLst>
            <a:ext uri="{FF2B5EF4-FFF2-40B4-BE49-F238E27FC236}">
              <a16:creationId xmlns:a16="http://schemas.microsoft.com/office/drawing/2014/main" id="{00000000-0008-0000-0400-000048010000}"/>
            </a:ext>
          </a:extLst>
        </xdr:cNvPr>
        <xdr:cNvSpPr/>
      </xdr:nvSpPr>
      <xdr:spPr>
        <a:xfrm>
          <a:off x="12954000" y="6232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199</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623800" y="6000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43543</xdr:rowOff>
    </xdr:from>
    <xdr:to>
      <xdr:col>82</xdr:col>
      <xdr:colOff>158750</xdr:colOff>
      <xdr:row>38</xdr:row>
      <xdr:rowOff>145143</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6459200" y="6558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15620</xdr:rowOff>
    </xdr:from>
    <xdr:ext cx="762000" cy="259045"/>
    <xdr:sp macro="" textlink="">
      <xdr:nvSpPr>
        <xdr:cNvPr id="336" name="補助費等該当値テキスト">
          <a:extLst>
            <a:ext uri="{FF2B5EF4-FFF2-40B4-BE49-F238E27FC236}">
              <a16:creationId xmlns:a16="http://schemas.microsoft.com/office/drawing/2014/main" id="{00000000-0008-0000-0400-000050010000}"/>
            </a:ext>
          </a:extLst>
        </xdr:cNvPr>
        <xdr:cNvSpPr txBox="1"/>
      </xdr:nvSpPr>
      <xdr:spPr>
        <a:xfrm>
          <a:off x="16598900" y="6530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65315</xdr:rowOff>
    </xdr:from>
    <xdr:to>
      <xdr:col>78</xdr:col>
      <xdr:colOff>120650</xdr:colOff>
      <xdr:row>38</xdr:row>
      <xdr:rowOff>166915</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5621000" y="6580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151692</xdr:rowOff>
    </xdr:from>
    <xdr:ext cx="7366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5290800" y="66667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32657</xdr:rowOff>
    </xdr:from>
    <xdr:to>
      <xdr:col>74</xdr:col>
      <xdr:colOff>31750</xdr:colOff>
      <xdr:row>38</xdr:row>
      <xdr:rowOff>134257</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4732000" y="6547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119034</xdr:rowOff>
    </xdr:from>
    <xdr:ext cx="7620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4401800" y="663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160565</xdr:rowOff>
    </xdr:from>
    <xdr:to>
      <xdr:col>69</xdr:col>
      <xdr:colOff>142875</xdr:colOff>
      <xdr:row>38</xdr:row>
      <xdr:rowOff>90715</xdr:rowOff>
    </xdr:to>
    <xdr:sp macro="" textlink="">
      <xdr:nvSpPr>
        <xdr:cNvPr id="341" name="楕円 340">
          <a:extLst>
            <a:ext uri="{FF2B5EF4-FFF2-40B4-BE49-F238E27FC236}">
              <a16:creationId xmlns:a16="http://schemas.microsoft.com/office/drawing/2014/main" id="{00000000-0008-0000-0400-000055010000}"/>
            </a:ext>
          </a:extLst>
        </xdr:cNvPr>
        <xdr:cNvSpPr/>
      </xdr:nvSpPr>
      <xdr:spPr>
        <a:xfrm>
          <a:off x="13843000" y="6504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75492</xdr:rowOff>
    </xdr:from>
    <xdr:ext cx="762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13512800" y="6590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138793</xdr:rowOff>
    </xdr:from>
    <xdr:to>
      <xdr:col>65</xdr:col>
      <xdr:colOff>53975</xdr:colOff>
      <xdr:row>38</xdr:row>
      <xdr:rowOff>68943</xdr:rowOff>
    </xdr:to>
    <xdr:sp macro="" textlink="">
      <xdr:nvSpPr>
        <xdr:cNvPr id="343" name="楕円 342">
          <a:extLst>
            <a:ext uri="{FF2B5EF4-FFF2-40B4-BE49-F238E27FC236}">
              <a16:creationId xmlns:a16="http://schemas.microsoft.com/office/drawing/2014/main" id="{00000000-0008-0000-0400-000057010000}"/>
            </a:ext>
          </a:extLst>
        </xdr:cNvPr>
        <xdr:cNvSpPr/>
      </xdr:nvSpPr>
      <xdr:spPr>
        <a:xfrm>
          <a:off x="12954000" y="6482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53720</xdr:rowOff>
    </xdr:from>
    <xdr:ext cx="762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12623800" y="6568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2" name="正方形/長方形 351">
          <a:extLst>
            <a:ext uri="{FF2B5EF4-FFF2-40B4-BE49-F238E27FC236}">
              <a16:creationId xmlns:a16="http://schemas.microsoft.com/office/drawing/2014/main" id="{00000000-0008-0000-0400-000060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3" name="正方形/長方形 352">
          <a:extLst>
            <a:ext uri="{FF2B5EF4-FFF2-40B4-BE49-F238E27FC236}">
              <a16:creationId xmlns:a16="http://schemas.microsoft.com/office/drawing/2014/main" id="{00000000-0008-0000-0400-000061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4" name="正方形/長方形 353">
          <a:extLst>
            <a:ext uri="{FF2B5EF4-FFF2-40B4-BE49-F238E27FC236}">
              <a16:creationId xmlns:a16="http://schemas.microsoft.com/office/drawing/2014/main" id="{00000000-0008-0000-0400-000062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　令和</a:t>
          </a:r>
          <a:r>
            <a:rPr kumimoji="1" lang="en-US" altLang="ja-JP" sz="1100">
              <a:solidFill>
                <a:schemeClr val="dk1"/>
              </a:solidFill>
              <a:effectLst/>
              <a:latin typeface="BIZ UDPゴシック" panose="020B0400000000000000" pitchFamily="50" charset="-128"/>
              <a:ea typeface="BIZ UDPゴシック" panose="020B0400000000000000" pitchFamily="50" charset="-128"/>
              <a:cs typeface="+mn-cs"/>
            </a:rPr>
            <a:t>4</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年度以降は増加傾向となっている。これは短期償還の影響はなくなったものの、未来投資基金の積み立てに要した合併特例事業債の償還を短期間で行っているためで、今後数年間は数値の上昇が見込まれる。また、金利は上昇傾向にあることから、利子の増加が見込まれる。</a:t>
          </a:r>
          <a:endParaRPr lang="ja-JP" altLang="ja-JP" sz="1400">
            <a:effectLst/>
            <a:latin typeface="BIZ UDPゴシック" panose="020B0400000000000000" pitchFamily="50" charset="-128"/>
            <a:ea typeface="BIZ UDPゴシック" panose="020B0400000000000000" pitchFamily="50" charset="-128"/>
          </a:endParaRPr>
        </a:p>
      </xdr:txBody>
    </xdr:sp>
    <xdr:clientData/>
  </xdr:twoCellAnchor>
  <xdr:oneCellAnchor>
    <xdr:from>
      <xdr:col>3</xdr:col>
      <xdr:colOff>123825</xdr:colOff>
      <xdr:row>69</xdr:row>
      <xdr:rowOff>107950</xdr:rowOff>
    </xdr:from>
    <xdr:ext cx="298543" cy="225703"/>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70" name="公債費グラフ枠">
          <a:extLst>
            <a:ext uri="{FF2B5EF4-FFF2-40B4-BE49-F238E27FC236}">
              <a16:creationId xmlns:a16="http://schemas.microsoft.com/office/drawing/2014/main" id="{00000000-0008-0000-0400-000072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50800</xdr:rowOff>
    </xdr:from>
    <xdr:to>
      <xdr:col>24</xdr:col>
      <xdr:colOff>25400</xdr:colOff>
      <xdr:row>81</xdr:row>
      <xdr:rowOff>54611</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4826000" y="12738100"/>
          <a:ext cx="0" cy="12039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26688</xdr:rowOff>
    </xdr:from>
    <xdr:ext cx="762000" cy="259045"/>
    <xdr:sp macro="" textlink="">
      <xdr:nvSpPr>
        <xdr:cNvPr id="372" name="公債費最小値テキスト">
          <a:extLst>
            <a:ext uri="{FF2B5EF4-FFF2-40B4-BE49-F238E27FC236}">
              <a16:creationId xmlns:a16="http://schemas.microsoft.com/office/drawing/2014/main" id="{00000000-0008-0000-0400-000074010000}"/>
            </a:ext>
          </a:extLst>
        </xdr:cNvPr>
        <xdr:cNvSpPr txBox="1"/>
      </xdr:nvSpPr>
      <xdr:spPr>
        <a:xfrm>
          <a:off x="4914900" y="13914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54611</xdr:rowOff>
    </xdr:from>
    <xdr:to>
      <xdr:col>24</xdr:col>
      <xdr:colOff>114300</xdr:colOff>
      <xdr:row>81</xdr:row>
      <xdr:rowOff>54611</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4737100" y="13942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137177</xdr:rowOff>
    </xdr:from>
    <xdr:ext cx="762000" cy="259045"/>
    <xdr:sp macro="" textlink="">
      <xdr:nvSpPr>
        <xdr:cNvPr id="374" name="公債費最大値テキスト">
          <a:extLst>
            <a:ext uri="{FF2B5EF4-FFF2-40B4-BE49-F238E27FC236}">
              <a16:creationId xmlns:a16="http://schemas.microsoft.com/office/drawing/2014/main" id="{00000000-0008-0000-0400-000076010000}"/>
            </a:ext>
          </a:extLst>
        </xdr:cNvPr>
        <xdr:cNvSpPr txBox="1"/>
      </xdr:nvSpPr>
      <xdr:spPr>
        <a:xfrm>
          <a:off x="4914900" y="1248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50800</xdr:rowOff>
    </xdr:from>
    <xdr:to>
      <xdr:col>24</xdr:col>
      <xdr:colOff>114300</xdr:colOff>
      <xdr:row>74</xdr:row>
      <xdr:rowOff>50800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4737100" y="12738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81280</xdr:rowOff>
    </xdr:from>
    <xdr:to>
      <xdr:col>24</xdr:col>
      <xdr:colOff>25400</xdr:colOff>
      <xdr:row>78</xdr:row>
      <xdr:rowOff>104139</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a:off x="3987800" y="13454380"/>
          <a:ext cx="8382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63516</xdr:rowOff>
    </xdr:from>
    <xdr:ext cx="762000" cy="259045"/>
    <xdr:sp macro="" textlink="">
      <xdr:nvSpPr>
        <xdr:cNvPr id="377" name="公債費平均値テキスト">
          <a:extLst>
            <a:ext uri="{FF2B5EF4-FFF2-40B4-BE49-F238E27FC236}">
              <a16:creationId xmlns:a16="http://schemas.microsoft.com/office/drawing/2014/main" id="{00000000-0008-0000-0400-000079010000}"/>
            </a:ext>
          </a:extLst>
        </xdr:cNvPr>
        <xdr:cNvSpPr txBox="1"/>
      </xdr:nvSpPr>
      <xdr:spPr>
        <a:xfrm>
          <a:off x="4914900" y="134366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91439</xdr:rowOff>
    </xdr:from>
    <xdr:to>
      <xdr:col>24</xdr:col>
      <xdr:colOff>76200</xdr:colOff>
      <xdr:row>79</xdr:row>
      <xdr:rowOff>21589</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4775200" y="13464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153670</xdr:rowOff>
    </xdr:from>
    <xdr:to>
      <xdr:col>19</xdr:col>
      <xdr:colOff>187325</xdr:colOff>
      <xdr:row>78</xdr:row>
      <xdr:rowOff>81280</xdr:rowOff>
    </xdr:to>
    <xdr:cxnSp macro="">
      <xdr:nvCxnSpPr>
        <xdr:cNvPr id="379" name="直線コネクタ 378">
          <a:extLst>
            <a:ext uri="{FF2B5EF4-FFF2-40B4-BE49-F238E27FC236}">
              <a16:creationId xmlns:a16="http://schemas.microsoft.com/office/drawing/2014/main" id="{00000000-0008-0000-0400-00007B010000}"/>
            </a:ext>
          </a:extLst>
        </xdr:cNvPr>
        <xdr:cNvCxnSpPr/>
      </xdr:nvCxnSpPr>
      <xdr:spPr>
        <a:xfrm>
          <a:off x="3098800" y="1335532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152400</xdr:rowOff>
    </xdr:from>
    <xdr:to>
      <xdr:col>20</xdr:col>
      <xdr:colOff>38100</xdr:colOff>
      <xdr:row>79</xdr:row>
      <xdr:rowOff>82550</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3937000" y="1352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67327</xdr:rowOff>
    </xdr:from>
    <xdr:ext cx="7366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606800" y="1361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69850</xdr:rowOff>
    </xdr:from>
    <xdr:to>
      <xdr:col>15</xdr:col>
      <xdr:colOff>98425</xdr:colOff>
      <xdr:row>77</xdr:row>
      <xdr:rowOff>153670</xdr:rowOff>
    </xdr:to>
    <xdr:cxnSp macro="">
      <xdr:nvCxnSpPr>
        <xdr:cNvPr id="382" name="直線コネクタ 381">
          <a:extLst>
            <a:ext uri="{FF2B5EF4-FFF2-40B4-BE49-F238E27FC236}">
              <a16:creationId xmlns:a16="http://schemas.microsoft.com/office/drawing/2014/main" id="{00000000-0008-0000-0400-00007E010000}"/>
            </a:ext>
          </a:extLst>
        </xdr:cNvPr>
        <xdr:cNvCxnSpPr/>
      </xdr:nvCxnSpPr>
      <xdr:spPr>
        <a:xfrm>
          <a:off x="2209800" y="1327150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79</xdr:row>
      <xdr:rowOff>3811</xdr:rowOff>
    </xdr:from>
    <xdr:to>
      <xdr:col>15</xdr:col>
      <xdr:colOff>149225</xdr:colOff>
      <xdr:row>79</xdr:row>
      <xdr:rowOff>105411</xdr:rowOff>
    </xdr:to>
    <xdr:sp macro="" textlink="">
      <xdr:nvSpPr>
        <xdr:cNvPr id="383" name="フローチャート: 判断 382">
          <a:extLst>
            <a:ext uri="{FF2B5EF4-FFF2-40B4-BE49-F238E27FC236}">
              <a16:creationId xmlns:a16="http://schemas.microsoft.com/office/drawing/2014/main" id="{00000000-0008-0000-0400-00007F010000}"/>
            </a:ext>
          </a:extLst>
        </xdr:cNvPr>
        <xdr:cNvSpPr/>
      </xdr:nvSpPr>
      <xdr:spPr>
        <a:xfrm>
          <a:off x="3048000" y="13548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90188</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717800" y="13634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69850</xdr:rowOff>
    </xdr:from>
    <xdr:to>
      <xdr:col>11</xdr:col>
      <xdr:colOff>9525</xdr:colOff>
      <xdr:row>77</xdr:row>
      <xdr:rowOff>77470</xdr:rowOff>
    </xdr:to>
    <xdr:cxnSp macro="">
      <xdr:nvCxnSpPr>
        <xdr:cNvPr id="385" name="直線コネクタ 384">
          <a:extLst>
            <a:ext uri="{FF2B5EF4-FFF2-40B4-BE49-F238E27FC236}">
              <a16:creationId xmlns:a16="http://schemas.microsoft.com/office/drawing/2014/main" id="{00000000-0008-0000-0400-000081010000}"/>
            </a:ext>
          </a:extLst>
        </xdr:cNvPr>
        <xdr:cNvCxnSpPr/>
      </xdr:nvCxnSpPr>
      <xdr:spPr>
        <a:xfrm flipV="1">
          <a:off x="1320800" y="132715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78</xdr:row>
      <xdr:rowOff>160020</xdr:rowOff>
    </xdr:from>
    <xdr:to>
      <xdr:col>11</xdr:col>
      <xdr:colOff>60325</xdr:colOff>
      <xdr:row>79</xdr:row>
      <xdr:rowOff>90170</xdr:rowOff>
    </xdr:to>
    <xdr:sp macro="" textlink="">
      <xdr:nvSpPr>
        <xdr:cNvPr id="386" name="フローチャート: 判断 385">
          <a:extLst>
            <a:ext uri="{FF2B5EF4-FFF2-40B4-BE49-F238E27FC236}">
              <a16:creationId xmlns:a16="http://schemas.microsoft.com/office/drawing/2014/main" id="{00000000-0008-0000-0400-000082010000}"/>
            </a:ext>
          </a:extLst>
        </xdr:cNvPr>
        <xdr:cNvSpPr/>
      </xdr:nvSpPr>
      <xdr:spPr>
        <a:xfrm>
          <a:off x="2159000" y="13533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74947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828800" y="13619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11430</xdr:rowOff>
    </xdr:from>
    <xdr:to>
      <xdr:col>6</xdr:col>
      <xdr:colOff>171450</xdr:colOff>
      <xdr:row>79</xdr:row>
      <xdr:rowOff>113030</xdr:rowOff>
    </xdr:to>
    <xdr:sp macro="" textlink="">
      <xdr:nvSpPr>
        <xdr:cNvPr id="388" name="フローチャート: 判断 387">
          <a:extLst>
            <a:ext uri="{FF2B5EF4-FFF2-40B4-BE49-F238E27FC236}">
              <a16:creationId xmlns:a16="http://schemas.microsoft.com/office/drawing/2014/main" id="{00000000-0008-0000-0400-000084010000}"/>
            </a:ext>
          </a:extLst>
        </xdr:cNvPr>
        <xdr:cNvSpPr/>
      </xdr:nvSpPr>
      <xdr:spPr>
        <a:xfrm>
          <a:off x="1270000" y="1355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97807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939800" y="1364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53339</xdr:rowOff>
    </xdr:from>
    <xdr:to>
      <xdr:col>24</xdr:col>
      <xdr:colOff>76200</xdr:colOff>
      <xdr:row>78</xdr:row>
      <xdr:rowOff>154939</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4775200" y="13426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69866</xdr:rowOff>
    </xdr:from>
    <xdr:ext cx="762000" cy="259045"/>
    <xdr:sp macro="" textlink="">
      <xdr:nvSpPr>
        <xdr:cNvPr id="396" name="公債費該当値テキスト">
          <a:extLst>
            <a:ext uri="{FF2B5EF4-FFF2-40B4-BE49-F238E27FC236}">
              <a16:creationId xmlns:a16="http://schemas.microsoft.com/office/drawing/2014/main" id="{00000000-0008-0000-0400-00008C010000}"/>
            </a:ext>
          </a:extLst>
        </xdr:cNvPr>
        <xdr:cNvSpPr txBox="1"/>
      </xdr:nvSpPr>
      <xdr:spPr>
        <a:xfrm>
          <a:off x="4914900" y="13271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30480</xdr:rowOff>
    </xdr:from>
    <xdr:to>
      <xdr:col>20</xdr:col>
      <xdr:colOff>38100</xdr:colOff>
      <xdr:row>78</xdr:row>
      <xdr:rowOff>132080</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3937000" y="1340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142257</xdr:rowOff>
    </xdr:from>
    <xdr:ext cx="7366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3606800" y="13172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102870</xdr:rowOff>
    </xdr:from>
    <xdr:to>
      <xdr:col>15</xdr:col>
      <xdr:colOff>149225</xdr:colOff>
      <xdr:row>78</xdr:row>
      <xdr:rowOff>33020</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3048000" y="1330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43197</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2717800" y="13073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19050</xdr:rowOff>
    </xdr:from>
    <xdr:to>
      <xdr:col>11</xdr:col>
      <xdr:colOff>60325</xdr:colOff>
      <xdr:row>77</xdr:row>
      <xdr:rowOff>120650</xdr:rowOff>
    </xdr:to>
    <xdr:sp macro="" textlink="">
      <xdr:nvSpPr>
        <xdr:cNvPr id="401" name="楕円 400">
          <a:extLst>
            <a:ext uri="{FF2B5EF4-FFF2-40B4-BE49-F238E27FC236}">
              <a16:creationId xmlns:a16="http://schemas.microsoft.com/office/drawing/2014/main" id="{00000000-0008-0000-0400-000091010000}"/>
            </a:ext>
          </a:extLst>
        </xdr:cNvPr>
        <xdr:cNvSpPr/>
      </xdr:nvSpPr>
      <xdr:spPr>
        <a:xfrm>
          <a:off x="21590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828800" y="1298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26670</xdr:rowOff>
    </xdr:from>
    <xdr:to>
      <xdr:col>6</xdr:col>
      <xdr:colOff>171450</xdr:colOff>
      <xdr:row>77</xdr:row>
      <xdr:rowOff>128270</xdr:rowOff>
    </xdr:to>
    <xdr:sp macro="" textlink="">
      <xdr:nvSpPr>
        <xdr:cNvPr id="403" name="楕円 402">
          <a:extLst>
            <a:ext uri="{FF2B5EF4-FFF2-40B4-BE49-F238E27FC236}">
              <a16:creationId xmlns:a16="http://schemas.microsoft.com/office/drawing/2014/main" id="{00000000-0008-0000-0400-000093010000}"/>
            </a:ext>
          </a:extLst>
        </xdr:cNvPr>
        <xdr:cNvSpPr/>
      </xdr:nvSpPr>
      <xdr:spPr>
        <a:xfrm>
          <a:off x="1270000" y="13228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138447</xdr:rowOff>
    </xdr:from>
    <xdr:ext cx="762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939800" y="1299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11" name="正方形/長方形 410">
          <a:extLst>
            <a:ext uri="{FF2B5EF4-FFF2-40B4-BE49-F238E27FC236}">
              <a16:creationId xmlns:a16="http://schemas.microsoft.com/office/drawing/2014/main" id="{00000000-0008-0000-0400-00009B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12" name="正方形/長方形 411">
          <a:extLst>
            <a:ext uri="{FF2B5EF4-FFF2-40B4-BE49-F238E27FC236}">
              <a16:creationId xmlns:a16="http://schemas.microsoft.com/office/drawing/2014/main" id="{00000000-0008-0000-0400-00009C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3" name="正方形/長方形 412">
          <a:extLst>
            <a:ext uri="{FF2B5EF4-FFF2-40B4-BE49-F238E27FC236}">
              <a16:creationId xmlns:a16="http://schemas.microsoft.com/office/drawing/2014/main" id="{00000000-0008-0000-0400-00009D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4" name="正方形/長方形 413">
          <a:extLst>
            <a:ext uri="{FF2B5EF4-FFF2-40B4-BE49-F238E27FC236}">
              <a16:creationId xmlns:a16="http://schemas.microsoft.com/office/drawing/2014/main" id="{00000000-0008-0000-0400-00009E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　令和</a:t>
          </a:r>
          <a:r>
            <a:rPr kumimoji="1" lang="en-US" altLang="ja-JP" sz="1100">
              <a:solidFill>
                <a:schemeClr val="dk1"/>
              </a:solidFill>
              <a:effectLst/>
              <a:latin typeface="BIZ UDPゴシック" panose="020B0400000000000000" pitchFamily="50" charset="-128"/>
              <a:ea typeface="BIZ UDPゴシック" panose="020B0400000000000000" pitchFamily="50" charset="-128"/>
              <a:cs typeface="+mn-cs"/>
            </a:rPr>
            <a:t>6</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年度は人件費等が前年度対比で増額となったものの、歳入において、普通交付税や株式等譲渡所得割交付金等が増額となったことにより、前年度に比べて減少した</a:t>
          </a:r>
          <a:r>
            <a:rPr kumimoji="1" lang="ja-JP" altLang="en-US" sz="1100">
              <a:solidFill>
                <a:schemeClr val="dk1"/>
              </a:solidFill>
              <a:effectLst/>
              <a:latin typeface="BIZ UDPゴシック" panose="020B0400000000000000" pitchFamily="50" charset="-128"/>
              <a:ea typeface="BIZ UDPゴシック" panose="020B0400000000000000" pitchFamily="50" charset="-128"/>
              <a:cs typeface="+mn-cs"/>
            </a:rPr>
            <a:t>。</a:t>
          </a:r>
          <a:endParaRPr kumimoji="1" lang="ja-JP" altLang="en-US" sz="1300">
            <a:latin typeface="BIZ UDPゴシック" panose="020B0400000000000000" pitchFamily="50" charset="-128"/>
            <a:ea typeface="BIZ UDPゴシック" panose="020B0400000000000000" pitchFamily="50" charset="-128"/>
          </a:endParaRPr>
        </a:p>
      </xdr:txBody>
    </xdr:sp>
    <xdr:clientData/>
  </xdr:twoCellAnchor>
  <xdr:oneCellAnchor>
    <xdr:from>
      <xdr:col>62</xdr:col>
      <xdr:colOff>6350</xdr:colOff>
      <xdr:row>69</xdr:row>
      <xdr:rowOff>107950</xdr:rowOff>
    </xdr:from>
    <xdr:ext cx="298543" cy="225703"/>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31" name="公債費以外グラフ枠">
          <a:extLst>
            <a:ext uri="{FF2B5EF4-FFF2-40B4-BE49-F238E27FC236}">
              <a16:creationId xmlns:a16="http://schemas.microsoft.com/office/drawing/2014/main" id="{00000000-0008-0000-0400-0000AF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130810</xdr:rowOff>
    </xdr:from>
    <xdr:to>
      <xdr:col>82</xdr:col>
      <xdr:colOff>107950</xdr:colOff>
      <xdr:row>82</xdr:row>
      <xdr:rowOff>27939</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flipV="1">
          <a:off x="16510000" y="12646660"/>
          <a:ext cx="0" cy="1440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82</xdr:row>
      <xdr:rowOff>16</xdr:rowOff>
    </xdr:from>
    <xdr:ext cx="762000" cy="259045"/>
    <xdr:sp macro="" textlink="">
      <xdr:nvSpPr>
        <xdr:cNvPr id="433" name="公債費以外最小値テキスト">
          <a:extLst>
            <a:ext uri="{FF2B5EF4-FFF2-40B4-BE49-F238E27FC236}">
              <a16:creationId xmlns:a16="http://schemas.microsoft.com/office/drawing/2014/main" id="{00000000-0008-0000-0400-0000B1010000}"/>
            </a:ext>
          </a:extLst>
        </xdr:cNvPr>
        <xdr:cNvSpPr txBox="1"/>
      </xdr:nvSpPr>
      <xdr:spPr>
        <a:xfrm>
          <a:off x="16598900" y="14058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82</xdr:row>
      <xdr:rowOff>27939</xdr:rowOff>
    </xdr:from>
    <xdr:to>
      <xdr:col>82</xdr:col>
      <xdr:colOff>196850</xdr:colOff>
      <xdr:row>82</xdr:row>
      <xdr:rowOff>27939</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6421100" y="140868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45737</xdr:rowOff>
    </xdr:from>
    <xdr:ext cx="762000" cy="259045"/>
    <xdr:sp macro="" textlink="">
      <xdr:nvSpPr>
        <xdr:cNvPr id="435" name="公債費以外最大値テキスト">
          <a:extLst>
            <a:ext uri="{FF2B5EF4-FFF2-40B4-BE49-F238E27FC236}">
              <a16:creationId xmlns:a16="http://schemas.microsoft.com/office/drawing/2014/main" id="{00000000-0008-0000-0400-0000B3010000}"/>
            </a:ext>
          </a:extLst>
        </xdr:cNvPr>
        <xdr:cNvSpPr txBox="1"/>
      </xdr:nvSpPr>
      <xdr:spPr>
        <a:xfrm>
          <a:off x="16598900" y="1239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130810</xdr:rowOff>
    </xdr:from>
    <xdr:to>
      <xdr:col>82</xdr:col>
      <xdr:colOff>196850</xdr:colOff>
      <xdr:row>73</xdr:row>
      <xdr:rowOff>130810</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6421100" y="126466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16511</xdr:rowOff>
    </xdr:from>
    <xdr:to>
      <xdr:col>82</xdr:col>
      <xdr:colOff>107950</xdr:colOff>
      <xdr:row>77</xdr:row>
      <xdr:rowOff>168911</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5671800" y="13218161"/>
          <a:ext cx="8382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78</xdr:row>
      <xdr:rowOff>25416</xdr:rowOff>
    </xdr:from>
    <xdr:ext cx="762000" cy="259045"/>
    <xdr:sp macro="" textlink="">
      <xdr:nvSpPr>
        <xdr:cNvPr id="438" name="公債費以外平均値テキスト">
          <a:extLst>
            <a:ext uri="{FF2B5EF4-FFF2-40B4-BE49-F238E27FC236}">
              <a16:creationId xmlns:a16="http://schemas.microsoft.com/office/drawing/2014/main" id="{00000000-0008-0000-0400-0000B6010000}"/>
            </a:ext>
          </a:extLst>
        </xdr:cNvPr>
        <xdr:cNvSpPr txBox="1"/>
      </xdr:nvSpPr>
      <xdr:spPr>
        <a:xfrm>
          <a:off x="16598900" y="133985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53339</xdr:rowOff>
    </xdr:from>
    <xdr:to>
      <xdr:col>82</xdr:col>
      <xdr:colOff>158750</xdr:colOff>
      <xdr:row>78</xdr:row>
      <xdr:rowOff>154939</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6459200" y="13426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138430</xdr:rowOff>
    </xdr:from>
    <xdr:to>
      <xdr:col>78</xdr:col>
      <xdr:colOff>69850</xdr:colOff>
      <xdr:row>77</xdr:row>
      <xdr:rowOff>168911</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a:off x="14782800" y="13340080"/>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95250</xdr:rowOff>
    </xdr:from>
    <xdr:to>
      <xdr:col>78</xdr:col>
      <xdr:colOff>120650</xdr:colOff>
      <xdr:row>78</xdr:row>
      <xdr:rowOff>25400</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5621000" y="1329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35577</xdr:rowOff>
    </xdr:from>
    <xdr:ext cx="7366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290800" y="13065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161289</xdr:rowOff>
    </xdr:from>
    <xdr:to>
      <xdr:col>73</xdr:col>
      <xdr:colOff>180975</xdr:colOff>
      <xdr:row>77</xdr:row>
      <xdr:rowOff>138430</xdr:rowOff>
    </xdr:to>
    <xdr:cxnSp macro="">
      <xdr:nvCxnSpPr>
        <xdr:cNvPr id="443" name="直線コネクタ 442">
          <a:extLst>
            <a:ext uri="{FF2B5EF4-FFF2-40B4-BE49-F238E27FC236}">
              <a16:creationId xmlns:a16="http://schemas.microsoft.com/office/drawing/2014/main" id="{00000000-0008-0000-0400-0000BB010000}"/>
            </a:ext>
          </a:extLst>
        </xdr:cNvPr>
        <xdr:cNvCxnSpPr/>
      </xdr:nvCxnSpPr>
      <xdr:spPr>
        <a:xfrm>
          <a:off x="13893800" y="13020039"/>
          <a:ext cx="889000" cy="320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137161</xdr:rowOff>
    </xdr:from>
    <xdr:to>
      <xdr:col>74</xdr:col>
      <xdr:colOff>31750</xdr:colOff>
      <xdr:row>77</xdr:row>
      <xdr:rowOff>67311</xdr:rowOff>
    </xdr:to>
    <xdr:sp macro="" textlink="">
      <xdr:nvSpPr>
        <xdr:cNvPr id="444" name="フローチャート: 判断 443">
          <a:extLst>
            <a:ext uri="{FF2B5EF4-FFF2-40B4-BE49-F238E27FC236}">
              <a16:creationId xmlns:a16="http://schemas.microsoft.com/office/drawing/2014/main" id="{00000000-0008-0000-0400-0000BC010000}"/>
            </a:ext>
          </a:extLst>
        </xdr:cNvPr>
        <xdr:cNvSpPr/>
      </xdr:nvSpPr>
      <xdr:spPr>
        <a:xfrm>
          <a:off x="14732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77487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401800" y="1293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46990</xdr:rowOff>
    </xdr:from>
    <xdr:to>
      <xdr:col>69</xdr:col>
      <xdr:colOff>92075</xdr:colOff>
      <xdr:row>75</xdr:row>
      <xdr:rowOff>161289</xdr:rowOff>
    </xdr:to>
    <xdr:cxnSp macro="">
      <xdr:nvCxnSpPr>
        <xdr:cNvPr id="446" name="直線コネクタ 445">
          <a:extLst>
            <a:ext uri="{FF2B5EF4-FFF2-40B4-BE49-F238E27FC236}">
              <a16:creationId xmlns:a16="http://schemas.microsoft.com/office/drawing/2014/main" id="{00000000-0008-0000-0400-0000BE010000}"/>
            </a:ext>
          </a:extLst>
        </xdr:cNvPr>
        <xdr:cNvCxnSpPr/>
      </xdr:nvCxnSpPr>
      <xdr:spPr>
        <a:xfrm>
          <a:off x="13004800" y="12905740"/>
          <a:ext cx="889000" cy="114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102870</xdr:rowOff>
    </xdr:from>
    <xdr:to>
      <xdr:col>69</xdr:col>
      <xdr:colOff>142875</xdr:colOff>
      <xdr:row>76</xdr:row>
      <xdr:rowOff>33020</xdr:rowOff>
    </xdr:to>
    <xdr:sp macro="" textlink="">
      <xdr:nvSpPr>
        <xdr:cNvPr id="447" name="フローチャート: 判断 446">
          <a:extLst>
            <a:ext uri="{FF2B5EF4-FFF2-40B4-BE49-F238E27FC236}">
              <a16:creationId xmlns:a16="http://schemas.microsoft.com/office/drawing/2014/main" id="{00000000-0008-0000-0400-0000BF010000}"/>
            </a:ext>
          </a:extLst>
        </xdr:cNvPr>
        <xdr:cNvSpPr/>
      </xdr:nvSpPr>
      <xdr:spPr>
        <a:xfrm>
          <a:off x="13843000" y="12961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43197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512800" y="1273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167639</xdr:rowOff>
    </xdr:from>
    <xdr:to>
      <xdr:col>65</xdr:col>
      <xdr:colOff>53975</xdr:colOff>
      <xdr:row>77</xdr:row>
      <xdr:rowOff>97789</xdr:rowOff>
    </xdr:to>
    <xdr:sp macro="" textlink="">
      <xdr:nvSpPr>
        <xdr:cNvPr id="449" name="フローチャート: 判断 448">
          <a:extLst>
            <a:ext uri="{FF2B5EF4-FFF2-40B4-BE49-F238E27FC236}">
              <a16:creationId xmlns:a16="http://schemas.microsoft.com/office/drawing/2014/main" id="{00000000-0008-0000-0400-0000C1010000}"/>
            </a:ext>
          </a:extLst>
        </xdr:cNvPr>
        <xdr:cNvSpPr/>
      </xdr:nvSpPr>
      <xdr:spPr>
        <a:xfrm>
          <a:off x="129540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82566</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2623800" y="13284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137161</xdr:rowOff>
    </xdr:from>
    <xdr:to>
      <xdr:col>82</xdr:col>
      <xdr:colOff>158750</xdr:colOff>
      <xdr:row>77</xdr:row>
      <xdr:rowOff>67311</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6459200" y="13167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153688</xdr:rowOff>
    </xdr:from>
    <xdr:ext cx="762000" cy="259045"/>
    <xdr:sp macro="" textlink="">
      <xdr:nvSpPr>
        <xdr:cNvPr id="457" name="公債費以外該当値テキスト">
          <a:extLst>
            <a:ext uri="{FF2B5EF4-FFF2-40B4-BE49-F238E27FC236}">
              <a16:creationId xmlns:a16="http://schemas.microsoft.com/office/drawing/2014/main" id="{00000000-0008-0000-0400-0000C9010000}"/>
            </a:ext>
          </a:extLst>
        </xdr:cNvPr>
        <xdr:cNvSpPr txBox="1"/>
      </xdr:nvSpPr>
      <xdr:spPr>
        <a:xfrm>
          <a:off x="16598900" y="13012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118111</xdr:rowOff>
    </xdr:from>
    <xdr:to>
      <xdr:col>78</xdr:col>
      <xdr:colOff>120650</xdr:colOff>
      <xdr:row>78</xdr:row>
      <xdr:rowOff>48261</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5621000" y="13319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33038</xdr:rowOff>
    </xdr:from>
    <xdr:ext cx="7366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5290800" y="134061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87630</xdr:rowOff>
    </xdr:from>
    <xdr:to>
      <xdr:col>74</xdr:col>
      <xdr:colOff>31750</xdr:colOff>
      <xdr:row>78</xdr:row>
      <xdr:rowOff>17780</xdr:rowOff>
    </xdr:to>
    <xdr:sp macro="" textlink="">
      <xdr:nvSpPr>
        <xdr:cNvPr id="460" name="楕円 459">
          <a:extLst>
            <a:ext uri="{FF2B5EF4-FFF2-40B4-BE49-F238E27FC236}">
              <a16:creationId xmlns:a16="http://schemas.microsoft.com/office/drawing/2014/main" id="{00000000-0008-0000-0400-0000CC010000}"/>
            </a:ext>
          </a:extLst>
        </xdr:cNvPr>
        <xdr:cNvSpPr/>
      </xdr:nvSpPr>
      <xdr:spPr>
        <a:xfrm>
          <a:off x="14732000" y="13289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2557</xdr:rowOff>
    </xdr:from>
    <xdr:ext cx="762000" cy="259045"/>
    <xdr:sp macro="" textlink="">
      <xdr:nvSpPr>
        <xdr:cNvPr id="461" name="テキスト ボックス 460">
          <a:extLst>
            <a:ext uri="{FF2B5EF4-FFF2-40B4-BE49-F238E27FC236}">
              <a16:creationId xmlns:a16="http://schemas.microsoft.com/office/drawing/2014/main" id="{00000000-0008-0000-0400-0000CD010000}"/>
            </a:ext>
          </a:extLst>
        </xdr:cNvPr>
        <xdr:cNvSpPr txBox="1"/>
      </xdr:nvSpPr>
      <xdr:spPr>
        <a:xfrm>
          <a:off x="14401800" y="13375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110490</xdr:rowOff>
    </xdr:from>
    <xdr:to>
      <xdr:col>69</xdr:col>
      <xdr:colOff>142875</xdr:colOff>
      <xdr:row>76</xdr:row>
      <xdr:rowOff>40639</xdr:rowOff>
    </xdr:to>
    <xdr:sp macro="" textlink="">
      <xdr:nvSpPr>
        <xdr:cNvPr id="462" name="楕円 461">
          <a:extLst>
            <a:ext uri="{FF2B5EF4-FFF2-40B4-BE49-F238E27FC236}">
              <a16:creationId xmlns:a16="http://schemas.microsoft.com/office/drawing/2014/main" id="{00000000-0008-0000-0400-0000CE010000}"/>
            </a:ext>
          </a:extLst>
        </xdr:cNvPr>
        <xdr:cNvSpPr/>
      </xdr:nvSpPr>
      <xdr:spPr>
        <a:xfrm>
          <a:off x="13843000" y="1296924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25416</xdr:rowOff>
    </xdr:from>
    <xdr:ext cx="762000" cy="259045"/>
    <xdr:sp macro="" textlink="">
      <xdr:nvSpPr>
        <xdr:cNvPr id="463" name="テキスト ボックス 462">
          <a:extLst>
            <a:ext uri="{FF2B5EF4-FFF2-40B4-BE49-F238E27FC236}">
              <a16:creationId xmlns:a16="http://schemas.microsoft.com/office/drawing/2014/main" id="{00000000-0008-0000-0400-0000CF010000}"/>
            </a:ext>
          </a:extLst>
        </xdr:cNvPr>
        <xdr:cNvSpPr txBox="1"/>
      </xdr:nvSpPr>
      <xdr:spPr>
        <a:xfrm>
          <a:off x="13512800" y="13055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167640</xdr:rowOff>
    </xdr:from>
    <xdr:to>
      <xdr:col>65</xdr:col>
      <xdr:colOff>53975</xdr:colOff>
      <xdr:row>75</xdr:row>
      <xdr:rowOff>97790</xdr:rowOff>
    </xdr:to>
    <xdr:sp macro="" textlink="">
      <xdr:nvSpPr>
        <xdr:cNvPr id="464" name="楕円 463">
          <a:extLst>
            <a:ext uri="{FF2B5EF4-FFF2-40B4-BE49-F238E27FC236}">
              <a16:creationId xmlns:a16="http://schemas.microsoft.com/office/drawing/2014/main" id="{00000000-0008-0000-0400-0000D0010000}"/>
            </a:ext>
          </a:extLst>
        </xdr:cNvPr>
        <xdr:cNvSpPr/>
      </xdr:nvSpPr>
      <xdr:spPr>
        <a:xfrm>
          <a:off x="12954000" y="12854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107967</xdr:rowOff>
    </xdr:from>
    <xdr:ext cx="762000" cy="259045"/>
    <xdr:sp macro="" textlink="">
      <xdr:nvSpPr>
        <xdr:cNvPr id="465" name="テキスト ボックス 464">
          <a:extLst>
            <a:ext uri="{FF2B5EF4-FFF2-40B4-BE49-F238E27FC236}">
              <a16:creationId xmlns:a16="http://schemas.microsoft.com/office/drawing/2014/main" id="{00000000-0008-0000-0400-0000D1010000}"/>
            </a:ext>
          </a:extLst>
        </xdr:cNvPr>
        <xdr:cNvSpPr txBox="1"/>
      </xdr:nvSpPr>
      <xdr:spPr>
        <a:xfrm>
          <a:off x="12623800" y="12623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三重県松阪市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7328</xdr:rowOff>
    </xdr:from>
    <xdr:to>
      <xdr:col>29</xdr:col>
      <xdr:colOff>127000</xdr:colOff>
      <xdr:row>19</xdr:row>
      <xdr:rowOff>77356</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12353"/>
          <a:ext cx="0" cy="127017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49433</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3546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64,553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77356</xdr:rowOff>
    </xdr:from>
    <xdr:to>
      <xdr:col>30</xdr:col>
      <xdr:colOff>25400</xdr:colOff>
      <xdr:row>19</xdr:row>
      <xdr:rowOff>77356</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8253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93705</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8558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7328</xdr:rowOff>
    </xdr:from>
    <xdr:to>
      <xdr:col>30</xdr:col>
      <xdr:colOff>25400</xdr:colOff>
      <xdr:row>12</xdr:row>
      <xdr:rowOff>7328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1235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13</xdr:row>
      <xdr:rowOff>13919</xdr:rowOff>
    </xdr:from>
    <xdr:to>
      <xdr:col>29</xdr:col>
      <xdr:colOff>127000</xdr:colOff>
      <xdr:row>13</xdr:row>
      <xdr:rowOff>169596</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290394"/>
          <a:ext cx="647700" cy="15567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62907</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6822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90830</xdr:rowOff>
    </xdr:from>
    <xdr:to>
      <xdr:col>29</xdr:col>
      <xdr:colOff>177800</xdr:colOff>
      <xdr:row>16</xdr:row>
      <xdr:rowOff>20980</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7102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13</xdr:row>
      <xdr:rowOff>169596</xdr:rowOff>
    </xdr:from>
    <xdr:to>
      <xdr:col>26</xdr:col>
      <xdr:colOff>50800</xdr:colOff>
      <xdr:row>14</xdr:row>
      <xdr:rowOff>103416</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446071"/>
          <a:ext cx="698500" cy="10527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160744</xdr:rowOff>
    </xdr:from>
    <xdr:to>
      <xdr:col>26</xdr:col>
      <xdr:colOff>101600</xdr:colOff>
      <xdr:row>17</xdr:row>
      <xdr:rowOff>90894</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95156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75671</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379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14</xdr:row>
      <xdr:rowOff>103416</xdr:rowOff>
    </xdr:from>
    <xdr:to>
      <xdr:col>22</xdr:col>
      <xdr:colOff>114300</xdr:colOff>
      <xdr:row>15</xdr:row>
      <xdr:rowOff>356</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551341"/>
          <a:ext cx="698500" cy="683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73228</xdr:rowOff>
    </xdr:from>
    <xdr:to>
      <xdr:col>22</xdr:col>
      <xdr:colOff>165100</xdr:colOff>
      <xdr:row>18</xdr:row>
      <xdr:rowOff>3378</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3550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159605</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218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15</xdr:row>
      <xdr:rowOff>356</xdr:rowOff>
    </xdr:from>
    <xdr:to>
      <xdr:col>18</xdr:col>
      <xdr:colOff>177800</xdr:colOff>
      <xdr:row>15</xdr:row>
      <xdr:rowOff>20358</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2619731"/>
          <a:ext cx="698500" cy="2000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107175</xdr:rowOff>
    </xdr:from>
    <xdr:to>
      <xdr:col>19</xdr:col>
      <xdr:colOff>38100</xdr:colOff>
      <xdr:row>18</xdr:row>
      <xdr:rowOff>37325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694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22102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55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18517</xdr:rowOff>
    </xdr:from>
    <xdr:to>
      <xdr:col>15</xdr:col>
      <xdr:colOff>101600</xdr:colOff>
      <xdr:row>18</xdr:row>
      <xdr:rowOff>120117</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522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104894</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238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12</xdr:row>
      <xdr:rowOff>134569</xdr:rowOff>
    </xdr:from>
    <xdr:to>
      <xdr:col>29</xdr:col>
      <xdr:colOff>177800</xdr:colOff>
      <xdr:row>13</xdr:row>
      <xdr:rowOff>64719</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2395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11</xdr:row>
      <xdr:rowOff>151096</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084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13</xdr:row>
      <xdr:rowOff>118796</xdr:rowOff>
    </xdr:from>
    <xdr:to>
      <xdr:col>26</xdr:col>
      <xdr:colOff>101600</xdr:colOff>
      <xdr:row>14</xdr:row>
      <xdr:rowOff>48946</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3952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12</xdr:row>
      <xdr:rowOff>59123</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1641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14</xdr:row>
      <xdr:rowOff>52616</xdr:rowOff>
    </xdr:from>
    <xdr:to>
      <xdr:col>22</xdr:col>
      <xdr:colOff>165100</xdr:colOff>
      <xdr:row>14</xdr:row>
      <xdr:rowOff>154216</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50054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12</xdr:row>
      <xdr:rowOff>164393</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269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14</xdr:row>
      <xdr:rowOff>121006</xdr:rowOff>
    </xdr:from>
    <xdr:to>
      <xdr:col>19</xdr:col>
      <xdr:colOff>38100</xdr:colOff>
      <xdr:row>15</xdr:row>
      <xdr:rowOff>51156</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5689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13</xdr:row>
      <xdr:rowOff>61333</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3378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14</xdr:row>
      <xdr:rowOff>141008</xdr:rowOff>
    </xdr:from>
    <xdr:to>
      <xdr:col>15</xdr:col>
      <xdr:colOff>101600</xdr:colOff>
      <xdr:row>15</xdr:row>
      <xdr:rowOff>71158</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58893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13</xdr:row>
      <xdr:rowOff>81335</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3578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213377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4" name="人口1人当たり決算額の推移グラフ枠445">
          <a:extLst>
            <a:ext uri="{FF2B5EF4-FFF2-40B4-BE49-F238E27FC236}">
              <a16:creationId xmlns:a16="http://schemas.microsoft.com/office/drawing/2014/main" id="{00000000-0008-0000-0500-000068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34</xdr:row>
      <xdr:rowOff>101991</xdr:rowOff>
    </xdr:from>
    <xdr:to>
      <xdr:col>29</xdr:col>
      <xdr:colOff>127000</xdr:colOff>
      <xdr:row>38</xdr:row>
      <xdr:rowOff>69713</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flipV="1">
          <a:off x="5651500" y="6369441"/>
          <a:ext cx="0" cy="116787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41790</xdr:rowOff>
    </xdr:from>
    <xdr:ext cx="762000" cy="259045"/>
    <xdr:sp macro="" textlink="">
      <xdr:nvSpPr>
        <xdr:cNvPr id="106" name="人口1人当たり決算額の推移最小値テキスト445">
          <a:extLst>
            <a:ext uri="{FF2B5EF4-FFF2-40B4-BE49-F238E27FC236}">
              <a16:creationId xmlns:a16="http://schemas.microsoft.com/office/drawing/2014/main" id="{00000000-0008-0000-0500-00006A000000}"/>
            </a:ext>
          </a:extLst>
        </xdr:cNvPr>
        <xdr:cNvSpPr txBox="1"/>
      </xdr:nvSpPr>
      <xdr:spPr>
        <a:xfrm>
          <a:off x="5740400" y="75093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69713</xdr:rowOff>
    </xdr:from>
    <xdr:to>
      <xdr:col>30</xdr:col>
      <xdr:colOff>25400</xdr:colOff>
      <xdr:row>38</xdr:row>
      <xdr:rowOff>69713</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753731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188368</xdr:rowOff>
    </xdr:from>
    <xdr:ext cx="762000" cy="259045"/>
    <xdr:sp macro="" textlink="">
      <xdr:nvSpPr>
        <xdr:cNvPr id="108" name="人口1人当たり決算額の推移最大値テキスト445">
          <a:extLst>
            <a:ext uri="{FF2B5EF4-FFF2-40B4-BE49-F238E27FC236}">
              <a16:creationId xmlns:a16="http://schemas.microsoft.com/office/drawing/2014/main" id="{00000000-0008-0000-0500-00006C000000}"/>
            </a:ext>
          </a:extLst>
        </xdr:cNvPr>
        <xdr:cNvSpPr txBox="1"/>
      </xdr:nvSpPr>
      <xdr:spPr>
        <a:xfrm>
          <a:off x="5740400" y="61129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34</xdr:row>
      <xdr:rowOff>101991</xdr:rowOff>
    </xdr:from>
    <xdr:to>
      <xdr:col>30</xdr:col>
      <xdr:colOff>25400</xdr:colOff>
      <xdr:row>34</xdr:row>
      <xdr:rowOff>101991</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562600" y="636944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70627</xdr:rowOff>
    </xdr:from>
    <xdr:to>
      <xdr:col>29</xdr:col>
      <xdr:colOff>127000</xdr:colOff>
      <xdr:row>37</xdr:row>
      <xdr:rowOff>89144</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flipV="1">
          <a:off x="5003800" y="7195327"/>
          <a:ext cx="647700" cy="1851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244381</xdr:rowOff>
    </xdr:from>
    <xdr:ext cx="762000" cy="259045"/>
    <xdr:sp macro="" textlink="">
      <xdr:nvSpPr>
        <xdr:cNvPr id="111" name="人口1人当たり決算額の推移平均値テキスト445">
          <a:extLst>
            <a:ext uri="{FF2B5EF4-FFF2-40B4-BE49-F238E27FC236}">
              <a16:creationId xmlns:a16="http://schemas.microsoft.com/office/drawing/2014/main" id="{00000000-0008-0000-0500-00006F000000}"/>
            </a:ext>
          </a:extLst>
        </xdr:cNvPr>
        <xdr:cNvSpPr txBox="1"/>
      </xdr:nvSpPr>
      <xdr:spPr>
        <a:xfrm>
          <a:off x="5740400" y="68547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56404</xdr:rowOff>
    </xdr:from>
    <xdr:to>
      <xdr:col>29</xdr:col>
      <xdr:colOff>177800</xdr:colOff>
      <xdr:row>36</xdr:row>
      <xdr:rowOff>158004</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5600700" y="70096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89144</xdr:rowOff>
    </xdr:from>
    <xdr:to>
      <xdr:col>26</xdr:col>
      <xdr:colOff>50800</xdr:colOff>
      <xdr:row>37</xdr:row>
      <xdr:rowOff>304577</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4305300" y="7213844"/>
          <a:ext cx="698500" cy="21543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61616</xdr:rowOff>
    </xdr:from>
    <xdr:to>
      <xdr:col>26</xdr:col>
      <xdr:colOff>101600</xdr:colOff>
      <xdr:row>36</xdr:row>
      <xdr:rowOff>163216</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4953000" y="70148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173393</xdr:rowOff>
    </xdr:from>
    <xdr:ext cx="736600" cy="259045"/>
    <xdr:sp macro="" textlink="">
      <xdr:nvSpPr>
        <xdr:cNvPr id="115" name="テキスト ボックス 114">
          <a:extLst>
            <a:ext uri="{FF2B5EF4-FFF2-40B4-BE49-F238E27FC236}">
              <a16:creationId xmlns:a16="http://schemas.microsoft.com/office/drawing/2014/main" id="{00000000-0008-0000-0500-000073000000}"/>
            </a:ext>
          </a:extLst>
        </xdr:cNvPr>
        <xdr:cNvSpPr txBox="1"/>
      </xdr:nvSpPr>
      <xdr:spPr>
        <a:xfrm>
          <a:off x="4622800" y="67837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214691</xdr:rowOff>
    </xdr:from>
    <xdr:to>
      <xdr:col>22</xdr:col>
      <xdr:colOff>114300</xdr:colOff>
      <xdr:row>37</xdr:row>
      <xdr:rowOff>304577</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3606800" y="7339391"/>
          <a:ext cx="698500" cy="898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117622</xdr:rowOff>
    </xdr:from>
    <xdr:to>
      <xdr:col>22</xdr:col>
      <xdr:colOff>165100</xdr:colOff>
      <xdr:row>37</xdr:row>
      <xdr:rowOff>47772</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254500" y="70708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229399</xdr:rowOff>
    </xdr:from>
    <xdr:ext cx="7620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3924300" y="6839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119959</xdr:rowOff>
    </xdr:from>
    <xdr:to>
      <xdr:col>18</xdr:col>
      <xdr:colOff>177800</xdr:colOff>
      <xdr:row>37</xdr:row>
      <xdr:rowOff>214691</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a:off x="2908300" y="7073209"/>
          <a:ext cx="698500" cy="26618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121828</xdr:rowOff>
    </xdr:from>
    <xdr:to>
      <xdr:col>19</xdr:col>
      <xdr:colOff>38100</xdr:colOff>
      <xdr:row>37</xdr:row>
      <xdr:rowOff>51978</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3556000" y="707507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233605</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225800" y="6843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85116</xdr:rowOff>
    </xdr:from>
    <xdr:to>
      <xdr:col>15</xdr:col>
      <xdr:colOff>101600</xdr:colOff>
      <xdr:row>37</xdr:row>
      <xdr:rowOff>15266</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2857500" y="70383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43</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2527300" y="71247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19827</xdr:rowOff>
    </xdr:from>
    <xdr:to>
      <xdr:col>29</xdr:col>
      <xdr:colOff>177800</xdr:colOff>
      <xdr:row>37</xdr:row>
      <xdr:rowOff>121427</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5600700" y="71445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163354</xdr:rowOff>
    </xdr:from>
    <xdr:ext cx="762000" cy="259045"/>
    <xdr:sp macro="" textlink="">
      <xdr:nvSpPr>
        <xdr:cNvPr id="130" name="人口1人当たり決算額の推移該当値テキスト445">
          <a:extLst>
            <a:ext uri="{FF2B5EF4-FFF2-40B4-BE49-F238E27FC236}">
              <a16:creationId xmlns:a16="http://schemas.microsoft.com/office/drawing/2014/main" id="{00000000-0008-0000-0500-000082000000}"/>
            </a:ext>
          </a:extLst>
        </xdr:cNvPr>
        <xdr:cNvSpPr txBox="1"/>
      </xdr:nvSpPr>
      <xdr:spPr>
        <a:xfrm>
          <a:off x="5740400" y="71166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38344</xdr:rowOff>
    </xdr:from>
    <xdr:to>
      <xdr:col>26</xdr:col>
      <xdr:colOff>101600</xdr:colOff>
      <xdr:row>37</xdr:row>
      <xdr:rowOff>139944</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953000" y="71630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124721</xdr:rowOff>
    </xdr:from>
    <xdr:ext cx="7366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4622800" y="72494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253777</xdr:rowOff>
    </xdr:from>
    <xdr:to>
      <xdr:col>22</xdr:col>
      <xdr:colOff>165100</xdr:colOff>
      <xdr:row>38</xdr:row>
      <xdr:rowOff>12477</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4254500" y="73784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340154</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924300" y="74648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163891</xdr:rowOff>
    </xdr:from>
    <xdr:to>
      <xdr:col>19</xdr:col>
      <xdr:colOff>38100</xdr:colOff>
      <xdr:row>37</xdr:row>
      <xdr:rowOff>265491</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3556000" y="728859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250268</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3225800" y="73749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69159</xdr:rowOff>
    </xdr:from>
    <xdr:to>
      <xdr:col>15</xdr:col>
      <xdr:colOff>101600</xdr:colOff>
      <xdr:row>36</xdr:row>
      <xdr:rowOff>170759</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2857500" y="70224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180936</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2527300" y="67912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三重県松阪市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156,026
150,548
623.58
78,002,646
74,480,485
3,223,044
42,677,458
42,932,869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143205</xdr:rowOff>
    </xdr:from>
    <xdr:to>
      <xdr:col>24</xdr:col>
      <xdr:colOff>62865</xdr:colOff>
      <xdr:row>38</xdr:row>
      <xdr:rowOff>118555</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458155"/>
          <a:ext cx="1270" cy="1175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122382</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637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62,555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118555</xdr:rowOff>
    </xdr:from>
    <xdr:to>
      <xdr:col>24</xdr:col>
      <xdr:colOff>152400</xdr:colOff>
      <xdr:row>38</xdr:row>
      <xdr:rowOff>118555</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633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89882</xdr:rowOff>
    </xdr:from>
    <xdr:ext cx="534377"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233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143205</xdr:rowOff>
    </xdr:from>
    <xdr:to>
      <xdr:col>24</xdr:col>
      <xdr:colOff>152400</xdr:colOff>
      <xdr:row>31</xdr:row>
      <xdr:rowOff>143205</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458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3988</xdr:rowOff>
    </xdr:from>
    <xdr:to>
      <xdr:col>24</xdr:col>
      <xdr:colOff>63500</xdr:colOff>
      <xdr:row>35</xdr:row>
      <xdr:rowOff>166789</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004738"/>
          <a:ext cx="838200" cy="162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157091</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9863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7214</xdr:rowOff>
    </xdr:from>
    <xdr:to>
      <xdr:col>24</xdr:col>
      <xdr:colOff>114300</xdr:colOff>
      <xdr:row>35</xdr:row>
      <xdr:rowOff>108814</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007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140310</xdr:rowOff>
    </xdr:from>
    <xdr:to>
      <xdr:col>19</xdr:col>
      <xdr:colOff>177800</xdr:colOff>
      <xdr:row>35</xdr:row>
      <xdr:rowOff>166789</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a:off x="2908300" y="6141060"/>
          <a:ext cx="889000" cy="26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113970</xdr:rowOff>
    </xdr:from>
    <xdr:to>
      <xdr:col>20</xdr:col>
      <xdr:colOff>38100</xdr:colOff>
      <xdr:row>37</xdr:row>
      <xdr:rowOff>44120</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286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35247</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378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140310</xdr:rowOff>
    </xdr:from>
    <xdr:to>
      <xdr:col>15</xdr:col>
      <xdr:colOff>50800</xdr:colOff>
      <xdr:row>35</xdr:row>
      <xdr:rowOff>145643</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141060"/>
          <a:ext cx="889000" cy="5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144412</xdr:rowOff>
    </xdr:from>
    <xdr:to>
      <xdr:col>15</xdr:col>
      <xdr:colOff>101600</xdr:colOff>
      <xdr:row>37</xdr:row>
      <xdr:rowOff>74562</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316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65689</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409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145643</xdr:rowOff>
    </xdr:from>
    <xdr:to>
      <xdr:col>10</xdr:col>
      <xdr:colOff>114300</xdr:colOff>
      <xdr:row>36</xdr:row>
      <xdr:rowOff>72225</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146393"/>
          <a:ext cx="889000" cy="98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170777</xdr:rowOff>
    </xdr:from>
    <xdr:to>
      <xdr:col>10</xdr:col>
      <xdr:colOff>165100</xdr:colOff>
      <xdr:row>37</xdr:row>
      <xdr:rowOff>100927</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342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92054</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435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96939</xdr:rowOff>
    </xdr:from>
    <xdr:to>
      <xdr:col>6</xdr:col>
      <xdr:colOff>38100</xdr:colOff>
      <xdr:row>38</xdr:row>
      <xdr:rowOff>27089</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440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18216</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533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124638</xdr:rowOff>
    </xdr:from>
    <xdr:to>
      <xdr:col>24</xdr:col>
      <xdr:colOff>114300</xdr:colOff>
      <xdr:row>35</xdr:row>
      <xdr:rowOff>54788</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953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147515</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805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115989</xdr:rowOff>
    </xdr:from>
    <xdr:to>
      <xdr:col>20</xdr:col>
      <xdr:colOff>38100</xdr:colOff>
      <xdr:row>36</xdr:row>
      <xdr:rowOff>46139</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116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62666</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5891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89510</xdr:rowOff>
    </xdr:from>
    <xdr:to>
      <xdr:col>15</xdr:col>
      <xdr:colOff>101600</xdr:colOff>
      <xdr:row>36</xdr:row>
      <xdr:rowOff>19660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090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36187</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5865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94843</xdr:rowOff>
    </xdr:from>
    <xdr:to>
      <xdr:col>10</xdr:col>
      <xdr:colOff>165100</xdr:colOff>
      <xdr:row>36</xdr:row>
      <xdr:rowOff>24993</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095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41520</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5870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21425</xdr:rowOff>
    </xdr:from>
    <xdr:to>
      <xdr:col>6</xdr:col>
      <xdr:colOff>38100</xdr:colOff>
      <xdr:row>36</xdr:row>
      <xdr:rowOff>123025</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193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139552</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5968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5642</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51</xdr:row>
      <xdr:rowOff>21970</xdr:rowOff>
    </xdr:from>
    <xdr:ext cx="53129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230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物件費グラフ枠">
          <a:extLst>
            <a:ext uri="{FF2B5EF4-FFF2-40B4-BE49-F238E27FC236}">
              <a16:creationId xmlns:a16="http://schemas.microsoft.com/office/drawing/2014/main" id="{00000000-0008-0000-0600-000073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168210</xdr:rowOff>
    </xdr:from>
    <xdr:to>
      <xdr:col>24</xdr:col>
      <xdr:colOff>62865</xdr:colOff>
      <xdr:row>58</xdr:row>
      <xdr:rowOff>46725</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4633595" y="8740710"/>
          <a:ext cx="1270" cy="12501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50552</xdr:rowOff>
    </xdr:from>
    <xdr:ext cx="534377" cy="259045"/>
    <xdr:sp macro="" textlink="">
      <xdr:nvSpPr>
        <xdr:cNvPr id="117" name="物件費最小値テキスト">
          <a:extLst>
            <a:ext uri="{FF2B5EF4-FFF2-40B4-BE49-F238E27FC236}">
              <a16:creationId xmlns:a16="http://schemas.microsoft.com/office/drawing/2014/main" id="{00000000-0008-0000-0600-000075000000}"/>
            </a:ext>
          </a:extLst>
        </xdr:cNvPr>
        <xdr:cNvSpPr txBox="1"/>
      </xdr:nvSpPr>
      <xdr:spPr>
        <a:xfrm>
          <a:off x="4686300" y="9994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56,847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46725</xdr:rowOff>
    </xdr:from>
    <xdr:to>
      <xdr:col>24</xdr:col>
      <xdr:colOff>152400</xdr:colOff>
      <xdr:row>58</xdr:row>
      <xdr:rowOff>46725</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99908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114887</xdr:rowOff>
    </xdr:from>
    <xdr:ext cx="534377" cy="259045"/>
    <xdr:sp macro="" textlink="">
      <xdr:nvSpPr>
        <xdr:cNvPr id="119" name="物件費最大値テキスト">
          <a:extLst>
            <a:ext uri="{FF2B5EF4-FFF2-40B4-BE49-F238E27FC236}">
              <a16:creationId xmlns:a16="http://schemas.microsoft.com/office/drawing/2014/main" id="{00000000-0008-0000-0600-000077000000}"/>
            </a:ext>
          </a:extLst>
        </xdr:cNvPr>
        <xdr:cNvSpPr txBox="1"/>
      </xdr:nvSpPr>
      <xdr:spPr>
        <a:xfrm>
          <a:off x="4686300" y="8515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168210</xdr:rowOff>
    </xdr:from>
    <xdr:to>
      <xdr:col>24</xdr:col>
      <xdr:colOff>152400</xdr:colOff>
      <xdr:row>50</xdr:row>
      <xdr:rowOff>168210</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8740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12827</xdr:rowOff>
    </xdr:from>
    <xdr:to>
      <xdr:col>24</xdr:col>
      <xdr:colOff>63500</xdr:colOff>
      <xdr:row>58</xdr:row>
      <xdr:rowOff>19424</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3797300" y="9956927"/>
          <a:ext cx="838200" cy="6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42805</xdr:rowOff>
    </xdr:from>
    <xdr:ext cx="534377" cy="259045"/>
    <xdr:sp macro="" textlink="">
      <xdr:nvSpPr>
        <xdr:cNvPr id="122" name="物件費平均値テキスト">
          <a:extLst>
            <a:ext uri="{FF2B5EF4-FFF2-40B4-BE49-F238E27FC236}">
              <a16:creationId xmlns:a16="http://schemas.microsoft.com/office/drawing/2014/main" id="{00000000-0008-0000-0600-00007A000000}"/>
            </a:ext>
          </a:extLst>
        </xdr:cNvPr>
        <xdr:cNvSpPr txBox="1"/>
      </xdr:nvSpPr>
      <xdr:spPr>
        <a:xfrm>
          <a:off x="4686300" y="93011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19928</xdr:rowOff>
    </xdr:from>
    <xdr:to>
      <xdr:col>24</xdr:col>
      <xdr:colOff>114300</xdr:colOff>
      <xdr:row>55</xdr:row>
      <xdr:rowOff>121528</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4584700" y="9449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128041</xdr:rowOff>
    </xdr:from>
    <xdr:to>
      <xdr:col>19</xdr:col>
      <xdr:colOff>177800</xdr:colOff>
      <xdr:row>58</xdr:row>
      <xdr:rowOff>12827</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2908300" y="9900691"/>
          <a:ext cx="889000" cy="56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162215</xdr:rowOff>
    </xdr:from>
    <xdr:to>
      <xdr:col>20</xdr:col>
      <xdr:colOff>38100</xdr:colOff>
      <xdr:row>56</xdr:row>
      <xdr:rowOff>92365</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3746500" y="9591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108892</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3530111" y="9367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128041</xdr:rowOff>
    </xdr:from>
    <xdr:to>
      <xdr:col>15</xdr:col>
      <xdr:colOff>50800</xdr:colOff>
      <xdr:row>58</xdr:row>
      <xdr:rowOff>18150</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2019300" y="9900691"/>
          <a:ext cx="889000" cy="61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147911</xdr:rowOff>
    </xdr:from>
    <xdr:to>
      <xdr:col>15</xdr:col>
      <xdr:colOff>101600</xdr:colOff>
      <xdr:row>56</xdr:row>
      <xdr:rowOff>78061</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2857500" y="957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94588</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2641111" y="9352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18150</xdr:rowOff>
    </xdr:from>
    <xdr:to>
      <xdr:col>10</xdr:col>
      <xdr:colOff>114300</xdr:colOff>
      <xdr:row>59</xdr:row>
      <xdr:rowOff>137185</xdr:rowOff>
    </xdr:to>
    <xdr:cxnSp macro="">
      <xdr:nvCxnSpPr>
        <xdr:cNvPr id="130" name="直線コネクタ 129">
          <a:extLst>
            <a:ext uri="{FF2B5EF4-FFF2-40B4-BE49-F238E27FC236}">
              <a16:creationId xmlns:a16="http://schemas.microsoft.com/office/drawing/2014/main" id="{00000000-0008-0000-0600-000082000000}"/>
            </a:ext>
          </a:extLst>
        </xdr:cNvPr>
        <xdr:cNvCxnSpPr/>
      </xdr:nvCxnSpPr>
      <xdr:spPr>
        <a:xfrm flipV="1">
          <a:off x="1130300" y="9962250"/>
          <a:ext cx="889000" cy="290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59443</xdr:rowOff>
    </xdr:from>
    <xdr:to>
      <xdr:col>10</xdr:col>
      <xdr:colOff>165100</xdr:colOff>
      <xdr:row>56</xdr:row>
      <xdr:rowOff>161043</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968500" y="9660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6120</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752111" y="9435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144874</xdr:rowOff>
    </xdr:from>
    <xdr:to>
      <xdr:col>6</xdr:col>
      <xdr:colOff>38100</xdr:colOff>
      <xdr:row>58</xdr:row>
      <xdr:rowOff>75024</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079500" y="9917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91551</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863111" y="9692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140074</xdr:rowOff>
    </xdr:from>
    <xdr:to>
      <xdr:col>24</xdr:col>
      <xdr:colOff>114300</xdr:colOff>
      <xdr:row>58</xdr:row>
      <xdr:rowOff>70224</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4584700" y="9912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55001</xdr:rowOff>
    </xdr:from>
    <xdr:ext cx="534377" cy="259045"/>
    <xdr:sp macro="" textlink="">
      <xdr:nvSpPr>
        <xdr:cNvPr id="141" name="物件費該当値テキスト">
          <a:extLst>
            <a:ext uri="{FF2B5EF4-FFF2-40B4-BE49-F238E27FC236}">
              <a16:creationId xmlns:a16="http://schemas.microsoft.com/office/drawing/2014/main" id="{00000000-0008-0000-0600-00008D000000}"/>
            </a:ext>
          </a:extLst>
        </xdr:cNvPr>
        <xdr:cNvSpPr txBox="1"/>
      </xdr:nvSpPr>
      <xdr:spPr>
        <a:xfrm>
          <a:off x="4686300" y="9827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133477</xdr:rowOff>
    </xdr:from>
    <xdr:to>
      <xdr:col>20</xdr:col>
      <xdr:colOff>38100</xdr:colOff>
      <xdr:row>58</xdr:row>
      <xdr:rowOff>63627</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3746500" y="9906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54754</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3530111" y="9998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77241</xdr:rowOff>
    </xdr:from>
    <xdr:to>
      <xdr:col>15</xdr:col>
      <xdr:colOff>101600</xdr:colOff>
      <xdr:row>58</xdr:row>
      <xdr:rowOff>7391</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2857500" y="9849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169968</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2641111" y="9942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138800</xdr:rowOff>
    </xdr:from>
    <xdr:to>
      <xdr:col>10</xdr:col>
      <xdr:colOff>165100</xdr:colOff>
      <xdr:row>58</xdr:row>
      <xdr:rowOff>68950</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968500" y="9911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60077</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1752111" y="10004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59</xdr:row>
      <xdr:rowOff>86385</xdr:rowOff>
    </xdr:from>
    <xdr:to>
      <xdr:col>6</xdr:col>
      <xdr:colOff>38100</xdr:colOff>
      <xdr:row>60</xdr:row>
      <xdr:rowOff>16535</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079500" y="10201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60</xdr:row>
      <xdr:rowOff>7662</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863111" y="10294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35577</xdr:rowOff>
    </xdr:from>
    <xdr:ext cx="46717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94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73</xdr:row>
      <xdr:rowOff>168927</xdr:rowOff>
    </xdr:from>
    <xdr:ext cx="46717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94821" y="1268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71</xdr:row>
      <xdr:rowOff>130827</xdr:rowOff>
    </xdr:from>
    <xdr:ext cx="46717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94821" y="1230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維持補修費グラフ枠">
          <a:extLst>
            <a:ext uri="{FF2B5EF4-FFF2-40B4-BE49-F238E27FC236}">
              <a16:creationId xmlns:a16="http://schemas.microsoft.com/office/drawing/2014/main" id="{00000000-0008-0000-06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69</xdr:row>
      <xdr:rowOff>131064</xdr:rowOff>
    </xdr:from>
    <xdr:to>
      <xdr:col>24</xdr:col>
      <xdr:colOff>62865</xdr:colOff>
      <xdr:row>78</xdr:row>
      <xdr:rowOff>49657</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flipV="1">
          <a:off x="4633595" y="11961114"/>
          <a:ext cx="1270" cy="14616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53484</xdr:rowOff>
    </xdr:from>
    <xdr:ext cx="469744" cy="259045"/>
    <xdr:sp macro="" textlink="">
      <xdr:nvSpPr>
        <xdr:cNvPr id="174" name="維持補修費最小値テキスト">
          <a:extLst>
            <a:ext uri="{FF2B5EF4-FFF2-40B4-BE49-F238E27FC236}">
              <a16:creationId xmlns:a16="http://schemas.microsoft.com/office/drawing/2014/main" id="{00000000-0008-0000-0600-0000AE000000}"/>
            </a:ext>
          </a:extLst>
        </xdr:cNvPr>
        <xdr:cNvSpPr txBox="1"/>
      </xdr:nvSpPr>
      <xdr:spPr>
        <a:xfrm>
          <a:off x="4686300" y="13426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49657</xdr:rowOff>
    </xdr:from>
    <xdr:to>
      <xdr:col>24</xdr:col>
      <xdr:colOff>152400</xdr:colOff>
      <xdr:row>78</xdr:row>
      <xdr:rowOff>49657</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3422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77741</xdr:rowOff>
    </xdr:from>
    <xdr:ext cx="534377" cy="259045"/>
    <xdr:sp macro="" textlink="">
      <xdr:nvSpPr>
        <xdr:cNvPr id="176" name="維持補修費最大値テキスト">
          <a:extLst>
            <a:ext uri="{FF2B5EF4-FFF2-40B4-BE49-F238E27FC236}">
              <a16:creationId xmlns:a16="http://schemas.microsoft.com/office/drawing/2014/main" id="{00000000-0008-0000-0600-0000B0000000}"/>
            </a:ext>
          </a:extLst>
        </xdr:cNvPr>
        <xdr:cNvSpPr txBox="1"/>
      </xdr:nvSpPr>
      <xdr:spPr>
        <a:xfrm>
          <a:off x="4686300" y="11736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69</xdr:row>
      <xdr:rowOff>131064</xdr:rowOff>
    </xdr:from>
    <xdr:to>
      <xdr:col>24</xdr:col>
      <xdr:colOff>152400</xdr:colOff>
      <xdr:row>69</xdr:row>
      <xdr:rowOff>131064</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19611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81026</xdr:rowOff>
    </xdr:from>
    <xdr:to>
      <xdr:col>24</xdr:col>
      <xdr:colOff>63500</xdr:colOff>
      <xdr:row>75</xdr:row>
      <xdr:rowOff>119761</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3797300" y="12939776"/>
          <a:ext cx="838200" cy="38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143273</xdr:rowOff>
    </xdr:from>
    <xdr:ext cx="469744" cy="259045"/>
    <xdr:sp macro="" textlink="">
      <xdr:nvSpPr>
        <xdr:cNvPr id="179" name="維持補修費平均値テキスト">
          <a:extLst>
            <a:ext uri="{FF2B5EF4-FFF2-40B4-BE49-F238E27FC236}">
              <a16:creationId xmlns:a16="http://schemas.microsoft.com/office/drawing/2014/main" id="{00000000-0008-0000-0600-0000B3000000}"/>
            </a:ext>
          </a:extLst>
        </xdr:cNvPr>
        <xdr:cNvSpPr txBox="1"/>
      </xdr:nvSpPr>
      <xdr:spPr>
        <a:xfrm>
          <a:off x="4686300" y="126591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120396</xdr:rowOff>
    </xdr:from>
    <xdr:to>
      <xdr:col>24</xdr:col>
      <xdr:colOff>114300</xdr:colOff>
      <xdr:row>75</xdr:row>
      <xdr:rowOff>50546</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4584700" y="12807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110490</xdr:rowOff>
    </xdr:from>
    <xdr:to>
      <xdr:col>19</xdr:col>
      <xdr:colOff>177800</xdr:colOff>
      <xdr:row>75</xdr:row>
      <xdr:rowOff>119761</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2908300" y="12969240"/>
          <a:ext cx="889000" cy="9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160782</xdr:rowOff>
    </xdr:from>
    <xdr:to>
      <xdr:col>20</xdr:col>
      <xdr:colOff>38100</xdr:colOff>
      <xdr:row>75</xdr:row>
      <xdr:rowOff>90932</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3746500" y="1284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73</xdr:row>
      <xdr:rowOff>107459</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3562428" y="12623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110490</xdr:rowOff>
    </xdr:from>
    <xdr:to>
      <xdr:col>15</xdr:col>
      <xdr:colOff>50800</xdr:colOff>
      <xdr:row>75</xdr:row>
      <xdr:rowOff>140462</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2019300" y="12969240"/>
          <a:ext cx="889000" cy="29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48006</xdr:rowOff>
    </xdr:from>
    <xdr:to>
      <xdr:col>15</xdr:col>
      <xdr:colOff>101600</xdr:colOff>
      <xdr:row>75</xdr:row>
      <xdr:rowOff>149606</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2857500" y="12906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73</xdr:row>
      <xdr:rowOff>166133</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2673428" y="12681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51054</xdr:rowOff>
    </xdr:from>
    <xdr:to>
      <xdr:col>10</xdr:col>
      <xdr:colOff>114300</xdr:colOff>
      <xdr:row>75</xdr:row>
      <xdr:rowOff>140462</xdr:rowOff>
    </xdr:to>
    <xdr:cxnSp macro="">
      <xdr:nvCxnSpPr>
        <xdr:cNvPr id="187" name="直線コネクタ 186">
          <a:extLst>
            <a:ext uri="{FF2B5EF4-FFF2-40B4-BE49-F238E27FC236}">
              <a16:creationId xmlns:a16="http://schemas.microsoft.com/office/drawing/2014/main" id="{00000000-0008-0000-0600-0000BB000000}"/>
            </a:ext>
          </a:extLst>
        </xdr:cNvPr>
        <xdr:cNvCxnSpPr/>
      </xdr:nvCxnSpPr>
      <xdr:spPr>
        <a:xfrm>
          <a:off x="1130300" y="12909804"/>
          <a:ext cx="889000" cy="89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58928</xdr:rowOff>
    </xdr:from>
    <xdr:to>
      <xdr:col>10</xdr:col>
      <xdr:colOff>165100</xdr:colOff>
      <xdr:row>75</xdr:row>
      <xdr:rowOff>160528</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968500" y="12917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74</xdr:row>
      <xdr:rowOff>5605</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784428" y="12692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83312</xdr:rowOff>
    </xdr:from>
    <xdr:to>
      <xdr:col>6</xdr:col>
      <xdr:colOff>38100</xdr:colOff>
      <xdr:row>76</xdr:row>
      <xdr:rowOff>13463</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079500" y="1294206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4590</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895428" y="13034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30226</xdr:rowOff>
    </xdr:from>
    <xdr:to>
      <xdr:col>24</xdr:col>
      <xdr:colOff>114300</xdr:colOff>
      <xdr:row>75</xdr:row>
      <xdr:rowOff>131826</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4584700" y="12888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8653</xdr:rowOff>
    </xdr:from>
    <xdr:ext cx="469744" cy="259045"/>
    <xdr:sp macro="" textlink="">
      <xdr:nvSpPr>
        <xdr:cNvPr id="198" name="維持補修費該当値テキスト">
          <a:extLst>
            <a:ext uri="{FF2B5EF4-FFF2-40B4-BE49-F238E27FC236}">
              <a16:creationId xmlns:a16="http://schemas.microsoft.com/office/drawing/2014/main" id="{00000000-0008-0000-0600-0000C6000000}"/>
            </a:ext>
          </a:extLst>
        </xdr:cNvPr>
        <xdr:cNvSpPr txBox="1"/>
      </xdr:nvSpPr>
      <xdr:spPr>
        <a:xfrm>
          <a:off x="4686300" y="12867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68961</xdr:rowOff>
    </xdr:from>
    <xdr:to>
      <xdr:col>20</xdr:col>
      <xdr:colOff>38100</xdr:colOff>
      <xdr:row>75</xdr:row>
      <xdr:rowOff>170560</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3746500" y="1292771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161689</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3562428" y="13020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59690</xdr:rowOff>
    </xdr:from>
    <xdr:to>
      <xdr:col>15</xdr:col>
      <xdr:colOff>101600</xdr:colOff>
      <xdr:row>75</xdr:row>
      <xdr:rowOff>161289</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2857500" y="1291844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152416</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2673428" y="13011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89662</xdr:rowOff>
    </xdr:from>
    <xdr:to>
      <xdr:col>10</xdr:col>
      <xdr:colOff>165100</xdr:colOff>
      <xdr:row>76</xdr:row>
      <xdr:rowOff>19813</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968500" y="1294841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10940</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1784428" y="13041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254</xdr:rowOff>
    </xdr:from>
    <xdr:to>
      <xdr:col>6</xdr:col>
      <xdr:colOff>38100</xdr:colOff>
      <xdr:row>75</xdr:row>
      <xdr:rowOff>101854</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079500" y="12859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73</xdr:row>
      <xdr:rowOff>118381</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895428" y="12634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11638</xdr:rowOff>
    </xdr:from>
    <xdr:to>
      <xdr:col>24</xdr:col>
      <xdr:colOff>62865</xdr:colOff>
      <xdr:row>96</xdr:row>
      <xdr:rowOff>97958</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613588"/>
          <a:ext cx="1270" cy="9435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101785</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6560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96</xdr:row>
      <xdr:rowOff>97958</xdr:rowOff>
    </xdr:from>
    <xdr:to>
      <xdr:col>24</xdr:col>
      <xdr:colOff>152400</xdr:colOff>
      <xdr:row>96</xdr:row>
      <xdr:rowOff>97958</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65571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129765</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388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11638</xdr:rowOff>
    </xdr:from>
    <xdr:to>
      <xdr:col>24</xdr:col>
      <xdr:colOff>152400</xdr:colOff>
      <xdr:row>91</xdr:row>
      <xdr:rowOff>11638</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613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92</xdr:row>
      <xdr:rowOff>47208</xdr:rowOff>
    </xdr:from>
    <xdr:to>
      <xdr:col>24</xdr:col>
      <xdr:colOff>63500</xdr:colOff>
      <xdr:row>95</xdr:row>
      <xdr:rowOff>22200</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5820608"/>
          <a:ext cx="838200" cy="489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121482</xdr:rowOff>
    </xdr:from>
    <xdr:ext cx="599010"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06633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115,131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143055</xdr:rowOff>
    </xdr:from>
    <xdr:to>
      <xdr:col>24</xdr:col>
      <xdr:colOff>114300</xdr:colOff>
      <xdr:row>94</xdr:row>
      <xdr:rowOff>73205</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087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22200</xdr:rowOff>
    </xdr:from>
    <xdr:to>
      <xdr:col>19</xdr:col>
      <xdr:colOff>177800</xdr:colOff>
      <xdr:row>95</xdr:row>
      <xdr:rowOff>111857</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309950"/>
          <a:ext cx="889000" cy="89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56530</xdr:rowOff>
    </xdr:from>
    <xdr:to>
      <xdr:col>20</xdr:col>
      <xdr:colOff>38100</xdr:colOff>
      <xdr:row>95</xdr:row>
      <xdr:rowOff>158130</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34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149257</xdr:rowOff>
    </xdr:from>
    <xdr:ext cx="599010"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497795" y="164370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92</xdr:row>
      <xdr:rowOff>159245</xdr:rowOff>
    </xdr:from>
    <xdr:to>
      <xdr:col>15</xdr:col>
      <xdr:colOff>50800</xdr:colOff>
      <xdr:row>95</xdr:row>
      <xdr:rowOff>111857</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5932645"/>
          <a:ext cx="889000" cy="466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34401</xdr:rowOff>
    </xdr:from>
    <xdr:to>
      <xdr:col>15</xdr:col>
      <xdr:colOff>101600</xdr:colOff>
      <xdr:row>96</xdr:row>
      <xdr:rowOff>136001</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493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127128</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41111" y="16586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92</xdr:row>
      <xdr:rowOff>159245</xdr:rowOff>
    </xdr:from>
    <xdr:to>
      <xdr:col>10</xdr:col>
      <xdr:colOff>114300</xdr:colOff>
      <xdr:row>96</xdr:row>
      <xdr:rowOff>34041</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5932645"/>
          <a:ext cx="889000" cy="560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96741</xdr:rowOff>
    </xdr:from>
    <xdr:to>
      <xdr:col>10</xdr:col>
      <xdr:colOff>165100</xdr:colOff>
      <xdr:row>95</xdr:row>
      <xdr:rowOff>26891</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213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18018</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19795" y="163057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103736</xdr:rowOff>
    </xdr:from>
    <xdr:to>
      <xdr:col>6</xdr:col>
      <xdr:colOff>38100</xdr:colOff>
      <xdr:row>98</xdr:row>
      <xdr:rowOff>33886</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734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25013</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63111" y="16827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91</xdr:row>
      <xdr:rowOff>167858</xdr:rowOff>
    </xdr:from>
    <xdr:to>
      <xdr:col>24</xdr:col>
      <xdr:colOff>114300</xdr:colOff>
      <xdr:row>92</xdr:row>
      <xdr:rowOff>98008</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5769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91</xdr:row>
      <xdr:rowOff>19285</xdr:rowOff>
    </xdr:from>
    <xdr:ext cx="599010"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56212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142850</xdr:rowOff>
    </xdr:from>
    <xdr:to>
      <xdr:col>20</xdr:col>
      <xdr:colOff>38100</xdr:colOff>
      <xdr:row>95</xdr:row>
      <xdr:rowOff>73000</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259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89527</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497795" y="160343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61057</xdr:rowOff>
    </xdr:from>
    <xdr:to>
      <xdr:col>15</xdr:col>
      <xdr:colOff>101600</xdr:colOff>
      <xdr:row>95</xdr:row>
      <xdr:rowOff>162657</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348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7734</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08795" y="161240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92</xdr:row>
      <xdr:rowOff>108445</xdr:rowOff>
    </xdr:from>
    <xdr:to>
      <xdr:col>10</xdr:col>
      <xdr:colOff>165100</xdr:colOff>
      <xdr:row>93</xdr:row>
      <xdr:rowOff>38595</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5881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91</xdr:row>
      <xdr:rowOff>55122</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19795" y="156570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154691</xdr:rowOff>
    </xdr:from>
    <xdr:to>
      <xdr:col>6</xdr:col>
      <xdr:colOff>38100</xdr:colOff>
      <xdr:row>96</xdr:row>
      <xdr:rowOff>84841</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442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101368</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63111" y="16217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補助費等グラフ枠">
          <a:extLst>
            <a:ext uri="{FF2B5EF4-FFF2-40B4-BE49-F238E27FC236}">
              <a16:creationId xmlns:a16="http://schemas.microsoft.com/office/drawing/2014/main" id="{00000000-0008-0000-06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36</xdr:row>
      <xdr:rowOff>136021</xdr:rowOff>
    </xdr:from>
    <xdr:to>
      <xdr:col>54</xdr:col>
      <xdr:colOff>189865</xdr:colOff>
      <xdr:row>39</xdr:row>
      <xdr:rowOff>146885</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10475595" y="6308221"/>
          <a:ext cx="1270" cy="5252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150712</xdr:rowOff>
    </xdr:from>
    <xdr:ext cx="534377" cy="259045"/>
    <xdr:sp macro="" textlink="">
      <xdr:nvSpPr>
        <xdr:cNvPr id="290" name="補助費等最小値テキスト">
          <a:extLst>
            <a:ext uri="{FF2B5EF4-FFF2-40B4-BE49-F238E27FC236}">
              <a16:creationId xmlns:a16="http://schemas.microsoft.com/office/drawing/2014/main" id="{00000000-0008-0000-0600-000022010000}"/>
            </a:ext>
          </a:extLst>
        </xdr:cNvPr>
        <xdr:cNvSpPr txBox="1"/>
      </xdr:nvSpPr>
      <xdr:spPr>
        <a:xfrm>
          <a:off x="10528300" y="6837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146885</xdr:rowOff>
    </xdr:from>
    <xdr:to>
      <xdr:col>55</xdr:col>
      <xdr:colOff>88900</xdr:colOff>
      <xdr:row>39</xdr:row>
      <xdr:rowOff>146885</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68334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82698</xdr:rowOff>
    </xdr:from>
    <xdr:ext cx="534377" cy="259045"/>
    <xdr:sp macro="" textlink="">
      <xdr:nvSpPr>
        <xdr:cNvPr id="292" name="補助費等最大値テキスト">
          <a:extLst>
            <a:ext uri="{FF2B5EF4-FFF2-40B4-BE49-F238E27FC236}">
              <a16:creationId xmlns:a16="http://schemas.microsoft.com/office/drawing/2014/main" id="{00000000-0008-0000-0600-000024010000}"/>
            </a:ext>
          </a:extLst>
        </xdr:cNvPr>
        <xdr:cNvSpPr txBox="1"/>
      </xdr:nvSpPr>
      <xdr:spPr>
        <a:xfrm>
          <a:off x="10528300" y="6083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73,838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36</xdr:row>
      <xdr:rowOff>136021</xdr:rowOff>
    </xdr:from>
    <xdr:to>
      <xdr:col>55</xdr:col>
      <xdr:colOff>88900</xdr:colOff>
      <xdr:row>36</xdr:row>
      <xdr:rowOff>136021</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63082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31028</xdr:rowOff>
    </xdr:from>
    <xdr:to>
      <xdr:col>55</xdr:col>
      <xdr:colOff>0</xdr:colOff>
      <xdr:row>36</xdr:row>
      <xdr:rowOff>162125</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9639300" y="6203228"/>
          <a:ext cx="838200" cy="131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33831</xdr:rowOff>
    </xdr:from>
    <xdr:ext cx="534377" cy="259045"/>
    <xdr:sp macro="" textlink="">
      <xdr:nvSpPr>
        <xdr:cNvPr id="295" name="補助費等平均値テキスト">
          <a:extLst>
            <a:ext uri="{FF2B5EF4-FFF2-40B4-BE49-F238E27FC236}">
              <a16:creationId xmlns:a16="http://schemas.microsoft.com/office/drawing/2014/main" id="{00000000-0008-0000-0600-000027010000}"/>
            </a:ext>
          </a:extLst>
        </xdr:cNvPr>
        <xdr:cNvSpPr txBox="1"/>
      </xdr:nvSpPr>
      <xdr:spPr>
        <a:xfrm>
          <a:off x="10528300" y="65489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55404</xdr:rowOff>
    </xdr:from>
    <xdr:to>
      <xdr:col>55</xdr:col>
      <xdr:colOff>50800</xdr:colOff>
      <xdr:row>38</xdr:row>
      <xdr:rowOff>157004</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10426700" y="657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31028</xdr:rowOff>
    </xdr:from>
    <xdr:to>
      <xdr:col>50</xdr:col>
      <xdr:colOff>114300</xdr:colOff>
      <xdr:row>36</xdr:row>
      <xdr:rowOff>72720</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flipV="1">
          <a:off x="8750300" y="6203228"/>
          <a:ext cx="889000" cy="41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35647</xdr:rowOff>
    </xdr:from>
    <xdr:to>
      <xdr:col>50</xdr:col>
      <xdr:colOff>165100</xdr:colOff>
      <xdr:row>38</xdr:row>
      <xdr:rowOff>137247</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9588500" y="6550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128374</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9372111" y="6643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72720</xdr:rowOff>
    </xdr:from>
    <xdr:to>
      <xdr:col>45</xdr:col>
      <xdr:colOff>177800</xdr:colOff>
      <xdr:row>37</xdr:row>
      <xdr:rowOff>30581</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flipV="1">
          <a:off x="7861300" y="6244920"/>
          <a:ext cx="889000" cy="129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18154</xdr:rowOff>
    </xdr:from>
    <xdr:to>
      <xdr:col>46</xdr:col>
      <xdr:colOff>38100</xdr:colOff>
      <xdr:row>38</xdr:row>
      <xdr:rowOff>119754</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8699500" y="6533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110881</xdr:rowOff>
    </xdr:from>
    <xdr:ext cx="534377"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8483111" y="6625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158282</xdr:rowOff>
    </xdr:from>
    <xdr:to>
      <xdr:col>41</xdr:col>
      <xdr:colOff>50800</xdr:colOff>
      <xdr:row>37</xdr:row>
      <xdr:rowOff>30581</xdr:rowOff>
    </xdr:to>
    <xdr:cxnSp macro="">
      <xdr:nvCxnSpPr>
        <xdr:cNvPr id="303" name="直線コネクタ 302">
          <a:extLst>
            <a:ext uri="{FF2B5EF4-FFF2-40B4-BE49-F238E27FC236}">
              <a16:creationId xmlns:a16="http://schemas.microsoft.com/office/drawing/2014/main" id="{00000000-0008-0000-0600-00002F010000}"/>
            </a:ext>
          </a:extLst>
        </xdr:cNvPr>
        <xdr:cNvCxnSpPr/>
      </xdr:nvCxnSpPr>
      <xdr:spPr>
        <a:xfrm>
          <a:off x="6972300" y="5301782"/>
          <a:ext cx="889000" cy="1072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65387</xdr:rowOff>
    </xdr:from>
    <xdr:to>
      <xdr:col>41</xdr:col>
      <xdr:colOff>101600</xdr:colOff>
      <xdr:row>38</xdr:row>
      <xdr:rowOff>166987</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7810500" y="6580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158114</xdr:rowOff>
    </xdr:from>
    <xdr:ext cx="534377"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594111" y="6673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3338</xdr:rowOff>
    </xdr:from>
    <xdr:to>
      <xdr:col>36</xdr:col>
      <xdr:colOff>165100</xdr:colOff>
      <xdr:row>32</xdr:row>
      <xdr:rowOff>104938</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6921500" y="5489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96065</xdr:rowOff>
    </xdr:from>
    <xdr:ext cx="59901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672795" y="55824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111325</xdr:rowOff>
    </xdr:from>
    <xdr:to>
      <xdr:col>55</xdr:col>
      <xdr:colOff>50800</xdr:colOff>
      <xdr:row>37</xdr:row>
      <xdr:rowOff>41475</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10426700" y="6283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38248</xdr:rowOff>
    </xdr:from>
    <xdr:ext cx="534377" cy="259045"/>
    <xdr:sp macro="" textlink="">
      <xdr:nvSpPr>
        <xdr:cNvPr id="314" name="補助費等該当値テキスト">
          <a:extLst>
            <a:ext uri="{FF2B5EF4-FFF2-40B4-BE49-F238E27FC236}">
              <a16:creationId xmlns:a16="http://schemas.microsoft.com/office/drawing/2014/main" id="{00000000-0008-0000-0600-00003A010000}"/>
            </a:ext>
          </a:extLst>
        </xdr:cNvPr>
        <xdr:cNvSpPr txBox="1"/>
      </xdr:nvSpPr>
      <xdr:spPr>
        <a:xfrm>
          <a:off x="10528300" y="6210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151678</xdr:rowOff>
    </xdr:from>
    <xdr:to>
      <xdr:col>50</xdr:col>
      <xdr:colOff>165100</xdr:colOff>
      <xdr:row>36</xdr:row>
      <xdr:rowOff>81828</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9588500" y="6152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98355</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9372111" y="5927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21920</xdr:rowOff>
    </xdr:from>
    <xdr:to>
      <xdr:col>46</xdr:col>
      <xdr:colOff>38100</xdr:colOff>
      <xdr:row>36</xdr:row>
      <xdr:rowOff>123520</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8699500" y="619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140047</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8483111" y="5969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151231</xdr:rowOff>
    </xdr:from>
    <xdr:to>
      <xdr:col>41</xdr:col>
      <xdr:colOff>101600</xdr:colOff>
      <xdr:row>37</xdr:row>
      <xdr:rowOff>81381</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7810500" y="6323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97908</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7594111" y="6098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107482</xdr:rowOff>
    </xdr:from>
    <xdr:to>
      <xdr:col>36</xdr:col>
      <xdr:colOff>165100</xdr:colOff>
      <xdr:row>31</xdr:row>
      <xdr:rowOff>37632</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6921500" y="5250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54159</xdr:rowOff>
    </xdr:from>
    <xdr:ext cx="599010"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6672795" y="5026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73677</xdr:rowOff>
    </xdr:from>
    <xdr:ext cx="53129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普通建設事業費グラフ枠">
          <a:extLst>
            <a:ext uri="{FF2B5EF4-FFF2-40B4-BE49-F238E27FC236}">
              <a16:creationId xmlns:a16="http://schemas.microsoft.com/office/drawing/2014/main" id="{00000000-0008-0000-06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106325</xdr:rowOff>
    </xdr:from>
    <xdr:to>
      <xdr:col>54</xdr:col>
      <xdr:colOff>189865</xdr:colOff>
      <xdr:row>57</xdr:row>
      <xdr:rowOff>133528</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10475595" y="8850275"/>
          <a:ext cx="1270" cy="10559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137355</xdr:rowOff>
    </xdr:from>
    <xdr:ext cx="534377" cy="259045"/>
    <xdr:sp macro="" textlink="">
      <xdr:nvSpPr>
        <xdr:cNvPr id="348" name="普通建設事業費最小値テキスト">
          <a:extLst>
            <a:ext uri="{FF2B5EF4-FFF2-40B4-BE49-F238E27FC236}">
              <a16:creationId xmlns:a16="http://schemas.microsoft.com/office/drawing/2014/main" id="{00000000-0008-0000-0600-00005C010000}"/>
            </a:ext>
          </a:extLst>
        </xdr:cNvPr>
        <xdr:cNvSpPr txBox="1"/>
      </xdr:nvSpPr>
      <xdr:spPr>
        <a:xfrm>
          <a:off x="10528300" y="9910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133528</xdr:rowOff>
    </xdr:from>
    <xdr:to>
      <xdr:col>55</xdr:col>
      <xdr:colOff>88900</xdr:colOff>
      <xdr:row>57</xdr:row>
      <xdr:rowOff>133528</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10388600" y="99061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53002</xdr:rowOff>
    </xdr:from>
    <xdr:ext cx="534377" cy="259045"/>
    <xdr:sp macro="" textlink="">
      <xdr:nvSpPr>
        <xdr:cNvPr id="350" name="普通建設事業費最大値テキスト">
          <a:extLst>
            <a:ext uri="{FF2B5EF4-FFF2-40B4-BE49-F238E27FC236}">
              <a16:creationId xmlns:a16="http://schemas.microsoft.com/office/drawing/2014/main" id="{00000000-0008-0000-0600-00005E010000}"/>
            </a:ext>
          </a:extLst>
        </xdr:cNvPr>
        <xdr:cNvSpPr txBox="1"/>
      </xdr:nvSpPr>
      <xdr:spPr>
        <a:xfrm>
          <a:off x="10528300" y="8625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106325</xdr:rowOff>
    </xdr:from>
    <xdr:to>
      <xdr:col>55</xdr:col>
      <xdr:colOff>88900</xdr:colOff>
      <xdr:row>51</xdr:row>
      <xdr:rowOff>106325</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10388600" y="8850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35801</xdr:rowOff>
    </xdr:from>
    <xdr:to>
      <xdr:col>55</xdr:col>
      <xdr:colOff>0</xdr:colOff>
      <xdr:row>57</xdr:row>
      <xdr:rowOff>133528</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9639300" y="9808451"/>
          <a:ext cx="838200" cy="97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53</xdr:row>
      <xdr:rowOff>151572</xdr:rowOff>
    </xdr:from>
    <xdr:ext cx="534377" cy="259045"/>
    <xdr:sp macro="" textlink="">
      <xdr:nvSpPr>
        <xdr:cNvPr id="353" name="普通建設事業費平均値テキスト">
          <a:extLst>
            <a:ext uri="{FF2B5EF4-FFF2-40B4-BE49-F238E27FC236}">
              <a16:creationId xmlns:a16="http://schemas.microsoft.com/office/drawing/2014/main" id="{00000000-0008-0000-0600-000061010000}"/>
            </a:ext>
          </a:extLst>
        </xdr:cNvPr>
        <xdr:cNvSpPr txBox="1"/>
      </xdr:nvSpPr>
      <xdr:spPr>
        <a:xfrm>
          <a:off x="10528300" y="92384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128695</xdr:rowOff>
    </xdr:from>
    <xdr:to>
      <xdr:col>55</xdr:col>
      <xdr:colOff>50800</xdr:colOff>
      <xdr:row>55</xdr:row>
      <xdr:rowOff>58845</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10426700" y="9386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15151</xdr:rowOff>
    </xdr:from>
    <xdr:to>
      <xdr:col>50</xdr:col>
      <xdr:colOff>114300</xdr:colOff>
      <xdr:row>57</xdr:row>
      <xdr:rowOff>35801</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8750300" y="9787801"/>
          <a:ext cx="889000" cy="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53124</xdr:rowOff>
    </xdr:from>
    <xdr:to>
      <xdr:col>50</xdr:col>
      <xdr:colOff>165100</xdr:colOff>
      <xdr:row>55</xdr:row>
      <xdr:rowOff>154724</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9588500" y="9482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171251</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9372111" y="9258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15151</xdr:rowOff>
    </xdr:from>
    <xdr:to>
      <xdr:col>45</xdr:col>
      <xdr:colOff>177800</xdr:colOff>
      <xdr:row>58</xdr:row>
      <xdr:rowOff>5093</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flipV="1">
          <a:off x="7861300" y="9787801"/>
          <a:ext cx="889000" cy="161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12681</xdr:rowOff>
    </xdr:from>
    <xdr:to>
      <xdr:col>46</xdr:col>
      <xdr:colOff>38100</xdr:colOff>
      <xdr:row>56</xdr:row>
      <xdr:rowOff>114281</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8699500" y="9613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130808</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483111" y="9389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111792</xdr:rowOff>
    </xdr:from>
    <xdr:to>
      <xdr:col>41</xdr:col>
      <xdr:colOff>50800</xdr:colOff>
      <xdr:row>58</xdr:row>
      <xdr:rowOff>5093</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a:off x="6972300" y="9884442"/>
          <a:ext cx="889000" cy="64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56249</xdr:rowOff>
    </xdr:from>
    <xdr:to>
      <xdr:col>41</xdr:col>
      <xdr:colOff>101600</xdr:colOff>
      <xdr:row>55</xdr:row>
      <xdr:rowOff>157849</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7810500" y="9485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2926</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594111" y="9261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83471</xdr:rowOff>
    </xdr:from>
    <xdr:to>
      <xdr:col>36</xdr:col>
      <xdr:colOff>165100</xdr:colOff>
      <xdr:row>55</xdr:row>
      <xdr:rowOff>13621</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6921500" y="9341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30148</xdr:rowOff>
    </xdr:from>
    <xdr:ext cx="534377"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05111" y="9116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82728</xdr:rowOff>
    </xdr:from>
    <xdr:to>
      <xdr:col>55</xdr:col>
      <xdr:colOff>50800</xdr:colOff>
      <xdr:row>58</xdr:row>
      <xdr:rowOff>12878</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10426700" y="9855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169105</xdr:rowOff>
    </xdr:from>
    <xdr:ext cx="534377" cy="259045"/>
    <xdr:sp macro="" textlink="">
      <xdr:nvSpPr>
        <xdr:cNvPr id="372" name="普通建設事業費該当値テキスト">
          <a:extLst>
            <a:ext uri="{FF2B5EF4-FFF2-40B4-BE49-F238E27FC236}">
              <a16:creationId xmlns:a16="http://schemas.microsoft.com/office/drawing/2014/main" id="{00000000-0008-0000-0600-000074010000}"/>
            </a:ext>
          </a:extLst>
        </xdr:cNvPr>
        <xdr:cNvSpPr txBox="1"/>
      </xdr:nvSpPr>
      <xdr:spPr>
        <a:xfrm>
          <a:off x="10528300" y="9770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156451</xdr:rowOff>
    </xdr:from>
    <xdr:to>
      <xdr:col>50</xdr:col>
      <xdr:colOff>165100</xdr:colOff>
      <xdr:row>57</xdr:row>
      <xdr:rowOff>86601</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9588500" y="9757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77728</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9372111" y="9850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135801</xdr:rowOff>
    </xdr:from>
    <xdr:to>
      <xdr:col>46</xdr:col>
      <xdr:colOff>38100</xdr:colOff>
      <xdr:row>57</xdr:row>
      <xdr:rowOff>65951</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8699500" y="9737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57078</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8483111" y="9829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125743</xdr:rowOff>
    </xdr:from>
    <xdr:to>
      <xdr:col>41</xdr:col>
      <xdr:colOff>101600</xdr:colOff>
      <xdr:row>58</xdr:row>
      <xdr:rowOff>55893</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7810500" y="9898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47020</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7594111" y="9991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60992</xdr:rowOff>
    </xdr:from>
    <xdr:to>
      <xdr:col>36</xdr:col>
      <xdr:colOff>165100</xdr:colOff>
      <xdr:row>57</xdr:row>
      <xdr:rowOff>162592</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6921500" y="9833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153719</xdr:rowOff>
    </xdr:from>
    <xdr:ext cx="534377" cy="25904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6705111" y="9926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普通建設事業費 （ うち新規整備　）グラフ枠">
          <a:extLst>
            <a:ext uri="{FF2B5EF4-FFF2-40B4-BE49-F238E27FC236}">
              <a16:creationId xmlns:a16="http://schemas.microsoft.com/office/drawing/2014/main" id="{00000000-0008-0000-06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95276</xdr:rowOff>
    </xdr:from>
    <xdr:to>
      <xdr:col>54</xdr:col>
      <xdr:colOff>189865</xdr:colOff>
      <xdr:row>78</xdr:row>
      <xdr:rowOff>159131</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10475595" y="12096776"/>
          <a:ext cx="1270" cy="14354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162958</xdr:rowOff>
    </xdr:from>
    <xdr:ext cx="469744" cy="259045"/>
    <xdr:sp macro="" textlink="">
      <xdr:nvSpPr>
        <xdr:cNvPr id="405" name="普通建設事業費 （ うち新規整備　）最小値テキスト">
          <a:extLst>
            <a:ext uri="{FF2B5EF4-FFF2-40B4-BE49-F238E27FC236}">
              <a16:creationId xmlns:a16="http://schemas.microsoft.com/office/drawing/2014/main" id="{00000000-0008-0000-0600-000095010000}"/>
            </a:ext>
          </a:extLst>
        </xdr:cNvPr>
        <xdr:cNvSpPr txBox="1"/>
      </xdr:nvSpPr>
      <xdr:spPr>
        <a:xfrm>
          <a:off x="10528300" y="13536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159131</xdr:rowOff>
    </xdr:from>
    <xdr:to>
      <xdr:col>55</xdr:col>
      <xdr:colOff>88900</xdr:colOff>
      <xdr:row>78</xdr:row>
      <xdr:rowOff>159131</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35322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41953</xdr:rowOff>
    </xdr:from>
    <xdr:ext cx="534377" cy="259045"/>
    <xdr:sp macro="" textlink="">
      <xdr:nvSpPr>
        <xdr:cNvPr id="407" name="普通建設事業費 （ うち新規整備　）最大値テキスト">
          <a:extLst>
            <a:ext uri="{FF2B5EF4-FFF2-40B4-BE49-F238E27FC236}">
              <a16:creationId xmlns:a16="http://schemas.microsoft.com/office/drawing/2014/main" id="{00000000-0008-0000-0600-000097010000}"/>
            </a:ext>
          </a:extLst>
        </xdr:cNvPr>
        <xdr:cNvSpPr txBox="1"/>
      </xdr:nvSpPr>
      <xdr:spPr>
        <a:xfrm>
          <a:off x="10528300" y="11872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95276</xdr:rowOff>
    </xdr:from>
    <xdr:to>
      <xdr:col>55</xdr:col>
      <xdr:colOff>88900</xdr:colOff>
      <xdr:row>70</xdr:row>
      <xdr:rowOff>95276</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10388600" y="12096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52794</xdr:rowOff>
    </xdr:from>
    <xdr:to>
      <xdr:col>55</xdr:col>
      <xdr:colOff>0</xdr:colOff>
      <xdr:row>78</xdr:row>
      <xdr:rowOff>143700</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9639300" y="13425894"/>
          <a:ext cx="838200" cy="90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116958</xdr:rowOff>
    </xdr:from>
    <xdr:ext cx="534377" cy="259045"/>
    <xdr:sp macro="" textlink="">
      <xdr:nvSpPr>
        <xdr:cNvPr id="410" name="普通建設事業費 （ うち新規整備　）平均値テキスト">
          <a:extLst>
            <a:ext uri="{FF2B5EF4-FFF2-40B4-BE49-F238E27FC236}">
              <a16:creationId xmlns:a16="http://schemas.microsoft.com/office/drawing/2014/main" id="{00000000-0008-0000-0600-00009A010000}"/>
            </a:ext>
          </a:extLst>
        </xdr:cNvPr>
        <xdr:cNvSpPr txBox="1"/>
      </xdr:nvSpPr>
      <xdr:spPr>
        <a:xfrm>
          <a:off x="10528300" y="129757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94081</xdr:rowOff>
    </xdr:from>
    <xdr:to>
      <xdr:col>55</xdr:col>
      <xdr:colOff>50800</xdr:colOff>
      <xdr:row>77</xdr:row>
      <xdr:rowOff>24231</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10426700" y="13124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35877</xdr:rowOff>
    </xdr:from>
    <xdr:to>
      <xdr:col>50</xdr:col>
      <xdr:colOff>114300</xdr:colOff>
      <xdr:row>78</xdr:row>
      <xdr:rowOff>52794</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8750300" y="13237527"/>
          <a:ext cx="889000" cy="188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12891</xdr:rowOff>
    </xdr:from>
    <xdr:to>
      <xdr:col>50</xdr:col>
      <xdr:colOff>165100</xdr:colOff>
      <xdr:row>76</xdr:row>
      <xdr:rowOff>114491</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9588500" y="13043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131018</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372111" y="12818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35877</xdr:rowOff>
    </xdr:from>
    <xdr:to>
      <xdr:col>45</xdr:col>
      <xdr:colOff>177800</xdr:colOff>
      <xdr:row>77</xdr:row>
      <xdr:rowOff>138061</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7861300" y="13237527"/>
          <a:ext cx="889000" cy="102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171081</xdr:rowOff>
    </xdr:from>
    <xdr:to>
      <xdr:col>46</xdr:col>
      <xdr:colOff>38100</xdr:colOff>
      <xdr:row>77</xdr:row>
      <xdr:rowOff>101231</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8699500" y="13201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92358</xdr:rowOff>
    </xdr:from>
    <xdr:ext cx="469744"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515428" y="13294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138061</xdr:rowOff>
    </xdr:from>
    <xdr:to>
      <xdr:col>41</xdr:col>
      <xdr:colOff>50800</xdr:colOff>
      <xdr:row>78</xdr:row>
      <xdr:rowOff>44602</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flipV="1">
          <a:off x="6972300" y="13339711"/>
          <a:ext cx="889000" cy="77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75</xdr:row>
      <xdr:rowOff>33007</xdr:rowOff>
    </xdr:from>
    <xdr:to>
      <xdr:col>41</xdr:col>
      <xdr:colOff>101600</xdr:colOff>
      <xdr:row>75</xdr:row>
      <xdr:rowOff>134607</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7810500" y="12891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151134</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594111" y="12666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119570</xdr:rowOff>
    </xdr:from>
    <xdr:to>
      <xdr:col>36</xdr:col>
      <xdr:colOff>165100</xdr:colOff>
      <xdr:row>75</xdr:row>
      <xdr:rowOff>49720</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6921500" y="12806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66247</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05111" y="12582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92900</xdr:rowOff>
    </xdr:from>
    <xdr:to>
      <xdr:col>55</xdr:col>
      <xdr:colOff>50800</xdr:colOff>
      <xdr:row>79</xdr:row>
      <xdr:rowOff>23050</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10426700" y="1346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7827</xdr:rowOff>
    </xdr:from>
    <xdr:ext cx="469744" cy="259045"/>
    <xdr:sp macro="" textlink="">
      <xdr:nvSpPr>
        <xdr:cNvPr id="429" name="普通建設事業費 （ うち新規整備　）該当値テキスト">
          <a:extLst>
            <a:ext uri="{FF2B5EF4-FFF2-40B4-BE49-F238E27FC236}">
              <a16:creationId xmlns:a16="http://schemas.microsoft.com/office/drawing/2014/main" id="{00000000-0008-0000-0600-0000AD010000}"/>
            </a:ext>
          </a:extLst>
        </xdr:cNvPr>
        <xdr:cNvSpPr txBox="1"/>
      </xdr:nvSpPr>
      <xdr:spPr>
        <a:xfrm>
          <a:off x="10528300" y="1338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1994</xdr:rowOff>
    </xdr:from>
    <xdr:to>
      <xdr:col>50</xdr:col>
      <xdr:colOff>165100</xdr:colOff>
      <xdr:row>78</xdr:row>
      <xdr:rowOff>103594</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9588500" y="13375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94721</xdr:rowOff>
    </xdr:from>
    <xdr:ext cx="469744"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9404428" y="13467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156527</xdr:rowOff>
    </xdr:from>
    <xdr:to>
      <xdr:col>46</xdr:col>
      <xdr:colOff>38100</xdr:colOff>
      <xdr:row>77</xdr:row>
      <xdr:rowOff>86677</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8699500" y="13186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75</xdr:row>
      <xdr:rowOff>103205</xdr:rowOff>
    </xdr:from>
    <xdr:ext cx="469744"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8515428" y="12961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87261</xdr:rowOff>
    </xdr:from>
    <xdr:to>
      <xdr:col>41</xdr:col>
      <xdr:colOff>101600</xdr:colOff>
      <xdr:row>78</xdr:row>
      <xdr:rowOff>17411</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7810500" y="13288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8538</xdr:rowOff>
    </xdr:from>
    <xdr:ext cx="469744"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7626428" y="13381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165252</xdr:rowOff>
    </xdr:from>
    <xdr:to>
      <xdr:col>36</xdr:col>
      <xdr:colOff>165100</xdr:colOff>
      <xdr:row>78</xdr:row>
      <xdr:rowOff>95402</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6921500" y="13366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86529</xdr:rowOff>
    </xdr:from>
    <xdr:ext cx="469744"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737428" y="13459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100</xdr:row>
      <xdr:rowOff>111777</xdr:rowOff>
    </xdr:from>
    <xdr:ext cx="53129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72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98879</xdr:rowOff>
    </xdr:from>
    <xdr:to>
      <xdr:col>59</xdr:col>
      <xdr:colOff>50800</xdr:colOff>
      <xdr:row>99</xdr:row>
      <xdr:rowOff>98879</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128106</xdr:rowOff>
    </xdr:from>
    <xdr:ext cx="53129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72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38298</xdr:rowOff>
    </xdr:from>
    <xdr:ext cx="53129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72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普通建設事業費 （ うち更新整備　）グラフ枠">
          <a:extLst>
            <a:ext uri="{FF2B5EF4-FFF2-40B4-BE49-F238E27FC236}">
              <a16:creationId xmlns:a16="http://schemas.microsoft.com/office/drawing/2014/main" id="{00000000-0008-0000-0600-0000C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77456</xdr:rowOff>
    </xdr:from>
    <xdr:to>
      <xdr:col>54</xdr:col>
      <xdr:colOff>189865</xdr:colOff>
      <xdr:row>99</xdr:row>
      <xdr:rowOff>133496</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10475595" y="15507956"/>
          <a:ext cx="1270" cy="15990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137323</xdr:rowOff>
    </xdr:from>
    <xdr:ext cx="534377" cy="259045"/>
    <xdr:sp macro="" textlink="">
      <xdr:nvSpPr>
        <xdr:cNvPr id="465" name="普通建設事業費 （ うち更新整備　）最小値テキスト">
          <a:extLst>
            <a:ext uri="{FF2B5EF4-FFF2-40B4-BE49-F238E27FC236}">
              <a16:creationId xmlns:a16="http://schemas.microsoft.com/office/drawing/2014/main" id="{00000000-0008-0000-0600-0000D1010000}"/>
            </a:ext>
          </a:extLst>
        </xdr:cNvPr>
        <xdr:cNvSpPr txBox="1"/>
      </xdr:nvSpPr>
      <xdr:spPr>
        <a:xfrm>
          <a:off x="10528300" y="17110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133496</xdr:rowOff>
    </xdr:from>
    <xdr:to>
      <xdr:col>55</xdr:col>
      <xdr:colOff>88900</xdr:colOff>
      <xdr:row>99</xdr:row>
      <xdr:rowOff>133496</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10388600" y="17107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24133</xdr:rowOff>
    </xdr:from>
    <xdr:ext cx="534377" cy="259045"/>
    <xdr:sp macro="" textlink="">
      <xdr:nvSpPr>
        <xdr:cNvPr id="467" name="普通建設事業費 （ うち更新整備　）最大値テキスト">
          <a:extLst>
            <a:ext uri="{FF2B5EF4-FFF2-40B4-BE49-F238E27FC236}">
              <a16:creationId xmlns:a16="http://schemas.microsoft.com/office/drawing/2014/main" id="{00000000-0008-0000-0600-0000D3010000}"/>
            </a:ext>
          </a:extLst>
        </xdr:cNvPr>
        <xdr:cNvSpPr txBox="1"/>
      </xdr:nvSpPr>
      <xdr:spPr>
        <a:xfrm>
          <a:off x="10528300" y="15283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67,906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77456</xdr:rowOff>
    </xdr:from>
    <xdr:to>
      <xdr:col>55</xdr:col>
      <xdr:colOff>88900</xdr:colOff>
      <xdr:row>90</xdr:row>
      <xdr:rowOff>77456</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10388600" y="155079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121608</xdr:rowOff>
    </xdr:from>
    <xdr:to>
      <xdr:col>55</xdr:col>
      <xdr:colOff>0</xdr:colOff>
      <xdr:row>98</xdr:row>
      <xdr:rowOff>18052</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9639300" y="16752258"/>
          <a:ext cx="838200" cy="67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17986</xdr:rowOff>
    </xdr:from>
    <xdr:ext cx="534377" cy="259045"/>
    <xdr:sp macro="" textlink="">
      <xdr:nvSpPr>
        <xdr:cNvPr id="470" name="普通建設事業費 （ うち更新整備　）平均値テキスト">
          <a:extLst>
            <a:ext uri="{FF2B5EF4-FFF2-40B4-BE49-F238E27FC236}">
              <a16:creationId xmlns:a16="http://schemas.microsoft.com/office/drawing/2014/main" id="{00000000-0008-0000-0600-0000D6010000}"/>
            </a:ext>
          </a:extLst>
        </xdr:cNvPr>
        <xdr:cNvSpPr txBox="1"/>
      </xdr:nvSpPr>
      <xdr:spPr>
        <a:xfrm>
          <a:off x="10528300" y="163057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166559</xdr:rowOff>
    </xdr:from>
    <xdr:to>
      <xdr:col>55</xdr:col>
      <xdr:colOff>50800</xdr:colOff>
      <xdr:row>96</xdr:row>
      <xdr:rowOff>96709</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10426700" y="16454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121608</xdr:rowOff>
    </xdr:from>
    <xdr:to>
      <xdr:col>50</xdr:col>
      <xdr:colOff>114300</xdr:colOff>
      <xdr:row>98</xdr:row>
      <xdr:rowOff>119094</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8750300" y="16752258"/>
          <a:ext cx="889000" cy="168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6832</xdr:rowOff>
    </xdr:from>
    <xdr:to>
      <xdr:col>50</xdr:col>
      <xdr:colOff>165100</xdr:colOff>
      <xdr:row>97</xdr:row>
      <xdr:rowOff>108432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9588500" y="1663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124959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372111" y="16412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119094</xdr:rowOff>
    </xdr:from>
    <xdr:to>
      <xdr:col>45</xdr:col>
      <xdr:colOff>177800</xdr:colOff>
      <xdr:row>99</xdr:row>
      <xdr:rowOff>133919</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flipV="1">
          <a:off x="7861300" y="16921194"/>
          <a:ext cx="889000" cy="186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124301</xdr:rowOff>
    </xdr:from>
    <xdr:to>
      <xdr:col>46</xdr:col>
      <xdr:colOff>38100</xdr:colOff>
      <xdr:row>98</xdr:row>
      <xdr:rowOff>54451</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8699500" y="16754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70978</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483111" y="16530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99</xdr:row>
      <xdr:rowOff>6981</xdr:rowOff>
    </xdr:from>
    <xdr:to>
      <xdr:col>41</xdr:col>
      <xdr:colOff>50800</xdr:colOff>
      <xdr:row>99</xdr:row>
      <xdr:rowOff>133919</xdr:rowOff>
    </xdr:to>
    <xdr:cxnSp macro="">
      <xdr:nvCxnSpPr>
        <xdr:cNvPr id="478" name="直線コネクタ 477">
          <a:extLst>
            <a:ext uri="{FF2B5EF4-FFF2-40B4-BE49-F238E27FC236}">
              <a16:creationId xmlns:a16="http://schemas.microsoft.com/office/drawing/2014/main" id="{00000000-0008-0000-0600-0000DE010000}"/>
            </a:ext>
          </a:extLst>
        </xdr:cNvPr>
        <xdr:cNvCxnSpPr/>
      </xdr:nvCxnSpPr>
      <xdr:spPr>
        <a:xfrm>
          <a:off x="6972300" y="16980531"/>
          <a:ext cx="889000" cy="126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166886</xdr:rowOff>
    </xdr:from>
    <xdr:to>
      <xdr:col>41</xdr:col>
      <xdr:colOff>101600</xdr:colOff>
      <xdr:row>98</xdr:row>
      <xdr:rowOff>97036</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7810500" y="16797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113563</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6572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163750</xdr:rowOff>
    </xdr:from>
    <xdr:to>
      <xdr:col>36</xdr:col>
      <xdr:colOff>165100</xdr:colOff>
      <xdr:row>97</xdr:row>
      <xdr:rowOff>93900</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6921500" y="16622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110427</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5111" y="16398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138702</xdr:rowOff>
    </xdr:from>
    <xdr:to>
      <xdr:col>55</xdr:col>
      <xdr:colOff>50800</xdr:colOff>
      <xdr:row>98</xdr:row>
      <xdr:rowOff>68852</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10426700" y="16769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117129</xdr:rowOff>
    </xdr:from>
    <xdr:ext cx="534377" cy="259045"/>
    <xdr:sp macro="" textlink="">
      <xdr:nvSpPr>
        <xdr:cNvPr id="489" name="普通建設事業費 （ うち更新整備　）該当値テキスト">
          <a:extLst>
            <a:ext uri="{FF2B5EF4-FFF2-40B4-BE49-F238E27FC236}">
              <a16:creationId xmlns:a16="http://schemas.microsoft.com/office/drawing/2014/main" id="{00000000-0008-0000-0600-0000E9010000}"/>
            </a:ext>
          </a:extLst>
        </xdr:cNvPr>
        <xdr:cNvSpPr txBox="1"/>
      </xdr:nvSpPr>
      <xdr:spPr>
        <a:xfrm>
          <a:off x="10528300" y="16747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70808</xdr:rowOff>
    </xdr:from>
    <xdr:to>
      <xdr:col>50</xdr:col>
      <xdr:colOff>165100</xdr:colOff>
      <xdr:row>98</xdr:row>
      <xdr:rowOff>958</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9588500" y="16701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163535</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9372111" y="16794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68294</xdr:rowOff>
    </xdr:from>
    <xdr:to>
      <xdr:col>46</xdr:col>
      <xdr:colOff>38100</xdr:colOff>
      <xdr:row>98</xdr:row>
      <xdr:rowOff>169894</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8699500" y="16870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161021</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8483111" y="16963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99</xdr:row>
      <xdr:rowOff>83119</xdr:rowOff>
    </xdr:from>
    <xdr:to>
      <xdr:col>41</xdr:col>
      <xdr:colOff>101600</xdr:colOff>
      <xdr:row>100</xdr:row>
      <xdr:rowOff>13269</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7810500" y="17056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100</xdr:row>
      <xdr:rowOff>4396</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7594111" y="17149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127631</xdr:rowOff>
    </xdr:from>
    <xdr:to>
      <xdr:col>36</xdr:col>
      <xdr:colOff>165100</xdr:colOff>
      <xdr:row>99</xdr:row>
      <xdr:rowOff>57781</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6921500" y="16929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48908</xdr:rowOff>
    </xdr:from>
    <xdr:ext cx="534377"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6705111" y="17022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36</xdr:row>
      <xdr:rowOff>144434</xdr:rowOff>
    </xdr:from>
    <xdr:ext cx="46717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78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34</xdr:row>
      <xdr:rowOff>160763</xdr:rowOff>
    </xdr:from>
    <xdr:ext cx="46717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78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33</xdr:row>
      <xdr:rowOff>5641</xdr:rowOff>
    </xdr:from>
    <xdr:ext cx="46717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78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2" name="災害復旧事業費グラフ枠">
          <a:extLst>
            <a:ext uri="{FF2B5EF4-FFF2-40B4-BE49-F238E27FC236}">
              <a16:creationId xmlns:a16="http://schemas.microsoft.com/office/drawing/2014/main" id="{00000000-0008-0000-0600-00000A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110417</xdr:rowOff>
    </xdr:from>
    <xdr:to>
      <xdr:col>85</xdr:col>
      <xdr:colOff>126364</xdr:colOff>
      <xdr:row>39</xdr:row>
      <xdr:rowOff>98878</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6317595" y="5253917"/>
          <a:ext cx="1269" cy="15315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24" name="災害復旧事業費最小値テキスト">
          <a:extLst>
            <a:ext uri="{FF2B5EF4-FFF2-40B4-BE49-F238E27FC236}">
              <a16:creationId xmlns:a16="http://schemas.microsoft.com/office/drawing/2014/main" id="{00000000-0008-0000-0600-00000C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57094</xdr:rowOff>
    </xdr:from>
    <xdr:ext cx="534377" cy="259045"/>
    <xdr:sp macro="" textlink="">
      <xdr:nvSpPr>
        <xdr:cNvPr id="526" name="災害復旧事業費最大値テキスト">
          <a:extLst>
            <a:ext uri="{FF2B5EF4-FFF2-40B4-BE49-F238E27FC236}">
              <a16:creationId xmlns:a16="http://schemas.microsoft.com/office/drawing/2014/main" id="{00000000-0008-0000-0600-00000E020000}"/>
            </a:ext>
          </a:extLst>
        </xdr:cNvPr>
        <xdr:cNvSpPr txBox="1"/>
      </xdr:nvSpPr>
      <xdr:spPr>
        <a:xfrm>
          <a:off x="16370300" y="5029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110417</xdr:rowOff>
    </xdr:from>
    <xdr:to>
      <xdr:col>86</xdr:col>
      <xdr:colOff>25400</xdr:colOff>
      <xdr:row>30</xdr:row>
      <xdr:rowOff>110417</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6230600" y="52539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118038</xdr:rowOff>
    </xdr:from>
    <xdr:to>
      <xdr:col>85</xdr:col>
      <xdr:colOff>127000</xdr:colOff>
      <xdr:row>39</xdr:row>
      <xdr:rowOff>34761</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flipV="1">
          <a:off x="15481300" y="6633138"/>
          <a:ext cx="838200" cy="88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109164</xdr:rowOff>
    </xdr:from>
    <xdr:ext cx="469744" cy="259045"/>
    <xdr:sp macro="" textlink="">
      <xdr:nvSpPr>
        <xdr:cNvPr id="529" name="災害復旧事業費平均値テキスト">
          <a:extLst>
            <a:ext uri="{FF2B5EF4-FFF2-40B4-BE49-F238E27FC236}">
              <a16:creationId xmlns:a16="http://schemas.microsoft.com/office/drawing/2014/main" id="{00000000-0008-0000-0600-000011020000}"/>
            </a:ext>
          </a:extLst>
        </xdr:cNvPr>
        <xdr:cNvSpPr txBox="1"/>
      </xdr:nvSpPr>
      <xdr:spPr>
        <a:xfrm>
          <a:off x="16370300" y="62813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86287</xdr:rowOff>
    </xdr:from>
    <xdr:to>
      <xdr:col>85</xdr:col>
      <xdr:colOff>177800</xdr:colOff>
      <xdr:row>38</xdr:row>
      <xdr:rowOff>16438</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6268700" y="642993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34761</xdr:rowOff>
    </xdr:from>
    <xdr:to>
      <xdr:col>81</xdr:col>
      <xdr:colOff>50800</xdr:colOff>
      <xdr:row>39</xdr:row>
      <xdr:rowOff>92565</xdr:rowOff>
    </xdr:to>
    <xdr:cxnSp macro="">
      <xdr:nvCxnSpPr>
        <xdr:cNvPr id="531" name="直線コネクタ 530">
          <a:extLst>
            <a:ext uri="{FF2B5EF4-FFF2-40B4-BE49-F238E27FC236}">
              <a16:creationId xmlns:a16="http://schemas.microsoft.com/office/drawing/2014/main" id="{00000000-0008-0000-0600-000013020000}"/>
            </a:ext>
          </a:extLst>
        </xdr:cNvPr>
        <xdr:cNvCxnSpPr/>
      </xdr:nvCxnSpPr>
      <xdr:spPr>
        <a:xfrm flipV="1">
          <a:off x="14592300" y="6721311"/>
          <a:ext cx="889000" cy="57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44813</xdr:rowOff>
    </xdr:from>
    <xdr:to>
      <xdr:col>81</xdr:col>
      <xdr:colOff>101600</xdr:colOff>
      <xdr:row>37</xdr:row>
      <xdr:rowOff>146413</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5430500" y="6388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35</xdr:row>
      <xdr:rowOff>162940</xdr:rowOff>
    </xdr:from>
    <xdr:ext cx="469744"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46428" y="6163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73515</xdr:rowOff>
    </xdr:from>
    <xdr:to>
      <xdr:col>76</xdr:col>
      <xdr:colOff>114300</xdr:colOff>
      <xdr:row>39</xdr:row>
      <xdr:rowOff>92565</xdr:rowOff>
    </xdr:to>
    <xdr:cxnSp macro="">
      <xdr:nvCxnSpPr>
        <xdr:cNvPr id="534" name="直線コネクタ 533">
          <a:extLst>
            <a:ext uri="{FF2B5EF4-FFF2-40B4-BE49-F238E27FC236}">
              <a16:creationId xmlns:a16="http://schemas.microsoft.com/office/drawing/2014/main" id="{00000000-0008-0000-0600-000016020000}"/>
            </a:ext>
          </a:extLst>
        </xdr:cNvPr>
        <xdr:cNvCxnSpPr/>
      </xdr:nvCxnSpPr>
      <xdr:spPr>
        <a:xfrm>
          <a:off x="13703300" y="676006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18469</xdr:rowOff>
    </xdr:from>
    <xdr:to>
      <xdr:col>76</xdr:col>
      <xdr:colOff>165100</xdr:colOff>
      <xdr:row>37</xdr:row>
      <xdr:rowOff>120069</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4541500" y="6362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35</xdr:row>
      <xdr:rowOff>136596</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4357428" y="6137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49784</xdr:rowOff>
    </xdr:from>
    <xdr:to>
      <xdr:col>71</xdr:col>
      <xdr:colOff>177800</xdr:colOff>
      <xdr:row>39</xdr:row>
      <xdr:rowOff>73515</xdr:rowOff>
    </xdr:to>
    <xdr:cxnSp macro="">
      <xdr:nvCxnSpPr>
        <xdr:cNvPr id="537" name="直線コネクタ 536">
          <a:extLst>
            <a:ext uri="{FF2B5EF4-FFF2-40B4-BE49-F238E27FC236}">
              <a16:creationId xmlns:a16="http://schemas.microsoft.com/office/drawing/2014/main" id="{00000000-0008-0000-0600-000019020000}"/>
            </a:ext>
          </a:extLst>
        </xdr:cNvPr>
        <xdr:cNvCxnSpPr/>
      </xdr:nvCxnSpPr>
      <xdr:spPr>
        <a:xfrm>
          <a:off x="12814300" y="6736334"/>
          <a:ext cx="889000" cy="23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141913</xdr:rowOff>
    </xdr:from>
    <xdr:to>
      <xdr:col>72</xdr:col>
      <xdr:colOff>38100</xdr:colOff>
      <xdr:row>37</xdr:row>
      <xdr:rowOff>72063</xdr:rowOff>
    </xdr:to>
    <xdr:sp macro="" textlink="">
      <xdr:nvSpPr>
        <xdr:cNvPr id="538" name="フローチャート: 判断 537">
          <a:extLst>
            <a:ext uri="{FF2B5EF4-FFF2-40B4-BE49-F238E27FC236}">
              <a16:creationId xmlns:a16="http://schemas.microsoft.com/office/drawing/2014/main" id="{00000000-0008-0000-0600-00001A020000}"/>
            </a:ext>
          </a:extLst>
        </xdr:cNvPr>
        <xdr:cNvSpPr/>
      </xdr:nvSpPr>
      <xdr:spPr>
        <a:xfrm>
          <a:off x="13652500" y="6314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35</xdr:row>
      <xdr:rowOff>88590</xdr:rowOff>
    </xdr:from>
    <xdr:ext cx="469744"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3468428" y="6089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56787</xdr:rowOff>
    </xdr:from>
    <xdr:to>
      <xdr:col>67</xdr:col>
      <xdr:colOff>101600</xdr:colOff>
      <xdr:row>36</xdr:row>
      <xdr:rowOff>158387</xdr:rowOff>
    </xdr:to>
    <xdr:sp macro="" textlink="">
      <xdr:nvSpPr>
        <xdr:cNvPr id="540" name="フローチャート: 判断 539">
          <a:extLst>
            <a:ext uri="{FF2B5EF4-FFF2-40B4-BE49-F238E27FC236}">
              <a16:creationId xmlns:a16="http://schemas.microsoft.com/office/drawing/2014/main" id="{00000000-0008-0000-0600-00001C020000}"/>
            </a:ext>
          </a:extLst>
        </xdr:cNvPr>
        <xdr:cNvSpPr/>
      </xdr:nvSpPr>
      <xdr:spPr>
        <a:xfrm>
          <a:off x="12763500" y="622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35</xdr:row>
      <xdr:rowOff>3464</xdr:rowOff>
    </xdr:from>
    <xdr:ext cx="469744"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579428" y="6004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67238</xdr:rowOff>
    </xdr:from>
    <xdr:to>
      <xdr:col>85</xdr:col>
      <xdr:colOff>177800</xdr:colOff>
      <xdr:row>38</xdr:row>
      <xdr:rowOff>168838</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6268700" y="6582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45665</xdr:rowOff>
    </xdr:from>
    <xdr:ext cx="469744" cy="259045"/>
    <xdr:sp macro="" textlink="">
      <xdr:nvSpPr>
        <xdr:cNvPr id="548" name="災害復旧事業費該当値テキスト">
          <a:extLst>
            <a:ext uri="{FF2B5EF4-FFF2-40B4-BE49-F238E27FC236}">
              <a16:creationId xmlns:a16="http://schemas.microsoft.com/office/drawing/2014/main" id="{00000000-0008-0000-0600-000024020000}"/>
            </a:ext>
          </a:extLst>
        </xdr:cNvPr>
        <xdr:cNvSpPr txBox="1"/>
      </xdr:nvSpPr>
      <xdr:spPr>
        <a:xfrm>
          <a:off x="16370300" y="6560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155411</xdr:rowOff>
    </xdr:from>
    <xdr:to>
      <xdr:col>81</xdr:col>
      <xdr:colOff>101600</xdr:colOff>
      <xdr:row>39</xdr:row>
      <xdr:rowOff>85561</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5430500" y="6670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76688</xdr:rowOff>
    </xdr:from>
    <xdr:ext cx="378565"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5292017" y="67632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41765</xdr:rowOff>
    </xdr:from>
    <xdr:to>
      <xdr:col>76</xdr:col>
      <xdr:colOff>165100</xdr:colOff>
      <xdr:row>39</xdr:row>
      <xdr:rowOff>143365</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4541500" y="6728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39</xdr:row>
      <xdr:rowOff>134492</xdr:rowOff>
    </xdr:from>
    <xdr:ext cx="313932"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4435333" y="682104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22715</xdr:rowOff>
    </xdr:from>
    <xdr:to>
      <xdr:col>72</xdr:col>
      <xdr:colOff>38100</xdr:colOff>
      <xdr:row>39</xdr:row>
      <xdr:rowOff>124315</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3652500" y="6709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115442</xdr:rowOff>
    </xdr:from>
    <xdr:ext cx="378565"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3514017" y="68019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170434</xdr:rowOff>
    </xdr:from>
    <xdr:to>
      <xdr:col>67</xdr:col>
      <xdr:colOff>101600</xdr:colOff>
      <xdr:row>39</xdr:row>
      <xdr:rowOff>100584</xdr:rowOff>
    </xdr:to>
    <xdr:sp macro="" textlink="">
      <xdr:nvSpPr>
        <xdr:cNvPr id="555" name="楕円 554">
          <a:extLst>
            <a:ext uri="{FF2B5EF4-FFF2-40B4-BE49-F238E27FC236}">
              <a16:creationId xmlns:a16="http://schemas.microsoft.com/office/drawing/2014/main" id="{00000000-0008-0000-0600-00002B020000}"/>
            </a:ext>
          </a:extLst>
        </xdr:cNvPr>
        <xdr:cNvSpPr/>
      </xdr:nvSpPr>
      <xdr:spPr>
        <a:xfrm>
          <a:off x="12763500" y="6685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91711</xdr:rowOff>
    </xdr:from>
    <xdr:ext cx="378565"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625017" y="67782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4" name="正方形/長方形 563">
          <a:extLst>
            <a:ext uri="{FF2B5EF4-FFF2-40B4-BE49-F238E27FC236}">
              <a16:creationId xmlns:a16="http://schemas.microsoft.com/office/drawing/2014/main" id="{00000000-0008-0000-0600-00003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a:extLst>
            <a:ext uri="{FF2B5EF4-FFF2-40B4-BE49-F238E27FC236}">
              <a16:creationId xmlns:a16="http://schemas.microsoft.com/office/drawing/2014/main" id="{00000000-0008-0000-06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3" name="失業対策事業費最小値テキスト">
          <a:extLst>
            <a:ext uri="{FF2B5EF4-FFF2-40B4-BE49-F238E27FC236}">
              <a16:creationId xmlns:a16="http://schemas.microsoft.com/office/drawing/2014/main" id="{00000000-0008-0000-0600-00003D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5" name="失業対策事業費最大値テキスト">
          <a:extLst>
            <a:ext uri="{FF2B5EF4-FFF2-40B4-BE49-F238E27FC236}">
              <a16:creationId xmlns:a16="http://schemas.microsoft.com/office/drawing/2014/main" id="{00000000-0008-0000-0600-00003F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8" name="失業対策事業費平均値テキスト">
          <a:extLst>
            <a:ext uri="{FF2B5EF4-FFF2-40B4-BE49-F238E27FC236}">
              <a16:creationId xmlns:a16="http://schemas.microsoft.com/office/drawing/2014/main" id="{00000000-0008-0000-0600-000042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6" name="直線コネクタ 585">
          <a:extLst>
            <a:ext uri="{FF2B5EF4-FFF2-40B4-BE49-F238E27FC236}">
              <a16:creationId xmlns:a16="http://schemas.microsoft.com/office/drawing/2014/main" id="{00000000-0008-0000-0600-00004A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7" name="失業対策事業費該当値テキスト">
          <a:extLst>
            <a:ext uri="{FF2B5EF4-FFF2-40B4-BE49-F238E27FC236}">
              <a16:creationId xmlns:a16="http://schemas.microsoft.com/office/drawing/2014/main" id="{00000000-0008-0000-0600-000055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公債費グラフ枠">
          <a:extLst>
            <a:ext uri="{FF2B5EF4-FFF2-40B4-BE49-F238E27FC236}">
              <a16:creationId xmlns:a16="http://schemas.microsoft.com/office/drawing/2014/main" id="{00000000-0008-0000-06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144112</xdr:rowOff>
    </xdr:from>
    <xdr:to>
      <xdr:col>85</xdr:col>
      <xdr:colOff>126364</xdr:colOff>
      <xdr:row>77</xdr:row>
      <xdr:rowOff>103147</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6317595" y="12145612"/>
          <a:ext cx="1269" cy="11591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106974</xdr:rowOff>
    </xdr:from>
    <xdr:ext cx="469744" cy="259045"/>
    <xdr:sp macro="" textlink="">
      <xdr:nvSpPr>
        <xdr:cNvPr id="628" name="公債費最小値テキスト">
          <a:extLst>
            <a:ext uri="{FF2B5EF4-FFF2-40B4-BE49-F238E27FC236}">
              <a16:creationId xmlns:a16="http://schemas.microsoft.com/office/drawing/2014/main" id="{00000000-0008-0000-0600-000074020000}"/>
            </a:ext>
          </a:extLst>
        </xdr:cNvPr>
        <xdr:cNvSpPr txBox="1"/>
      </xdr:nvSpPr>
      <xdr:spPr>
        <a:xfrm>
          <a:off x="16370300" y="13308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103147</xdr:rowOff>
    </xdr:from>
    <xdr:to>
      <xdr:col>86</xdr:col>
      <xdr:colOff>25400</xdr:colOff>
      <xdr:row>77</xdr:row>
      <xdr:rowOff>103147</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6230600" y="133047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90789</xdr:rowOff>
    </xdr:from>
    <xdr:ext cx="534377" cy="259045"/>
    <xdr:sp macro="" textlink="">
      <xdr:nvSpPr>
        <xdr:cNvPr id="630" name="公債費最大値テキスト">
          <a:extLst>
            <a:ext uri="{FF2B5EF4-FFF2-40B4-BE49-F238E27FC236}">
              <a16:creationId xmlns:a16="http://schemas.microsoft.com/office/drawing/2014/main" id="{00000000-0008-0000-0600-000076020000}"/>
            </a:ext>
          </a:extLst>
        </xdr:cNvPr>
        <xdr:cNvSpPr txBox="1"/>
      </xdr:nvSpPr>
      <xdr:spPr>
        <a:xfrm>
          <a:off x="16370300" y="11920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144112</xdr:rowOff>
    </xdr:from>
    <xdr:to>
      <xdr:col>86</xdr:col>
      <xdr:colOff>25400</xdr:colOff>
      <xdr:row>70</xdr:row>
      <xdr:rowOff>144112</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2145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16828</xdr:rowOff>
    </xdr:from>
    <xdr:to>
      <xdr:col>85</xdr:col>
      <xdr:colOff>127000</xdr:colOff>
      <xdr:row>74</xdr:row>
      <xdr:rowOff>70320</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flipV="1">
          <a:off x="15481300" y="12704128"/>
          <a:ext cx="838200" cy="53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72</xdr:row>
      <xdr:rowOff>155943</xdr:rowOff>
    </xdr:from>
    <xdr:ext cx="534377" cy="259045"/>
    <xdr:sp macro="" textlink="">
      <xdr:nvSpPr>
        <xdr:cNvPr id="633" name="公債費平均値テキスト">
          <a:extLst>
            <a:ext uri="{FF2B5EF4-FFF2-40B4-BE49-F238E27FC236}">
              <a16:creationId xmlns:a16="http://schemas.microsoft.com/office/drawing/2014/main" id="{00000000-0008-0000-0600-000079020000}"/>
            </a:ext>
          </a:extLst>
        </xdr:cNvPr>
        <xdr:cNvSpPr txBox="1"/>
      </xdr:nvSpPr>
      <xdr:spPr>
        <a:xfrm>
          <a:off x="16370300" y="125003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133066</xdr:rowOff>
    </xdr:from>
    <xdr:to>
      <xdr:col>85</xdr:col>
      <xdr:colOff>177800</xdr:colOff>
      <xdr:row>74</xdr:row>
      <xdr:rowOff>63216</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6268700" y="12648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70320</xdr:rowOff>
    </xdr:from>
    <xdr:to>
      <xdr:col>81</xdr:col>
      <xdr:colOff>50800</xdr:colOff>
      <xdr:row>74</xdr:row>
      <xdr:rowOff>138192</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4592300" y="12757620"/>
          <a:ext cx="889000" cy="67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73</xdr:row>
      <xdr:rowOff>125156</xdr:rowOff>
    </xdr:from>
    <xdr:to>
      <xdr:col>81</xdr:col>
      <xdr:colOff>101600</xdr:colOff>
      <xdr:row>74</xdr:row>
      <xdr:rowOff>55306</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5430500" y="12641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72</xdr:row>
      <xdr:rowOff>71833</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14111" y="12416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73</xdr:row>
      <xdr:rowOff>154787</xdr:rowOff>
    </xdr:from>
    <xdr:to>
      <xdr:col>76</xdr:col>
      <xdr:colOff>114300</xdr:colOff>
      <xdr:row>74</xdr:row>
      <xdr:rowOff>138192</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a:off x="13703300" y="12670637"/>
          <a:ext cx="889000" cy="154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73</xdr:row>
      <xdr:rowOff>117909</xdr:rowOff>
    </xdr:from>
    <xdr:to>
      <xdr:col>76</xdr:col>
      <xdr:colOff>165100</xdr:colOff>
      <xdr:row>74</xdr:row>
      <xdr:rowOff>48059</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4541500" y="12633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72</xdr:row>
      <xdr:rowOff>64586</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4325111" y="12408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70</xdr:row>
      <xdr:rowOff>156228</xdr:rowOff>
    </xdr:from>
    <xdr:to>
      <xdr:col>71</xdr:col>
      <xdr:colOff>177800</xdr:colOff>
      <xdr:row>73</xdr:row>
      <xdr:rowOff>154787</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a:off x="12814300" y="12157728"/>
          <a:ext cx="889000" cy="512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73</xdr:row>
      <xdr:rowOff>97792</xdr:rowOff>
    </xdr:from>
    <xdr:to>
      <xdr:col>72</xdr:col>
      <xdr:colOff>38100</xdr:colOff>
      <xdr:row>74</xdr:row>
      <xdr:rowOff>27942</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3652500" y="1261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72</xdr:row>
      <xdr:rowOff>44469</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436111" y="12388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73</xdr:row>
      <xdr:rowOff>127945</xdr:rowOff>
    </xdr:from>
    <xdr:to>
      <xdr:col>67</xdr:col>
      <xdr:colOff>101600</xdr:colOff>
      <xdr:row>74</xdr:row>
      <xdr:rowOff>58095</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2763500" y="12643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49222</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547111" y="12736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137478</xdr:rowOff>
    </xdr:from>
    <xdr:to>
      <xdr:col>85</xdr:col>
      <xdr:colOff>177800</xdr:colOff>
      <xdr:row>74</xdr:row>
      <xdr:rowOff>67628</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6268700" y="12653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115905</xdr:rowOff>
    </xdr:from>
    <xdr:ext cx="534377" cy="259045"/>
    <xdr:sp macro="" textlink="">
      <xdr:nvSpPr>
        <xdr:cNvPr id="652" name="公債費該当値テキスト">
          <a:extLst>
            <a:ext uri="{FF2B5EF4-FFF2-40B4-BE49-F238E27FC236}">
              <a16:creationId xmlns:a16="http://schemas.microsoft.com/office/drawing/2014/main" id="{00000000-0008-0000-0600-00008C020000}"/>
            </a:ext>
          </a:extLst>
        </xdr:cNvPr>
        <xdr:cNvSpPr txBox="1"/>
      </xdr:nvSpPr>
      <xdr:spPr>
        <a:xfrm>
          <a:off x="16370300" y="12631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19520</xdr:rowOff>
    </xdr:from>
    <xdr:to>
      <xdr:col>81</xdr:col>
      <xdr:colOff>101600</xdr:colOff>
      <xdr:row>74</xdr:row>
      <xdr:rowOff>121120</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5430500" y="12706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112247</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5214111" y="12799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87392</xdr:rowOff>
    </xdr:from>
    <xdr:to>
      <xdr:col>76</xdr:col>
      <xdr:colOff>165100</xdr:colOff>
      <xdr:row>75</xdr:row>
      <xdr:rowOff>17542</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4541500" y="12774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8669</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4325111" y="12867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73</xdr:row>
      <xdr:rowOff>103987</xdr:rowOff>
    </xdr:from>
    <xdr:to>
      <xdr:col>72</xdr:col>
      <xdr:colOff>38100</xdr:colOff>
      <xdr:row>74</xdr:row>
      <xdr:rowOff>34137</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3652500" y="12619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25264</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3436111" y="12712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70</xdr:row>
      <xdr:rowOff>105428</xdr:rowOff>
    </xdr:from>
    <xdr:to>
      <xdr:col>67</xdr:col>
      <xdr:colOff>101600</xdr:colOff>
      <xdr:row>71</xdr:row>
      <xdr:rowOff>35578</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2763500" y="12106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69</xdr:row>
      <xdr:rowOff>52105</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547111" y="11882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38298</xdr:rowOff>
    </xdr:from>
    <xdr:ext cx="531299"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914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5" name="積立金グラフ枠">
          <a:extLst>
            <a:ext uri="{FF2B5EF4-FFF2-40B4-BE49-F238E27FC236}">
              <a16:creationId xmlns:a16="http://schemas.microsoft.com/office/drawing/2014/main" id="{00000000-0008-0000-0600-0000A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133528</xdr:rowOff>
    </xdr:from>
    <xdr:to>
      <xdr:col>85</xdr:col>
      <xdr:colOff>126364</xdr:colOff>
      <xdr:row>98</xdr:row>
      <xdr:rowOff>156552</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6317595" y="15906928"/>
          <a:ext cx="1269" cy="10517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160379</xdr:rowOff>
    </xdr:from>
    <xdr:ext cx="469744" cy="259045"/>
    <xdr:sp macro="" textlink="">
      <xdr:nvSpPr>
        <xdr:cNvPr id="687" name="積立金最小値テキスト">
          <a:extLst>
            <a:ext uri="{FF2B5EF4-FFF2-40B4-BE49-F238E27FC236}">
              <a16:creationId xmlns:a16="http://schemas.microsoft.com/office/drawing/2014/main" id="{00000000-0008-0000-0600-0000AF020000}"/>
            </a:ext>
          </a:extLst>
        </xdr:cNvPr>
        <xdr:cNvSpPr txBox="1"/>
      </xdr:nvSpPr>
      <xdr:spPr>
        <a:xfrm>
          <a:off x="16370300" y="16962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156552</xdr:rowOff>
    </xdr:from>
    <xdr:to>
      <xdr:col>86</xdr:col>
      <xdr:colOff>25400</xdr:colOff>
      <xdr:row>98</xdr:row>
      <xdr:rowOff>156552</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69586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80205</xdr:rowOff>
    </xdr:from>
    <xdr:ext cx="534377" cy="259045"/>
    <xdr:sp macro="" textlink="">
      <xdr:nvSpPr>
        <xdr:cNvPr id="689" name="積立金最大値テキスト">
          <a:extLst>
            <a:ext uri="{FF2B5EF4-FFF2-40B4-BE49-F238E27FC236}">
              <a16:creationId xmlns:a16="http://schemas.microsoft.com/office/drawing/2014/main" id="{00000000-0008-0000-0600-0000B1020000}"/>
            </a:ext>
          </a:extLst>
        </xdr:cNvPr>
        <xdr:cNvSpPr txBox="1"/>
      </xdr:nvSpPr>
      <xdr:spPr>
        <a:xfrm>
          <a:off x="16370300" y="15682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133528</xdr:rowOff>
    </xdr:from>
    <xdr:to>
      <xdr:col>86</xdr:col>
      <xdr:colOff>25400</xdr:colOff>
      <xdr:row>92</xdr:row>
      <xdr:rowOff>133528</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a:off x="16230600" y="15906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128237</xdr:rowOff>
    </xdr:from>
    <xdr:to>
      <xdr:col>85</xdr:col>
      <xdr:colOff>127000</xdr:colOff>
      <xdr:row>95</xdr:row>
      <xdr:rowOff>130459</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5481300" y="16415987"/>
          <a:ext cx="838200" cy="2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155894</xdr:rowOff>
    </xdr:from>
    <xdr:ext cx="534377" cy="259045"/>
    <xdr:sp macro="" textlink="">
      <xdr:nvSpPr>
        <xdr:cNvPr id="692" name="積立金平均値テキスト">
          <a:extLst>
            <a:ext uri="{FF2B5EF4-FFF2-40B4-BE49-F238E27FC236}">
              <a16:creationId xmlns:a16="http://schemas.microsoft.com/office/drawing/2014/main" id="{00000000-0008-0000-0600-0000B4020000}"/>
            </a:ext>
          </a:extLst>
        </xdr:cNvPr>
        <xdr:cNvSpPr txBox="1"/>
      </xdr:nvSpPr>
      <xdr:spPr>
        <a:xfrm>
          <a:off x="16370300" y="1644364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6017</xdr:rowOff>
    </xdr:from>
    <xdr:to>
      <xdr:col>85</xdr:col>
      <xdr:colOff>177800</xdr:colOff>
      <xdr:row>96</xdr:row>
      <xdr:rowOff>107617</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6268700" y="16465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123568</xdr:rowOff>
    </xdr:from>
    <xdr:to>
      <xdr:col>81</xdr:col>
      <xdr:colOff>50800</xdr:colOff>
      <xdr:row>95</xdr:row>
      <xdr:rowOff>128237</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a:off x="14592300" y="16068418"/>
          <a:ext cx="889000" cy="347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94321</xdr:rowOff>
    </xdr:from>
    <xdr:to>
      <xdr:col>81</xdr:col>
      <xdr:colOff>101600</xdr:colOff>
      <xdr:row>97</xdr:row>
      <xdr:rowOff>24471</xdr:rowOff>
    </xdr:to>
    <xdr:sp macro="" textlink="">
      <xdr:nvSpPr>
        <xdr:cNvPr id="695" name="フローチャート: 判断 694">
          <a:extLst>
            <a:ext uri="{FF2B5EF4-FFF2-40B4-BE49-F238E27FC236}">
              <a16:creationId xmlns:a16="http://schemas.microsoft.com/office/drawing/2014/main" id="{00000000-0008-0000-0600-0000B7020000}"/>
            </a:ext>
          </a:extLst>
        </xdr:cNvPr>
        <xdr:cNvSpPr/>
      </xdr:nvSpPr>
      <xdr:spPr>
        <a:xfrm>
          <a:off x="15430500" y="16553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15598</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5214111" y="16646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91</xdr:row>
      <xdr:rowOff>25727</xdr:rowOff>
    </xdr:from>
    <xdr:to>
      <xdr:col>76</xdr:col>
      <xdr:colOff>114300</xdr:colOff>
      <xdr:row>93</xdr:row>
      <xdr:rowOff>123568</xdr:rowOff>
    </xdr:to>
    <xdr:cxnSp macro="">
      <xdr:nvCxnSpPr>
        <xdr:cNvPr id="697" name="直線コネクタ 696">
          <a:extLst>
            <a:ext uri="{FF2B5EF4-FFF2-40B4-BE49-F238E27FC236}">
              <a16:creationId xmlns:a16="http://schemas.microsoft.com/office/drawing/2014/main" id="{00000000-0008-0000-0600-0000B9020000}"/>
            </a:ext>
          </a:extLst>
        </xdr:cNvPr>
        <xdr:cNvCxnSpPr/>
      </xdr:nvCxnSpPr>
      <xdr:spPr>
        <a:xfrm>
          <a:off x="13703300" y="15627677"/>
          <a:ext cx="889000" cy="440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42070</xdr:rowOff>
    </xdr:from>
    <xdr:to>
      <xdr:col>76</xdr:col>
      <xdr:colOff>165100</xdr:colOff>
      <xdr:row>96</xdr:row>
      <xdr:rowOff>143670</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4541500" y="16501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134797</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4325111" y="16593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91</xdr:row>
      <xdr:rowOff>25727</xdr:rowOff>
    </xdr:from>
    <xdr:to>
      <xdr:col>71</xdr:col>
      <xdr:colOff>177800</xdr:colOff>
      <xdr:row>96</xdr:row>
      <xdr:rowOff>76836</xdr:rowOff>
    </xdr:to>
    <xdr:cxnSp macro="">
      <xdr:nvCxnSpPr>
        <xdr:cNvPr id="700" name="直線コネクタ 699">
          <a:extLst>
            <a:ext uri="{FF2B5EF4-FFF2-40B4-BE49-F238E27FC236}">
              <a16:creationId xmlns:a16="http://schemas.microsoft.com/office/drawing/2014/main" id="{00000000-0008-0000-0600-0000BC020000}"/>
            </a:ext>
          </a:extLst>
        </xdr:cNvPr>
        <xdr:cNvCxnSpPr/>
      </xdr:nvCxnSpPr>
      <xdr:spPr>
        <a:xfrm flipV="1">
          <a:off x="12814300" y="15627677"/>
          <a:ext cx="889000" cy="908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37694</xdr:rowOff>
    </xdr:from>
    <xdr:to>
      <xdr:col>72</xdr:col>
      <xdr:colOff>38100</xdr:colOff>
      <xdr:row>96</xdr:row>
      <xdr:rowOff>139294</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3652500" y="16496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130421</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3436111" y="16589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158525</xdr:rowOff>
    </xdr:from>
    <xdr:to>
      <xdr:col>67</xdr:col>
      <xdr:colOff>101600</xdr:colOff>
      <xdr:row>97</xdr:row>
      <xdr:rowOff>88675</xdr:rowOff>
    </xdr:to>
    <xdr:sp macro="" textlink="">
      <xdr:nvSpPr>
        <xdr:cNvPr id="703" name="フローチャート: 判断 702">
          <a:extLst>
            <a:ext uri="{FF2B5EF4-FFF2-40B4-BE49-F238E27FC236}">
              <a16:creationId xmlns:a16="http://schemas.microsoft.com/office/drawing/2014/main" id="{00000000-0008-0000-0600-0000BF020000}"/>
            </a:ext>
          </a:extLst>
        </xdr:cNvPr>
        <xdr:cNvSpPr/>
      </xdr:nvSpPr>
      <xdr:spPr>
        <a:xfrm>
          <a:off x="12763500" y="16617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79802</xdr:rowOff>
    </xdr:from>
    <xdr:ext cx="534377"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2547111" y="16710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79659</xdr:rowOff>
    </xdr:from>
    <xdr:to>
      <xdr:col>85</xdr:col>
      <xdr:colOff>177800</xdr:colOff>
      <xdr:row>96</xdr:row>
      <xdr:rowOff>9809</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6268700" y="16367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102536</xdr:rowOff>
    </xdr:from>
    <xdr:ext cx="534377" cy="259045"/>
    <xdr:sp macro="" textlink="">
      <xdr:nvSpPr>
        <xdr:cNvPr id="711" name="積立金該当値テキスト">
          <a:extLst>
            <a:ext uri="{FF2B5EF4-FFF2-40B4-BE49-F238E27FC236}">
              <a16:creationId xmlns:a16="http://schemas.microsoft.com/office/drawing/2014/main" id="{00000000-0008-0000-0600-0000C7020000}"/>
            </a:ext>
          </a:extLst>
        </xdr:cNvPr>
        <xdr:cNvSpPr txBox="1"/>
      </xdr:nvSpPr>
      <xdr:spPr>
        <a:xfrm>
          <a:off x="16370300" y="16218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77437</xdr:rowOff>
    </xdr:from>
    <xdr:to>
      <xdr:col>81</xdr:col>
      <xdr:colOff>101600</xdr:colOff>
      <xdr:row>96</xdr:row>
      <xdr:rowOff>7587</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5430500" y="16365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24114</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5214111" y="16140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93</xdr:row>
      <xdr:rowOff>72768</xdr:rowOff>
    </xdr:from>
    <xdr:to>
      <xdr:col>76</xdr:col>
      <xdr:colOff>165100</xdr:colOff>
      <xdr:row>94</xdr:row>
      <xdr:rowOff>2918</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4541500" y="16017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19445</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4325111" y="15792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90</xdr:row>
      <xdr:rowOff>146377</xdr:rowOff>
    </xdr:from>
    <xdr:to>
      <xdr:col>72</xdr:col>
      <xdr:colOff>38100</xdr:colOff>
      <xdr:row>91</xdr:row>
      <xdr:rowOff>76527</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3652500" y="15576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89</xdr:row>
      <xdr:rowOff>93054</xdr:rowOff>
    </xdr:from>
    <xdr:ext cx="534377"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3436111" y="15352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26036</xdr:rowOff>
    </xdr:from>
    <xdr:to>
      <xdr:col>67</xdr:col>
      <xdr:colOff>101600</xdr:colOff>
      <xdr:row>96</xdr:row>
      <xdr:rowOff>127636</xdr:rowOff>
    </xdr:to>
    <xdr:sp macro="" textlink="">
      <xdr:nvSpPr>
        <xdr:cNvPr id="718" name="楕円 717">
          <a:extLst>
            <a:ext uri="{FF2B5EF4-FFF2-40B4-BE49-F238E27FC236}">
              <a16:creationId xmlns:a16="http://schemas.microsoft.com/office/drawing/2014/main" id="{00000000-0008-0000-0600-0000CE020000}"/>
            </a:ext>
          </a:extLst>
        </xdr:cNvPr>
        <xdr:cNvSpPr/>
      </xdr:nvSpPr>
      <xdr:spPr>
        <a:xfrm>
          <a:off x="12763500" y="16485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144163</xdr:rowOff>
    </xdr:from>
    <xdr:ext cx="534377"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2547111" y="16260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7" name="正方形/長方形 726">
          <a:extLst>
            <a:ext uri="{FF2B5EF4-FFF2-40B4-BE49-F238E27FC236}">
              <a16:creationId xmlns:a16="http://schemas.microsoft.com/office/drawing/2014/main" id="{00000000-0008-0000-0600-0000D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投資及び出資金グラフ枠">
          <a:extLst>
            <a:ext uri="{FF2B5EF4-FFF2-40B4-BE49-F238E27FC236}">
              <a16:creationId xmlns:a16="http://schemas.microsoft.com/office/drawing/2014/main" id="{00000000-0008-0000-0600-0000E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42164</xdr:rowOff>
    </xdr:from>
    <xdr:to>
      <xdr:col>116</xdr:col>
      <xdr:colOff>62864</xdr:colOff>
      <xdr:row>39</xdr:row>
      <xdr:rowOff>44450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flipV="1">
          <a:off x="22159595" y="5357114"/>
          <a:ext cx="1269" cy="13738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4" name="投資及び出資金最小値テキスト">
          <a:extLst>
            <a:ext uri="{FF2B5EF4-FFF2-40B4-BE49-F238E27FC236}">
              <a16:creationId xmlns:a16="http://schemas.microsoft.com/office/drawing/2014/main" id="{00000000-0008-0000-0600-0000E8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160291</xdr:rowOff>
    </xdr:from>
    <xdr:ext cx="534377" cy="259045"/>
    <xdr:sp macro="" textlink="">
      <xdr:nvSpPr>
        <xdr:cNvPr id="746" name="投資及び出資金最大値テキスト">
          <a:extLst>
            <a:ext uri="{FF2B5EF4-FFF2-40B4-BE49-F238E27FC236}">
              <a16:creationId xmlns:a16="http://schemas.microsoft.com/office/drawing/2014/main" id="{00000000-0008-0000-0600-0000EA020000}"/>
            </a:ext>
          </a:extLst>
        </xdr:cNvPr>
        <xdr:cNvSpPr txBox="1"/>
      </xdr:nvSpPr>
      <xdr:spPr>
        <a:xfrm>
          <a:off x="22212300" y="5132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42164</xdr:rowOff>
    </xdr:from>
    <xdr:to>
      <xdr:col>116</xdr:col>
      <xdr:colOff>152400</xdr:colOff>
      <xdr:row>31</xdr:row>
      <xdr:rowOff>42164</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2072600" y="53571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159385</xdr:rowOff>
    </xdr:from>
    <xdr:to>
      <xdr:col>116</xdr:col>
      <xdr:colOff>63500</xdr:colOff>
      <xdr:row>38</xdr:row>
      <xdr:rowOff>163957</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21323300" y="6674485"/>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30243</xdr:rowOff>
    </xdr:from>
    <xdr:ext cx="469744" cy="259045"/>
    <xdr:sp macro="" textlink="">
      <xdr:nvSpPr>
        <xdr:cNvPr id="749" name="投資及び出資金平均値テキスト">
          <a:extLst>
            <a:ext uri="{FF2B5EF4-FFF2-40B4-BE49-F238E27FC236}">
              <a16:creationId xmlns:a16="http://schemas.microsoft.com/office/drawing/2014/main" id="{00000000-0008-0000-0600-0000ED020000}"/>
            </a:ext>
          </a:extLst>
        </xdr:cNvPr>
        <xdr:cNvSpPr txBox="1"/>
      </xdr:nvSpPr>
      <xdr:spPr>
        <a:xfrm>
          <a:off x="22212300" y="62024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7366</xdr:rowOff>
    </xdr:from>
    <xdr:to>
      <xdr:col>116</xdr:col>
      <xdr:colOff>114300</xdr:colOff>
      <xdr:row>37</xdr:row>
      <xdr:rowOff>108966</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2110700" y="6351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156210</xdr:rowOff>
    </xdr:from>
    <xdr:to>
      <xdr:col>111</xdr:col>
      <xdr:colOff>177800</xdr:colOff>
      <xdr:row>38</xdr:row>
      <xdr:rowOff>159385</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a:off x="20434300" y="6671310"/>
          <a:ext cx="889000" cy="3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129794</xdr:rowOff>
    </xdr:from>
    <xdr:to>
      <xdr:col>112</xdr:col>
      <xdr:colOff>38100</xdr:colOff>
      <xdr:row>37</xdr:row>
      <xdr:rowOff>59944</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21272500" y="6301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76471</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088428" y="6077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154940</xdr:rowOff>
    </xdr:from>
    <xdr:to>
      <xdr:col>107</xdr:col>
      <xdr:colOff>50800</xdr:colOff>
      <xdr:row>38</xdr:row>
      <xdr:rowOff>156210</xdr:rowOff>
    </xdr:to>
    <xdr:cxnSp macro="">
      <xdr:nvCxnSpPr>
        <xdr:cNvPr id="754" name="直線コネクタ 753">
          <a:extLst>
            <a:ext uri="{FF2B5EF4-FFF2-40B4-BE49-F238E27FC236}">
              <a16:creationId xmlns:a16="http://schemas.microsoft.com/office/drawing/2014/main" id="{00000000-0008-0000-0600-0000F2020000}"/>
            </a:ext>
          </a:extLst>
        </xdr:cNvPr>
        <xdr:cNvCxnSpPr/>
      </xdr:nvCxnSpPr>
      <xdr:spPr>
        <a:xfrm>
          <a:off x="19545300" y="6670040"/>
          <a:ext cx="8890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112522</xdr:rowOff>
    </xdr:from>
    <xdr:to>
      <xdr:col>107</xdr:col>
      <xdr:colOff>101600</xdr:colOff>
      <xdr:row>37</xdr:row>
      <xdr:rowOff>42672</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20383500" y="6284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59199</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199428" y="6059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147447</xdr:rowOff>
    </xdr:from>
    <xdr:to>
      <xdr:col>102</xdr:col>
      <xdr:colOff>114300</xdr:colOff>
      <xdr:row>38</xdr:row>
      <xdr:rowOff>154940</xdr:rowOff>
    </xdr:to>
    <xdr:cxnSp macro="">
      <xdr:nvCxnSpPr>
        <xdr:cNvPr id="757" name="直線コネクタ 756">
          <a:extLst>
            <a:ext uri="{FF2B5EF4-FFF2-40B4-BE49-F238E27FC236}">
              <a16:creationId xmlns:a16="http://schemas.microsoft.com/office/drawing/2014/main" id="{00000000-0008-0000-0600-0000F5020000}"/>
            </a:ext>
          </a:extLst>
        </xdr:cNvPr>
        <xdr:cNvCxnSpPr/>
      </xdr:nvCxnSpPr>
      <xdr:spPr>
        <a:xfrm>
          <a:off x="18656300" y="6662547"/>
          <a:ext cx="889000" cy="7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115697</xdr:rowOff>
    </xdr:from>
    <xdr:to>
      <xdr:col>102</xdr:col>
      <xdr:colOff>165100</xdr:colOff>
      <xdr:row>37</xdr:row>
      <xdr:rowOff>45847</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19494500" y="6287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62374</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10428" y="6063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124841</xdr:rowOff>
    </xdr:from>
    <xdr:to>
      <xdr:col>98</xdr:col>
      <xdr:colOff>38100</xdr:colOff>
      <xdr:row>37</xdr:row>
      <xdr:rowOff>54991</xdr:rowOff>
    </xdr:to>
    <xdr:sp macro="" textlink="">
      <xdr:nvSpPr>
        <xdr:cNvPr id="760" name="フローチャート: 判断 759">
          <a:extLst>
            <a:ext uri="{FF2B5EF4-FFF2-40B4-BE49-F238E27FC236}">
              <a16:creationId xmlns:a16="http://schemas.microsoft.com/office/drawing/2014/main" id="{00000000-0008-0000-0600-0000F8020000}"/>
            </a:ext>
          </a:extLst>
        </xdr:cNvPr>
        <xdr:cNvSpPr/>
      </xdr:nvSpPr>
      <xdr:spPr>
        <a:xfrm>
          <a:off x="18605500" y="6297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71518</xdr:rowOff>
    </xdr:from>
    <xdr:ext cx="469744"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8421428" y="6072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113157</xdr:rowOff>
    </xdr:from>
    <xdr:to>
      <xdr:col>116</xdr:col>
      <xdr:colOff>114300</xdr:colOff>
      <xdr:row>39</xdr:row>
      <xdr:rowOff>43307</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2110700" y="6628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28084</xdr:rowOff>
    </xdr:from>
    <xdr:ext cx="378565" cy="259045"/>
    <xdr:sp macro="" textlink="">
      <xdr:nvSpPr>
        <xdr:cNvPr id="768" name="投資及び出資金該当値テキスト">
          <a:extLst>
            <a:ext uri="{FF2B5EF4-FFF2-40B4-BE49-F238E27FC236}">
              <a16:creationId xmlns:a16="http://schemas.microsoft.com/office/drawing/2014/main" id="{00000000-0008-0000-0600-000000030000}"/>
            </a:ext>
          </a:extLst>
        </xdr:cNvPr>
        <xdr:cNvSpPr txBox="1"/>
      </xdr:nvSpPr>
      <xdr:spPr>
        <a:xfrm>
          <a:off x="22212300" y="65431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108585</xdr:rowOff>
    </xdr:from>
    <xdr:to>
      <xdr:col>112</xdr:col>
      <xdr:colOff>38100</xdr:colOff>
      <xdr:row>39</xdr:row>
      <xdr:rowOff>38735</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21272500" y="6623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29862</xdr:rowOff>
    </xdr:from>
    <xdr:ext cx="378565"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21134017" y="67164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105410</xdr:rowOff>
    </xdr:from>
    <xdr:to>
      <xdr:col>107</xdr:col>
      <xdr:colOff>101600</xdr:colOff>
      <xdr:row>39</xdr:row>
      <xdr:rowOff>35560</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20383500" y="662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26687</xdr:rowOff>
    </xdr:from>
    <xdr:ext cx="378565"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20245017" y="67132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104140</xdr:rowOff>
    </xdr:from>
    <xdr:to>
      <xdr:col>102</xdr:col>
      <xdr:colOff>165100</xdr:colOff>
      <xdr:row>39</xdr:row>
      <xdr:rowOff>34290</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19494500" y="6619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25417</xdr:rowOff>
    </xdr:from>
    <xdr:ext cx="378565"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9356017" y="67119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96647</xdr:rowOff>
    </xdr:from>
    <xdr:to>
      <xdr:col>98</xdr:col>
      <xdr:colOff>38100</xdr:colOff>
      <xdr:row>39</xdr:row>
      <xdr:rowOff>26797</xdr:rowOff>
    </xdr:to>
    <xdr:sp macro="" textlink="">
      <xdr:nvSpPr>
        <xdr:cNvPr id="775" name="楕円 774">
          <a:extLst>
            <a:ext uri="{FF2B5EF4-FFF2-40B4-BE49-F238E27FC236}">
              <a16:creationId xmlns:a16="http://schemas.microsoft.com/office/drawing/2014/main" id="{00000000-0008-0000-0600-000007030000}"/>
            </a:ext>
          </a:extLst>
        </xdr:cNvPr>
        <xdr:cNvSpPr/>
      </xdr:nvSpPr>
      <xdr:spPr>
        <a:xfrm>
          <a:off x="18605500" y="6611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17924</xdr:rowOff>
    </xdr:from>
    <xdr:ext cx="378565"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8467017" y="67044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a:extLst>
            <a:ext uri="{FF2B5EF4-FFF2-40B4-BE49-F238E27FC236}">
              <a16:creationId xmlns:a16="http://schemas.microsoft.com/office/drawing/2014/main" id="{00000000-0008-0000-0600-00001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9" name="貸付金グラフ枠">
          <a:extLst>
            <a:ext uri="{FF2B5EF4-FFF2-40B4-BE49-F238E27FC236}">
              <a16:creationId xmlns:a16="http://schemas.microsoft.com/office/drawing/2014/main" id="{00000000-0008-0000-0600-00001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116383</xdr:rowOff>
    </xdr:from>
    <xdr:to>
      <xdr:col>116</xdr:col>
      <xdr:colOff>62864</xdr:colOff>
      <xdr:row>59</xdr:row>
      <xdr:rowOff>27953</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flipV="1">
          <a:off x="22159595" y="8688883"/>
          <a:ext cx="1269" cy="1454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31780</xdr:rowOff>
    </xdr:from>
    <xdr:ext cx="378565" cy="259045"/>
    <xdr:sp macro="" textlink="">
      <xdr:nvSpPr>
        <xdr:cNvPr id="801" name="貸付金最小値テキスト">
          <a:extLst>
            <a:ext uri="{FF2B5EF4-FFF2-40B4-BE49-F238E27FC236}">
              <a16:creationId xmlns:a16="http://schemas.microsoft.com/office/drawing/2014/main" id="{00000000-0008-0000-0600-000021030000}"/>
            </a:ext>
          </a:extLst>
        </xdr:cNvPr>
        <xdr:cNvSpPr txBox="1"/>
      </xdr:nvSpPr>
      <xdr:spPr>
        <a:xfrm>
          <a:off x="22212300" y="101473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27953</xdr:rowOff>
    </xdr:from>
    <xdr:to>
      <xdr:col>116</xdr:col>
      <xdr:colOff>152400</xdr:colOff>
      <xdr:row>59</xdr:row>
      <xdr:rowOff>27953</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2072600" y="101435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63060</xdr:rowOff>
    </xdr:from>
    <xdr:ext cx="534377" cy="259045"/>
    <xdr:sp macro="" textlink="">
      <xdr:nvSpPr>
        <xdr:cNvPr id="803" name="貸付金最大値テキスト">
          <a:extLst>
            <a:ext uri="{FF2B5EF4-FFF2-40B4-BE49-F238E27FC236}">
              <a16:creationId xmlns:a16="http://schemas.microsoft.com/office/drawing/2014/main" id="{00000000-0008-0000-0600-000023030000}"/>
            </a:ext>
          </a:extLst>
        </xdr:cNvPr>
        <xdr:cNvSpPr txBox="1"/>
      </xdr:nvSpPr>
      <xdr:spPr>
        <a:xfrm>
          <a:off x="22212300" y="8464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116383</xdr:rowOff>
    </xdr:from>
    <xdr:to>
      <xdr:col>116</xdr:col>
      <xdr:colOff>152400</xdr:colOff>
      <xdr:row>50</xdr:row>
      <xdr:rowOff>116383</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2072600" y="8688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169342</xdr:rowOff>
    </xdr:from>
    <xdr:to>
      <xdr:col>116</xdr:col>
      <xdr:colOff>63500</xdr:colOff>
      <xdr:row>59</xdr:row>
      <xdr:rowOff>41478</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21323300" y="10113442"/>
          <a:ext cx="838200" cy="43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52988</xdr:rowOff>
    </xdr:from>
    <xdr:ext cx="469744" cy="259045"/>
    <xdr:sp macro="" textlink="">
      <xdr:nvSpPr>
        <xdr:cNvPr id="806" name="貸付金平均値テキスト">
          <a:extLst>
            <a:ext uri="{FF2B5EF4-FFF2-40B4-BE49-F238E27FC236}">
              <a16:creationId xmlns:a16="http://schemas.microsoft.com/office/drawing/2014/main" id="{00000000-0008-0000-0600-000026030000}"/>
            </a:ext>
          </a:extLst>
        </xdr:cNvPr>
        <xdr:cNvSpPr txBox="1"/>
      </xdr:nvSpPr>
      <xdr:spPr>
        <a:xfrm>
          <a:off x="22212300" y="96541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30111</xdr:rowOff>
    </xdr:from>
    <xdr:to>
      <xdr:col>116</xdr:col>
      <xdr:colOff>114300</xdr:colOff>
      <xdr:row>57</xdr:row>
      <xdr:rowOff>131711</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22110700" y="9802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41478</xdr:rowOff>
    </xdr:from>
    <xdr:to>
      <xdr:col>111</xdr:col>
      <xdr:colOff>177800</xdr:colOff>
      <xdr:row>59</xdr:row>
      <xdr:rowOff>42545</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flipV="1">
          <a:off x="20434300" y="10157028"/>
          <a:ext cx="889000" cy="1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34836</xdr:rowOff>
    </xdr:from>
    <xdr:to>
      <xdr:col>112</xdr:col>
      <xdr:colOff>38100</xdr:colOff>
      <xdr:row>57</xdr:row>
      <xdr:rowOff>136436</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1272500" y="9807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152963</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088428" y="9582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42545</xdr:rowOff>
    </xdr:from>
    <xdr:to>
      <xdr:col>107</xdr:col>
      <xdr:colOff>50800</xdr:colOff>
      <xdr:row>59</xdr:row>
      <xdr:rowOff>42545</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a:off x="19545300" y="1015809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25349</xdr:rowOff>
    </xdr:from>
    <xdr:to>
      <xdr:col>107</xdr:col>
      <xdr:colOff>101600</xdr:colOff>
      <xdr:row>57</xdr:row>
      <xdr:rowOff>126949</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20383500" y="9797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143476</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0199428" y="9573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42545</xdr:rowOff>
    </xdr:from>
    <xdr:to>
      <xdr:col>102</xdr:col>
      <xdr:colOff>114300</xdr:colOff>
      <xdr:row>59</xdr:row>
      <xdr:rowOff>42583</xdr:rowOff>
    </xdr:to>
    <xdr:cxnSp macro="">
      <xdr:nvCxnSpPr>
        <xdr:cNvPr id="814" name="直線コネクタ 813">
          <a:extLst>
            <a:ext uri="{FF2B5EF4-FFF2-40B4-BE49-F238E27FC236}">
              <a16:creationId xmlns:a16="http://schemas.microsoft.com/office/drawing/2014/main" id="{00000000-0008-0000-0600-00002E030000}"/>
            </a:ext>
          </a:extLst>
        </xdr:cNvPr>
        <xdr:cNvCxnSpPr/>
      </xdr:nvCxnSpPr>
      <xdr:spPr>
        <a:xfrm flipV="1">
          <a:off x="18656300" y="10158095"/>
          <a:ext cx="889000" cy="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889</xdr:rowOff>
    </xdr:from>
    <xdr:to>
      <xdr:col>102</xdr:col>
      <xdr:colOff>165100</xdr:colOff>
      <xdr:row>57</xdr:row>
      <xdr:rowOff>102489</xdr:rowOff>
    </xdr:to>
    <xdr:sp macro="" textlink="">
      <xdr:nvSpPr>
        <xdr:cNvPr id="815" name="フローチャート: 判断 814">
          <a:extLst>
            <a:ext uri="{FF2B5EF4-FFF2-40B4-BE49-F238E27FC236}">
              <a16:creationId xmlns:a16="http://schemas.microsoft.com/office/drawing/2014/main" id="{00000000-0008-0000-0600-00002F030000}"/>
            </a:ext>
          </a:extLst>
        </xdr:cNvPr>
        <xdr:cNvSpPr/>
      </xdr:nvSpPr>
      <xdr:spPr>
        <a:xfrm>
          <a:off x="19494500" y="977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119016</xdr:rowOff>
    </xdr:from>
    <xdr:ext cx="469744"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10428" y="9548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2604</xdr:rowOff>
    </xdr:from>
    <xdr:to>
      <xdr:col>98</xdr:col>
      <xdr:colOff>38100</xdr:colOff>
      <xdr:row>57</xdr:row>
      <xdr:rowOff>104204</xdr:rowOff>
    </xdr:to>
    <xdr:sp macro="" textlink="">
      <xdr:nvSpPr>
        <xdr:cNvPr id="817" name="フローチャート: 判断 816">
          <a:extLst>
            <a:ext uri="{FF2B5EF4-FFF2-40B4-BE49-F238E27FC236}">
              <a16:creationId xmlns:a16="http://schemas.microsoft.com/office/drawing/2014/main" id="{00000000-0008-0000-0600-000031030000}"/>
            </a:ext>
          </a:extLst>
        </xdr:cNvPr>
        <xdr:cNvSpPr/>
      </xdr:nvSpPr>
      <xdr:spPr>
        <a:xfrm>
          <a:off x="18605500" y="9775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120731</xdr:rowOff>
    </xdr:from>
    <xdr:ext cx="469744"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8421428" y="9550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118542</xdr:rowOff>
    </xdr:from>
    <xdr:to>
      <xdr:col>116</xdr:col>
      <xdr:colOff>114300</xdr:colOff>
      <xdr:row>59</xdr:row>
      <xdr:rowOff>48692</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2110700" y="10062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33469</xdr:rowOff>
    </xdr:from>
    <xdr:ext cx="469744" cy="259045"/>
    <xdr:sp macro="" textlink="">
      <xdr:nvSpPr>
        <xdr:cNvPr id="825" name="貸付金該当値テキスト">
          <a:extLst>
            <a:ext uri="{FF2B5EF4-FFF2-40B4-BE49-F238E27FC236}">
              <a16:creationId xmlns:a16="http://schemas.microsoft.com/office/drawing/2014/main" id="{00000000-0008-0000-0600-000039030000}"/>
            </a:ext>
          </a:extLst>
        </xdr:cNvPr>
        <xdr:cNvSpPr txBox="1"/>
      </xdr:nvSpPr>
      <xdr:spPr>
        <a:xfrm>
          <a:off x="22212300" y="9977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162128</xdr:rowOff>
    </xdr:from>
    <xdr:to>
      <xdr:col>112</xdr:col>
      <xdr:colOff>38100</xdr:colOff>
      <xdr:row>59</xdr:row>
      <xdr:rowOff>92278</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21272500" y="10106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59</xdr:row>
      <xdr:rowOff>83405</xdr:rowOff>
    </xdr:from>
    <xdr:ext cx="313932"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21166333" y="1019895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163195</xdr:rowOff>
    </xdr:from>
    <xdr:to>
      <xdr:col>107</xdr:col>
      <xdr:colOff>101600</xdr:colOff>
      <xdr:row>59</xdr:row>
      <xdr:rowOff>93345</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20383500" y="10107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59</xdr:row>
      <xdr:rowOff>84472</xdr:rowOff>
    </xdr:from>
    <xdr:ext cx="313932"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20277333" y="1020002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163195</xdr:rowOff>
    </xdr:from>
    <xdr:to>
      <xdr:col>102</xdr:col>
      <xdr:colOff>165100</xdr:colOff>
      <xdr:row>59</xdr:row>
      <xdr:rowOff>93345</xdr:rowOff>
    </xdr:to>
    <xdr:sp macro="" textlink="">
      <xdr:nvSpPr>
        <xdr:cNvPr id="830" name="楕円 829">
          <a:extLst>
            <a:ext uri="{FF2B5EF4-FFF2-40B4-BE49-F238E27FC236}">
              <a16:creationId xmlns:a16="http://schemas.microsoft.com/office/drawing/2014/main" id="{00000000-0008-0000-0600-00003E030000}"/>
            </a:ext>
          </a:extLst>
        </xdr:cNvPr>
        <xdr:cNvSpPr/>
      </xdr:nvSpPr>
      <xdr:spPr>
        <a:xfrm>
          <a:off x="19494500" y="10107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59</xdr:row>
      <xdr:rowOff>84472</xdr:rowOff>
    </xdr:from>
    <xdr:ext cx="313932"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9388333" y="1020002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163233</xdr:rowOff>
    </xdr:from>
    <xdr:to>
      <xdr:col>98</xdr:col>
      <xdr:colOff>38100</xdr:colOff>
      <xdr:row>59</xdr:row>
      <xdr:rowOff>93383</xdr:rowOff>
    </xdr:to>
    <xdr:sp macro="" textlink="">
      <xdr:nvSpPr>
        <xdr:cNvPr id="832" name="楕円 831">
          <a:extLst>
            <a:ext uri="{FF2B5EF4-FFF2-40B4-BE49-F238E27FC236}">
              <a16:creationId xmlns:a16="http://schemas.microsoft.com/office/drawing/2014/main" id="{00000000-0008-0000-0600-000040030000}"/>
            </a:ext>
          </a:extLst>
        </xdr:cNvPr>
        <xdr:cNvSpPr/>
      </xdr:nvSpPr>
      <xdr:spPr>
        <a:xfrm>
          <a:off x="18605500" y="10107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59</xdr:row>
      <xdr:rowOff>84510</xdr:rowOff>
    </xdr:from>
    <xdr:ext cx="313932"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8499333" y="1020006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1" name="正方形/長方形 840">
          <a:extLst>
            <a:ext uri="{FF2B5EF4-FFF2-40B4-BE49-F238E27FC236}">
              <a16:creationId xmlns:a16="http://schemas.microsoft.com/office/drawing/2014/main" id="{00000000-0008-0000-0600-000049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7" name="繰出金グラフ枠">
          <a:extLst>
            <a:ext uri="{FF2B5EF4-FFF2-40B4-BE49-F238E27FC236}">
              <a16:creationId xmlns:a16="http://schemas.microsoft.com/office/drawing/2014/main" id="{00000000-0008-0000-0600-000059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142139</xdr:rowOff>
    </xdr:from>
    <xdr:to>
      <xdr:col>116</xdr:col>
      <xdr:colOff>62864</xdr:colOff>
      <xdr:row>78</xdr:row>
      <xdr:rowOff>151625</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2159595" y="12315089"/>
          <a:ext cx="1269" cy="12096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155452</xdr:rowOff>
    </xdr:from>
    <xdr:ext cx="534377" cy="259045"/>
    <xdr:sp macro="" textlink="">
      <xdr:nvSpPr>
        <xdr:cNvPr id="859" name="繰出金最小値テキスト">
          <a:extLst>
            <a:ext uri="{FF2B5EF4-FFF2-40B4-BE49-F238E27FC236}">
              <a16:creationId xmlns:a16="http://schemas.microsoft.com/office/drawing/2014/main" id="{00000000-0008-0000-0600-00005B030000}"/>
            </a:ext>
          </a:extLst>
        </xdr:cNvPr>
        <xdr:cNvSpPr txBox="1"/>
      </xdr:nvSpPr>
      <xdr:spPr>
        <a:xfrm>
          <a:off x="22212300" y="13528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151625</xdr:rowOff>
    </xdr:from>
    <xdr:to>
      <xdr:col>116</xdr:col>
      <xdr:colOff>152400</xdr:colOff>
      <xdr:row>78</xdr:row>
      <xdr:rowOff>151625</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a:off x="22072600" y="13524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88816</xdr:rowOff>
    </xdr:from>
    <xdr:ext cx="534377" cy="259045"/>
    <xdr:sp macro="" textlink="">
      <xdr:nvSpPr>
        <xdr:cNvPr id="861" name="繰出金最大値テキスト">
          <a:extLst>
            <a:ext uri="{FF2B5EF4-FFF2-40B4-BE49-F238E27FC236}">
              <a16:creationId xmlns:a16="http://schemas.microsoft.com/office/drawing/2014/main" id="{00000000-0008-0000-0600-00005D030000}"/>
            </a:ext>
          </a:extLst>
        </xdr:cNvPr>
        <xdr:cNvSpPr txBox="1"/>
      </xdr:nvSpPr>
      <xdr:spPr>
        <a:xfrm>
          <a:off x="22212300" y="12090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53,436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142139</xdr:rowOff>
    </xdr:from>
    <xdr:to>
      <xdr:col>116</xdr:col>
      <xdr:colOff>152400</xdr:colOff>
      <xdr:row>71</xdr:row>
      <xdr:rowOff>142139</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a:off x="22072600" y="12315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13818</xdr:rowOff>
    </xdr:from>
    <xdr:to>
      <xdr:col>116</xdr:col>
      <xdr:colOff>63500</xdr:colOff>
      <xdr:row>74</xdr:row>
      <xdr:rowOff>15722</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a:off x="21323300" y="12701118"/>
          <a:ext cx="838200" cy="1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73613</xdr:rowOff>
    </xdr:from>
    <xdr:ext cx="534377" cy="259045"/>
    <xdr:sp macro="" textlink="">
      <xdr:nvSpPr>
        <xdr:cNvPr id="864" name="繰出金平均値テキスト">
          <a:extLst>
            <a:ext uri="{FF2B5EF4-FFF2-40B4-BE49-F238E27FC236}">
              <a16:creationId xmlns:a16="http://schemas.microsoft.com/office/drawing/2014/main" id="{00000000-0008-0000-0600-000060030000}"/>
            </a:ext>
          </a:extLst>
        </xdr:cNvPr>
        <xdr:cNvSpPr txBox="1"/>
      </xdr:nvSpPr>
      <xdr:spPr>
        <a:xfrm>
          <a:off x="22212300" y="129323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95186</xdr:rowOff>
    </xdr:from>
    <xdr:to>
      <xdr:col>116</xdr:col>
      <xdr:colOff>114300</xdr:colOff>
      <xdr:row>76</xdr:row>
      <xdr:rowOff>25336</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22110700" y="12953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6998</xdr:rowOff>
    </xdr:from>
    <xdr:to>
      <xdr:col>111</xdr:col>
      <xdr:colOff>177800</xdr:colOff>
      <xdr:row>74</xdr:row>
      <xdr:rowOff>13818</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a:off x="20434300" y="12694298"/>
          <a:ext cx="889000" cy="6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133706</xdr:rowOff>
    </xdr:from>
    <xdr:to>
      <xdr:col>112</xdr:col>
      <xdr:colOff>38100</xdr:colOff>
      <xdr:row>76</xdr:row>
      <xdr:rowOff>63857</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21272500" y="1299245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54982</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056111" y="13085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6998</xdr:rowOff>
    </xdr:from>
    <xdr:to>
      <xdr:col>107</xdr:col>
      <xdr:colOff>50800</xdr:colOff>
      <xdr:row>74</xdr:row>
      <xdr:rowOff>38735</xdr:rowOff>
    </xdr:to>
    <xdr:cxnSp macro="">
      <xdr:nvCxnSpPr>
        <xdr:cNvPr id="869" name="直線コネクタ 868">
          <a:extLst>
            <a:ext uri="{FF2B5EF4-FFF2-40B4-BE49-F238E27FC236}">
              <a16:creationId xmlns:a16="http://schemas.microsoft.com/office/drawing/2014/main" id="{00000000-0008-0000-0600-000065030000}"/>
            </a:ext>
          </a:extLst>
        </xdr:cNvPr>
        <xdr:cNvCxnSpPr/>
      </xdr:nvCxnSpPr>
      <xdr:spPr>
        <a:xfrm flipV="1">
          <a:off x="19545300" y="12694298"/>
          <a:ext cx="889000" cy="31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3099</xdr:rowOff>
    </xdr:from>
    <xdr:to>
      <xdr:col>107</xdr:col>
      <xdr:colOff>101600</xdr:colOff>
      <xdr:row>76</xdr:row>
      <xdr:rowOff>104699</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20383500" y="13033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95826</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167111" y="13126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38735</xdr:rowOff>
    </xdr:from>
    <xdr:to>
      <xdr:col>102</xdr:col>
      <xdr:colOff>114300</xdr:colOff>
      <xdr:row>74</xdr:row>
      <xdr:rowOff>51574</xdr:rowOff>
    </xdr:to>
    <xdr:cxnSp macro="">
      <xdr:nvCxnSpPr>
        <xdr:cNvPr id="872" name="直線コネクタ 871">
          <a:extLst>
            <a:ext uri="{FF2B5EF4-FFF2-40B4-BE49-F238E27FC236}">
              <a16:creationId xmlns:a16="http://schemas.microsoft.com/office/drawing/2014/main" id="{00000000-0008-0000-0600-000068030000}"/>
            </a:ext>
          </a:extLst>
        </xdr:cNvPr>
        <xdr:cNvCxnSpPr/>
      </xdr:nvCxnSpPr>
      <xdr:spPr>
        <a:xfrm flipV="1">
          <a:off x="18656300" y="12726035"/>
          <a:ext cx="889000" cy="12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25349</xdr:rowOff>
    </xdr:from>
    <xdr:to>
      <xdr:col>102</xdr:col>
      <xdr:colOff>165100</xdr:colOff>
      <xdr:row>76</xdr:row>
      <xdr:rowOff>126949</xdr:rowOff>
    </xdr:to>
    <xdr:sp macro="" textlink="">
      <xdr:nvSpPr>
        <xdr:cNvPr id="873" name="フローチャート: 判断 872">
          <a:extLst>
            <a:ext uri="{FF2B5EF4-FFF2-40B4-BE49-F238E27FC236}">
              <a16:creationId xmlns:a16="http://schemas.microsoft.com/office/drawing/2014/main" id="{00000000-0008-0000-0600-000069030000}"/>
            </a:ext>
          </a:extLst>
        </xdr:cNvPr>
        <xdr:cNvSpPr/>
      </xdr:nvSpPr>
      <xdr:spPr>
        <a:xfrm>
          <a:off x="19494500" y="13055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118076</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9278111" y="13148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39218</xdr:rowOff>
    </xdr:from>
    <xdr:to>
      <xdr:col>98</xdr:col>
      <xdr:colOff>38100</xdr:colOff>
      <xdr:row>76</xdr:row>
      <xdr:rowOff>140818</xdr:rowOff>
    </xdr:to>
    <xdr:sp macro="" textlink="">
      <xdr:nvSpPr>
        <xdr:cNvPr id="875" name="フローチャート: 判断 874">
          <a:extLst>
            <a:ext uri="{FF2B5EF4-FFF2-40B4-BE49-F238E27FC236}">
              <a16:creationId xmlns:a16="http://schemas.microsoft.com/office/drawing/2014/main" id="{00000000-0008-0000-0600-00006B030000}"/>
            </a:ext>
          </a:extLst>
        </xdr:cNvPr>
        <xdr:cNvSpPr/>
      </xdr:nvSpPr>
      <xdr:spPr>
        <a:xfrm>
          <a:off x="18605500" y="13069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131945</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389111" y="13162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136372</xdr:rowOff>
    </xdr:from>
    <xdr:to>
      <xdr:col>116</xdr:col>
      <xdr:colOff>114300</xdr:colOff>
      <xdr:row>74</xdr:row>
      <xdr:rowOff>66522</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22110700" y="12652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159249</xdr:rowOff>
    </xdr:from>
    <xdr:ext cx="534377" cy="259045"/>
    <xdr:sp macro="" textlink="">
      <xdr:nvSpPr>
        <xdr:cNvPr id="883" name="繰出金該当値テキスト">
          <a:extLst>
            <a:ext uri="{FF2B5EF4-FFF2-40B4-BE49-F238E27FC236}">
              <a16:creationId xmlns:a16="http://schemas.microsoft.com/office/drawing/2014/main" id="{00000000-0008-0000-0600-000073030000}"/>
            </a:ext>
          </a:extLst>
        </xdr:cNvPr>
        <xdr:cNvSpPr txBox="1"/>
      </xdr:nvSpPr>
      <xdr:spPr>
        <a:xfrm>
          <a:off x="22212300" y="12503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134468</xdr:rowOff>
    </xdr:from>
    <xdr:to>
      <xdr:col>112</xdr:col>
      <xdr:colOff>38100</xdr:colOff>
      <xdr:row>74</xdr:row>
      <xdr:rowOff>64618</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21272500" y="12650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81145</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21056111" y="12425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127648</xdr:rowOff>
    </xdr:from>
    <xdr:to>
      <xdr:col>107</xdr:col>
      <xdr:colOff>101600</xdr:colOff>
      <xdr:row>74</xdr:row>
      <xdr:rowOff>57798</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20383500" y="12643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74325</xdr:rowOff>
    </xdr:from>
    <xdr:ext cx="534377"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20167111" y="12418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159385</xdr:rowOff>
    </xdr:from>
    <xdr:to>
      <xdr:col>102</xdr:col>
      <xdr:colOff>165100</xdr:colOff>
      <xdr:row>74</xdr:row>
      <xdr:rowOff>89535</xdr:rowOff>
    </xdr:to>
    <xdr:sp macro="" textlink="">
      <xdr:nvSpPr>
        <xdr:cNvPr id="888" name="楕円 887">
          <a:extLst>
            <a:ext uri="{FF2B5EF4-FFF2-40B4-BE49-F238E27FC236}">
              <a16:creationId xmlns:a16="http://schemas.microsoft.com/office/drawing/2014/main" id="{00000000-0008-0000-0600-000078030000}"/>
            </a:ext>
          </a:extLst>
        </xdr:cNvPr>
        <xdr:cNvSpPr/>
      </xdr:nvSpPr>
      <xdr:spPr>
        <a:xfrm>
          <a:off x="19494500" y="12675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106062</xdr:rowOff>
    </xdr:from>
    <xdr:ext cx="534377"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9278111" y="12450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774</xdr:rowOff>
    </xdr:from>
    <xdr:to>
      <xdr:col>98</xdr:col>
      <xdr:colOff>38100</xdr:colOff>
      <xdr:row>74</xdr:row>
      <xdr:rowOff>102374</xdr:rowOff>
    </xdr:to>
    <xdr:sp macro="" textlink="">
      <xdr:nvSpPr>
        <xdr:cNvPr id="890" name="楕円 889">
          <a:extLst>
            <a:ext uri="{FF2B5EF4-FFF2-40B4-BE49-F238E27FC236}">
              <a16:creationId xmlns:a16="http://schemas.microsoft.com/office/drawing/2014/main" id="{00000000-0008-0000-0600-00007A030000}"/>
            </a:ext>
          </a:extLst>
        </xdr:cNvPr>
        <xdr:cNvSpPr/>
      </xdr:nvSpPr>
      <xdr:spPr>
        <a:xfrm>
          <a:off x="18605500" y="12688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118901</xdr:rowOff>
    </xdr:from>
    <xdr:ext cx="534377" cy="259045"/>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389111" y="12463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7" name="正方形/長方形 896">
          <a:extLst>
            <a:ext uri="{FF2B5EF4-FFF2-40B4-BE49-F238E27FC236}">
              <a16:creationId xmlns:a16="http://schemas.microsoft.com/office/drawing/2014/main" id="{00000000-0008-0000-0600-000081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8" name="正方形/長方形 897">
          <a:extLst>
            <a:ext uri="{FF2B5EF4-FFF2-40B4-BE49-F238E27FC236}">
              <a16:creationId xmlns:a16="http://schemas.microsoft.com/office/drawing/2014/main" id="{00000000-0008-0000-0600-000082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9" name="正方形/長方形 898">
          <a:extLst>
            <a:ext uri="{FF2B5EF4-FFF2-40B4-BE49-F238E27FC236}">
              <a16:creationId xmlns:a16="http://schemas.microsoft.com/office/drawing/2014/main" id="{00000000-0008-0000-0600-000083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6" name="前年度繰上充用金グラフ枠">
          <a:extLst>
            <a:ext uri="{FF2B5EF4-FFF2-40B4-BE49-F238E27FC236}">
              <a16:creationId xmlns:a16="http://schemas.microsoft.com/office/drawing/2014/main" id="{00000000-0008-0000-0600-00008A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8" name="前年度繰上充用金最小値テキスト">
          <a:extLst>
            <a:ext uri="{FF2B5EF4-FFF2-40B4-BE49-F238E27FC236}">
              <a16:creationId xmlns:a16="http://schemas.microsoft.com/office/drawing/2014/main" id="{00000000-0008-0000-0600-00008C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10" name="前年度繰上充用金最大値テキスト">
          <a:extLst>
            <a:ext uri="{FF2B5EF4-FFF2-40B4-BE49-F238E27FC236}">
              <a16:creationId xmlns:a16="http://schemas.microsoft.com/office/drawing/2014/main" id="{00000000-0008-0000-0600-00008E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3" name="前年度繰上充用金平均値テキスト">
          <a:extLst>
            <a:ext uri="{FF2B5EF4-FFF2-40B4-BE49-F238E27FC236}">
              <a16:creationId xmlns:a16="http://schemas.microsoft.com/office/drawing/2014/main" id="{00000000-0008-0000-0600-000091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8" name="直線コネクタ 917">
          <a:extLst>
            <a:ext uri="{FF2B5EF4-FFF2-40B4-BE49-F238E27FC236}">
              <a16:creationId xmlns:a16="http://schemas.microsoft.com/office/drawing/2014/main" id="{00000000-0008-0000-0600-000096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21" name="直線コネクタ 920">
          <a:extLst>
            <a:ext uri="{FF2B5EF4-FFF2-40B4-BE49-F238E27FC236}">
              <a16:creationId xmlns:a16="http://schemas.microsoft.com/office/drawing/2014/main" id="{00000000-0008-0000-0600-000099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2" name="フローチャート: 判断 921">
          <a:extLst>
            <a:ext uri="{FF2B5EF4-FFF2-40B4-BE49-F238E27FC236}">
              <a16:creationId xmlns:a16="http://schemas.microsoft.com/office/drawing/2014/main" id="{00000000-0008-0000-0600-00009A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4" name="フローチャート: 判断 923">
          <a:extLst>
            <a:ext uri="{FF2B5EF4-FFF2-40B4-BE49-F238E27FC236}">
              <a16:creationId xmlns:a16="http://schemas.microsoft.com/office/drawing/2014/main" id="{00000000-0008-0000-0600-00009C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2" name="前年度繰上充用金該当値テキスト">
          <a:extLst>
            <a:ext uri="{FF2B5EF4-FFF2-40B4-BE49-F238E27FC236}">
              <a16:creationId xmlns:a16="http://schemas.microsoft.com/office/drawing/2014/main" id="{00000000-0008-0000-0600-0000A4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7" name="楕円 936">
          <a:extLst>
            <a:ext uri="{FF2B5EF4-FFF2-40B4-BE49-F238E27FC236}">
              <a16:creationId xmlns:a16="http://schemas.microsoft.com/office/drawing/2014/main" id="{00000000-0008-0000-0600-0000A9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9" name="楕円 938">
          <a:extLst>
            <a:ext uri="{FF2B5EF4-FFF2-40B4-BE49-F238E27FC236}">
              <a16:creationId xmlns:a16="http://schemas.microsoft.com/office/drawing/2014/main" id="{00000000-0008-0000-0600-0000AB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40" name="テキスト ボックス 939">
          <a:extLst>
            <a:ext uri="{FF2B5EF4-FFF2-40B4-BE49-F238E27FC236}">
              <a16:creationId xmlns:a16="http://schemas.microsoft.com/office/drawing/2014/main" id="{00000000-0008-0000-0600-0000AC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1" name="正方形/長方形 940">
          <a:extLst>
            <a:ext uri="{FF2B5EF4-FFF2-40B4-BE49-F238E27FC236}">
              <a16:creationId xmlns:a16="http://schemas.microsoft.com/office/drawing/2014/main" id="{00000000-0008-0000-0600-0000A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2" name="正方形/長方形 941">
          <a:extLst>
            <a:ext uri="{FF2B5EF4-FFF2-40B4-BE49-F238E27FC236}">
              <a16:creationId xmlns:a16="http://schemas.microsoft.com/office/drawing/2014/main" id="{00000000-0008-0000-0600-0000A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3" name="テキスト ボックス 942">
          <a:extLst>
            <a:ext uri="{FF2B5EF4-FFF2-40B4-BE49-F238E27FC236}">
              <a16:creationId xmlns:a16="http://schemas.microsoft.com/office/drawing/2014/main" id="{00000000-0008-0000-0600-0000A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本市の特徴は扶助費、補助費等が県平均、及び、類似団体平均と比較して高い点である。また、普通建設事業費においては、令和元年度までの集中投資期間終了に伴い、県平均、及び、類似団体平均と比較して低くなっている。但し、更新整備においては、老朽施設の更新が急務で、特に教育関係施設の老朽化が著しく、今後、長寿命化、施設更新の事業費の増加が見込まれる。</a:t>
          </a:r>
          <a:endParaRPr lang="ja-JP" altLang="ja-JP" sz="1400">
            <a:effectLst/>
            <a:latin typeface="BIZ UDPゴシック" panose="020B0400000000000000" pitchFamily="50" charset="-128"/>
            <a:ea typeface="BIZ UDPゴシック" panose="020B0400000000000000" pitchFamily="50" charset="-128"/>
          </a:endParaRPr>
        </a:p>
        <a:p>
          <a:pPr eaLnBrk="1" fontAlgn="auto" latinLnBrk="0" hangingPunct="1"/>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　補助費等について本市は、し尿処理・常備消防を一部事務組合で行っているため、類似団体平均値より高い数値を示している。</a:t>
          </a:r>
          <a:endParaRPr lang="ja-JP" altLang="ja-JP" sz="1400">
            <a:effectLst/>
            <a:latin typeface="BIZ UDPゴシック" panose="020B0400000000000000" pitchFamily="50" charset="-128"/>
            <a:ea typeface="BIZ UDPゴシック" panose="020B0400000000000000" pitchFamily="50" charset="-128"/>
          </a:endParaRPr>
        </a:p>
        <a:p>
          <a:pPr eaLnBrk="1" fontAlgn="auto" latinLnBrk="0" hangingPunct="1"/>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　扶助費については、障害者総合支援関連経費が増加傾向にあることから、今後も増加が見込まれる。</a:t>
          </a:r>
          <a:endParaRPr lang="ja-JP" altLang="ja-JP" sz="1400">
            <a:effectLst/>
            <a:latin typeface="BIZ UDPゴシック" panose="020B0400000000000000" pitchFamily="50" charset="-128"/>
            <a:ea typeface="BIZ UDPゴシック" panose="020B0400000000000000" pitchFamily="50" charset="-128"/>
          </a:endParaRPr>
        </a:p>
        <a:p>
          <a:pPr eaLnBrk="1" fontAlgn="auto" latinLnBrk="0" hangingPunct="1"/>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　繰出金については、後期高齢者医療事業、及び、介護保険事業への繰出金の増額は今後も避けられないと考えられることから、増加傾向になると見込まれる。</a:t>
          </a:r>
          <a:endParaRPr lang="ja-JP" altLang="ja-JP" sz="1400">
            <a:effectLst/>
            <a:latin typeface="BIZ UDPゴシック" panose="020B0400000000000000" pitchFamily="50" charset="-128"/>
            <a:ea typeface="BIZ UDPゴシック" panose="020B0400000000000000" pitchFamily="50" charset="-128"/>
          </a:endParaRPr>
        </a:p>
        <a:p>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　積立金が令和</a:t>
          </a:r>
          <a:r>
            <a:rPr kumimoji="1" lang="en-US" altLang="ja-JP" sz="1100">
              <a:solidFill>
                <a:schemeClr val="dk1"/>
              </a:solidFill>
              <a:effectLst/>
              <a:latin typeface="BIZ UDPゴシック" panose="020B0400000000000000" pitchFamily="50" charset="-128"/>
              <a:ea typeface="BIZ UDPゴシック" panose="020B0400000000000000" pitchFamily="50" charset="-128"/>
              <a:cs typeface="+mn-cs"/>
            </a:rPr>
            <a:t>3</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年度及び令和</a:t>
          </a:r>
          <a:r>
            <a:rPr kumimoji="1" lang="en-US" altLang="ja-JP" sz="1100">
              <a:solidFill>
                <a:schemeClr val="dk1"/>
              </a:solidFill>
              <a:effectLst/>
              <a:latin typeface="BIZ UDPゴシック" panose="020B0400000000000000" pitchFamily="50" charset="-128"/>
              <a:ea typeface="BIZ UDPゴシック" panose="020B0400000000000000" pitchFamily="50" charset="-128"/>
              <a:cs typeface="+mn-cs"/>
            </a:rPr>
            <a:t>4</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年度に大きく増加しているが、これは主に、</a:t>
          </a:r>
          <a:r>
            <a:rPr lang="ja-JP" altLang="ja-JP" sz="1100" b="0" i="0">
              <a:solidFill>
                <a:schemeClr val="dk1"/>
              </a:solidFill>
              <a:effectLst/>
              <a:latin typeface="BIZ UDPゴシック" panose="020B0400000000000000" pitchFamily="50" charset="-128"/>
              <a:ea typeface="BIZ UDPゴシック" panose="020B0400000000000000" pitchFamily="50" charset="-128"/>
              <a:cs typeface="+mn-cs"/>
            </a:rPr>
            <a:t>本市における市民の連帯の強化、及び、地域振興に要する経費の財源を確保することを目的に、</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未来投資基金を新たに造成したことによるもので、令和</a:t>
          </a:r>
          <a:r>
            <a:rPr kumimoji="1" lang="en-US" altLang="ja-JP" sz="1100">
              <a:solidFill>
                <a:schemeClr val="dk1"/>
              </a:solidFill>
              <a:effectLst/>
              <a:latin typeface="BIZ UDPゴシック" panose="020B0400000000000000" pitchFamily="50" charset="-128"/>
              <a:ea typeface="BIZ UDPゴシック" panose="020B0400000000000000" pitchFamily="50" charset="-128"/>
              <a:cs typeface="+mn-cs"/>
            </a:rPr>
            <a:t>3</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年度と令和</a:t>
          </a:r>
          <a:r>
            <a:rPr kumimoji="1" lang="en-US" altLang="ja-JP" sz="1100">
              <a:solidFill>
                <a:schemeClr val="dk1"/>
              </a:solidFill>
              <a:effectLst/>
              <a:latin typeface="BIZ UDPゴシック" panose="020B0400000000000000" pitchFamily="50" charset="-128"/>
              <a:ea typeface="BIZ UDPゴシック" panose="020B0400000000000000" pitchFamily="50" charset="-128"/>
              <a:cs typeface="+mn-cs"/>
            </a:rPr>
            <a:t>4</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年度に</a:t>
          </a:r>
          <a:r>
            <a:rPr kumimoji="1" lang="en-US" altLang="ja-JP" sz="1100">
              <a:solidFill>
                <a:schemeClr val="dk1"/>
              </a:solidFill>
              <a:effectLst/>
              <a:latin typeface="BIZ UDPゴシック" panose="020B0400000000000000" pitchFamily="50" charset="-128"/>
              <a:ea typeface="BIZ UDPゴシック" panose="020B0400000000000000" pitchFamily="50" charset="-128"/>
              <a:cs typeface="+mn-cs"/>
            </a:rPr>
            <a:t>20</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億円ずつ計</a:t>
          </a:r>
          <a:r>
            <a:rPr kumimoji="1" lang="en-US" altLang="ja-JP" sz="1100">
              <a:solidFill>
                <a:schemeClr val="dk1"/>
              </a:solidFill>
              <a:effectLst/>
              <a:latin typeface="BIZ UDPゴシック" panose="020B0400000000000000" pitchFamily="50" charset="-128"/>
              <a:ea typeface="BIZ UDPゴシック" panose="020B0400000000000000" pitchFamily="50" charset="-128"/>
              <a:cs typeface="+mn-cs"/>
            </a:rPr>
            <a:t>40</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億円の積み立てを行ったことによるものである。</a:t>
          </a:r>
          <a:endParaRPr kumimoji="1" lang="ja-JP" altLang="en-US" sz="1300">
            <a:latin typeface="BIZ UDPゴシック" panose="020B0400000000000000" pitchFamily="50" charset="-128"/>
            <a:ea typeface="BIZ UDPゴシック" panose="020B0400000000000000"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三重県松阪市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156,026
150,548
623.58
78,002,646
74,480,485
3,223,044
42,677,458
42,932,869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99695</xdr:rowOff>
    </xdr:from>
    <xdr:to>
      <xdr:col>24</xdr:col>
      <xdr:colOff>62865</xdr:colOff>
      <xdr:row>38</xdr:row>
      <xdr:rowOff>4445</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243195"/>
          <a:ext cx="127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8272</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23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4445</xdr:rowOff>
    </xdr:from>
    <xdr:to>
      <xdr:col>24</xdr:col>
      <xdr:colOff>152400</xdr:colOff>
      <xdr:row>38</xdr:row>
      <xdr:rowOff>4445</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19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46372</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18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2,581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99695</xdr:rowOff>
    </xdr:from>
    <xdr:to>
      <xdr:col>24</xdr:col>
      <xdr:colOff>152400</xdr:colOff>
      <xdr:row>30</xdr:row>
      <xdr:rowOff>99695</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243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50165</xdr:rowOff>
    </xdr:from>
    <xdr:to>
      <xdr:col>24</xdr:col>
      <xdr:colOff>63500</xdr:colOff>
      <xdr:row>34</xdr:row>
      <xdr:rowOff>101600</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5879465"/>
          <a:ext cx="8382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3192</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4895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151765</xdr:rowOff>
    </xdr:from>
    <xdr:to>
      <xdr:col>24</xdr:col>
      <xdr:colOff>114300</xdr:colOff>
      <xdr:row>33</xdr:row>
      <xdr:rowOff>81915</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5638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101600</xdr:rowOff>
    </xdr:from>
    <xdr:to>
      <xdr:col>19</xdr:col>
      <xdr:colOff>177800</xdr:colOff>
      <xdr:row>34</xdr:row>
      <xdr:rowOff>162560</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593090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33</xdr:row>
      <xdr:rowOff>73660</xdr:rowOff>
    </xdr:from>
    <xdr:to>
      <xdr:col>20</xdr:col>
      <xdr:colOff>38100</xdr:colOff>
      <xdr:row>34</xdr:row>
      <xdr:rowOff>3810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5731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20337</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506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162560</xdr:rowOff>
    </xdr:from>
    <xdr:to>
      <xdr:col>15</xdr:col>
      <xdr:colOff>50800</xdr:colOff>
      <xdr:row>35</xdr:row>
      <xdr:rowOff>34925</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5991860"/>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83185</xdr:rowOff>
    </xdr:from>
    <xdr:to>
      <xdr:col>15</xdr:col>
      <xdr:colOff>101600</xdr:colOff>
      <xdr:row>34</xdr:row>
      <xdr:rowOff>13335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5741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29862</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516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31</xdr:row>
      <xdr:rowOff>48260</xdr:rowOff>
    </xdr:from>
    <xdr:to>
      <xdr:col>10</xdr:col>
      <xdr:colOff>114300</xdr:colOff>
      <xdr:row>35</xdr:row>
      <xdr:rowOff>34925</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5363210"/>
          <a:ext cx="889000" cy="672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146050</xdr:rowOff>
    </xdr:from>
    <xdr:to>
      <xdr:col>10</xdr:col>
      <xdr:colOff>165100</xdr:colOff>
      <xdr:row>34</xdr:row>
      <xdr:rowOff>76200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580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92727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579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113665</xdr:rowOff>
    </xdr:from>
    <xdr:to>
      <xdr:col>6</xdr:col>
      <xdr:colOff>38100</xdr:colOff>
      <xdr:row>34</xdr:row>
      <xdr:rowOff>43815</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5771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34942</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864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170815</xdr:rowOff>
    </xdr:from>
    <xdr:to>
      <xdr:col>24</xdr:col>
      <xdr:colOff>114300</xdr:colOff>
      <xdr:row>34</xdr:row>
      <xdr:rowOff>100965</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828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149242</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807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50800</xdr:rowOff>
    </xdr:from>
    <xdr:to>
      <xdr:col>20</xdr:col>
      <xdr:colOff>38100</xdr:colOff>
      <xdr:row>34</xdr:row>
      <xdr:rowOff>152400</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88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143527</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9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111760</xdr:rowOff>
    </xdr:from>
    <xdr:to>
      <xdr:col>15</xdr:col>
      <xdr:colOff>101600</xdr:colOff>
      <xdr:row>35</xdr:row>
      <xdr:rowOff>41910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941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33037</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033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155575</xdr:rowOff>
    </xdr:from>
    <xdr:to>
      <xdr:col>10</xdr:col>
      <xdr:colOff>165100</xdr:colOff>
      <xdr:row>35</xdr:row>
      <xdr:rowOff>85725</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984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76852</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077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30</xdr:row>
      <xdr:rowOff>168910</xdr:rowOff>
    </xdr:from>
    <xdr:to>
      <xdr:col>6</xdr:col>
      <xdr:colOff>38100</xdr:colOff>
      <xdr:row>31</xdr:row>
      <xdr:rowOff>99060</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312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29</xdr:row>
      <xdr:rowOff>115587</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087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55</xdr:row>
      <xdr:rowOff>131204</xdr:rowOff>
    </xdr:from>
    <xdr:to>
      <xdr:col>24</xdr:col>
      <xdr:colOff>62865</xdr:colOff>
      <xdr:row>58</xdr:row>
      <xdr:rowOff>42761</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9560954"/>
          <a:ext cx="1270" cy="4259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46588</xdr:rowOff>
    </xdr:from>
    <xdr:ext cx="534377"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9990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43,633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42761</xdr:rowOff>
    </xdr:from>
    <xdr:to>
      <xdr:col>24</xdr:col>
      <xdr:colOff>152400</xdr:colOff>
      <xdr:row>58</xdr:row>
      <xdr:rowOff>42761</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9986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77881</xdr:rowOff>
    </xdr:from>
    <xdr:ext cx="534377"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9336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77,169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55</xdr:row>
      <xdr:rowOff>131204</xdr:rowOff>
    </xdr:from>
    <xdr:to>
      <xdr:col>24</xdr:col>
      <xdr:colOff>152400</xdr:colOff>
      <xdr:row>55</xdr:row>
      <xdr:rowOff>131204</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9560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79337</xdr:rowOff>
    </xdr:from>
    <xdr:to>
      <xdr:col>24</xdr:col>
      <xdr:colOff>63500</xdr:colOff>
      <xdr:row>57</xdr:row>
      <xdr:rowOff>107200</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3797300" y="9851987"/>
          <a:ext cx="838200" cy="27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160393</xdr:rowOff>
    </xdr:from>
    <xdr:ext cx="534377"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5901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137516</xdr:rowOff>
    </xdr:from>
    <xdr:to>
      <xdr:col>24</xdr:col>
      <xdr:colOff>114300</xdr:colOff>
      <xdr:row>57</xdr:row>
      <xdr:rowOff>67666</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738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30899</xdr:rowOff>
    </xdr:from>
    <xdr:to>
      <xdr:col>19</xdr:col>
      <xdr:colOff>177800</xdr:colOff>
      <xdr:row>57</xdr:row>
      <xdr:rowOff>79337</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908300" y="9803549"/>
          <a:ext cx="889000" cy="48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58700</xdr:rowOff>
    </xdr:from>
    <xdr:to>
      <xdr:col>20</xdr:col>
      <xdr:colOff>38100</xdr:colOff>
      <xdr:row>57</xdr:row>
      <xdr:rowOff>160300</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831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151427</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530111" y="9924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19558</xdr:rowOff>
    </xdr:from>
    <xdr:to>
      <xdr:col>15</xdr:col>
      <xdr:colOff>50800</xdr:colOff>
      <xdr:row>57</xdr:row>
      <xdr:rowOff>30899</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2019300" y="9620758"/>
          <a:ext cx="889000" cy="182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47955</xdr:rowOff>
    </xdr:from>
    <xdr:to>
      <xdr:col>15</xdr:col>
      <xdr:colOff>101600</xdr:colOff>
      <xdr:row>57</xdr:row>
      <xdr:rowOff>149555</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820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140682</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41111" y="9913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50</xdr:row>
      <xdr:rowOff>160604</xdr:rowOff>
    </xdr:from>
    <xdr:to>
      <xdr:col>10</xdr:col>
      <xdr:colOff>114300</xdr:colOff>
      <xdr:row>56</xdr:row>
      <xdr:rowOff>19558</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a:off x="1130300" y="8733104"/>
          <a:ext cx="889000" cy="887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51003</xdr:rowOff>
    </xdr:from>
    <xdr:to>
      <xdr:col>10</xdr:col>
      <xdr:colOff>165100</xdr:colOff>
      <xdr:row>57</xdr:row>
      <xdr:rowOff>152603</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823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143730</xdr:rowOff>
    </xdr:from>
    <xdr:ext cx="534377"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52111" y="9916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49</xdr:row>
      <xdr:rowOff>162471</xdr:rowOff>
    </xdr:from>
    <xdr:to>
      <xdr:col>6</xdr:col>
      <xdr:colOff>38100</xdr:colOff>
      <xdr:row>50</xdr:row>
      <xdr:rowOff>92621</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8563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48</xdr:row>
      <xdr:rowOff>109148</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8338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56400</xdr:rowOff>
    </xdr:from>
    <xdr:to>
      <xdr:col>24</xdr:col>
      <xdr:colOff>114300</xdr:colOff>
      <xdr:row>57</xdr:row>
      <xdr:rowOff>158000</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982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142777</xdr:rowOff>
    </xdr:from>
    <xdr:ext cx="534377"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743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28537</xdr:rowOff>
    </xdr:from>
    <xdr:to>
      <xdr:col>20</xdr:col>
      <xdr:colOff>38100</xdr:colOff>
      <xdr:row>57</xdr:row>
      <xdr:rowOff>130137</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9801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146664</xdr:rowOff>
    </xdr:from>
    <xdr:ext cx="534377"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530111" y="9576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151549</xdr:rowOff>
    </xdr:from>
    <xdr:to>
      <xdr:col>15</xdr:col>
      <xdr:colOff>101600</xdr:colOff>
      <xdr:row>57</xdr:row>
      <xdr:rowOff>81699</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9752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98226</xdr:rowOff>
    </xdr:from>
    <xdr:ext cx="534377"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41111" y="9527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140208</xdr:rowOff>
    </xdr:from>
    <xdr:to>
      <xdr:col>10</xdr:col>
      <xdr:colOff>165100</xdr:colOff>
      <xdr:row>56</xdr:row>
      <xdr:rowOff>70358</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9569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86885</xdr:rowOff>
    </xdr:from>
    <xdr:ext cx="534377"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52111" y="9345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109804</xdr:rowOff>
    </xdr:from>
    <xdr:to>
      <xdr:col>6</xdr:col>
      <xdr:colOff>38100</xdr:colOff>
      <xdr:row>51</xdr:row>
      <xdr:rowOff>39954</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8682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31081</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795" y="87750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民生費グラフ枠">
          <a:extLst>
            <a:ext uri="{FF2B5EF4-FFF2-40B4-BE49-F238E27FC236}">
              <a16:creationId xmlns:a16="http://schemas.microsoft.com/office/drawing/2014/main" id="{00000000-0008-0000-0700-0000AB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91980</xdr:rowOff>
    </xdr:from>
    <xdr:to>
      <xdr:col>24</xdr:col>
      <xdr:colOff>62865</xdr:colOff>
      <xdr:row>77</xdr:row>
      <xdr:rowOff>23704</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flipV="1">
          <a:off x="4633595" y="12264930"/>
          <a:ext cx="1270" cy="960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27531</xdr:rowOff>
    </xdr:from>
    <xdr:ext cx="599010" cy="259045"/>
    <xdr:sp macro="" textlink="">
      <xdr:nvSpPr>
        <xdr:cNvPr id="173" name="民生費最小値テキスト">
          <a:extLst>
            <a:ext uri="{FF2B5EF4-FFF2-40B4-BE49-F238E27FC236}">
              <a16:creationId xmlns:a16="http://schemas.microsoft.com/office/drawing/2014/main" id="{00000000-0008-0000-0700-0000AD000000}"/>
            </a:ext>
          </a:extLst>
        </xdr:cNvPr>
        <xdr:cNvSpPr txBox="1"/>
      </xdr:nvSpPr>
      <xdr:spPr>
        <a:xfrm>
          <a:off x="4686300" y="13229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159,089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23704</xdr:rowOff>
    </xdr:from>
    <xdr:to>
      <xdr:col>24</xdr:col>
      <xdr:colOff>152400</xdr:colOff>
      <xdr:row>77</xdr:row>
      <xdr:rowOff>23704</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32253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38657</xdr:rowOff>
    </xdr:from>
    <xdr:ext cx="599010" cy="259045"/>
    <xdr:sp macro="" textlink="">
      <xdr:nvSpPr>
        <xdr:cNvPr id="175" name="民生費最大値テキスト">
          <a:extLst>
            <a:ext uri="{FF2B5EF4-FFF2-40B4-BE49-F238E27FC236}">
              <a16:creationId xmlns:a16="http://schemas.microsoft.com/office/drawing/2014/main" id="{00000000-0008-0000-0700-0000AF000000}"/>
            </a:ext>
          </a:extLst>
        </xdr:cNvPr>
        <xdr:cNvSpPr txBox="1"/>
      </xdr:nvSpPr>
      <xdr:spPr>
        <a:xfrm>
          <a:off x="4686300" y="12040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209,505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91980</xdr:rowOff>
    </xdr:from>
    <xdr:to>
      <xdr:col>24</xdr:col>
      <xdr:colOff>152400</xdr:colOff>
      <xdr:row>71</xdr:row>
      <xdr:rowOff>91980</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4546600" y="12264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71</xdr:row>
      <xdr:rowOff>124860</xdr:rowOff>
    </xdr:from>
    <xdr:to>
      <xdr:col>24</xdr:col>
      <xdr:colOff>63500</xdr:colOff>
      <xdr:row>72</xdr:row>
      <xdr:rowOff>115239</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3797300" y="12297810"/>
          <a:ext cx="838200" cy="16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21435</xdr:rowOff>
    </xdr:from>
    <xdr:ext cx="599010" cy="259045"/>
    <xdr:sp macro="" textlink="">
      <xdr:nvSpPr>
        <xdr:cNvPr id="178" name="民生費平均値テキスト">
          <a:extLst>
            <a:ext uri="{FF2B5EF4-FFF2-40B4-BE49-F238E27FC236}">
              <a16:creationId xmlns:a16="http://schemas.microsoft.com/office/drawing/2014/main" id="{00000000-0008-0000-0700-0000B2000000}"/>
            </a:ext>
          </a:extLst>
        </xdr:cNvPr>
        <xdr:cNvSpPr txBox="1"/>
      </xdr:nvSpPr>
      <xdr:spPr>
        <a:xfrm>
          <a:off x="4686300" y="127087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182,409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43008</xdr:rowOff>
    </xdr:from>
    <xdr:to>
      <xdr:col>24</xdr:col>
      <xdr:colOff>114300</xdr:colOff>
      <xdr:row>74</xdr:row>
      <xdr:rowOff>144608</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4584700" y="12730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72</xdr:row>
      <xdr:rowOff>115239</xdr:rowOff>
    </xdr:from>
    <xdr:to>
      <xdr:col>19</xdr:col>
      <xdr:colOff>177800</xdr:colOff>
      <xdr:row>74</xdr:row>
      <xdr:rowOff>59195</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2908300" y="12459639"/>
          <a:ext cx="889000" cy="286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149155</xdr:rowOff>
    </xdr:from>
    <xdr:to>
      <xdr:col>20</xdr:col>
      <xdr:colOff>38100</xdr:colOff>
      <xdr:row>76</xdr:row>
      <xdr:rowOff>79305</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3746500" y="13007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70432</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3497795" y="131006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73</xdr:row>
      <xdr:rowOff>23647</xdr:rowOff>
    </xdr:from>
    <xdr:to>
      <xdr:col>15</xdr:col>
      <xdr:colOff>50800</xdr:colOff>
      <xdr:row>74</xdr:row>
      <xdr:rowOff>59195</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a:off x="2019300" y="12539497"/>
          <a:ext cx="889000" cy="206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130563</xdr:rowOff>
    </xdr:from>
    <xdr:to>
      <xdr:col>15</xdr:col>
      <xdr:colOff>101600</xdr:colOff>
      <xdr:row>77</xdr:row>
      <xdr:rowOff>60713</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2857500" y="13160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51840</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2608795" y="13253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73</xdr:row>
      <xdr:rowOff>23647</xdr:rowOff>
    </xdr:from>
    <xdr:to>
      <xdr:col>10</xdr:col>
      <xdr:colOff>114300</xdr:colOff>
      <xdr:row>75</xdr:row>
      <xdr:rowOff>140805</xdr:rowOff>
    </xdr:to>
    <xdr:cxnSp macro="">
      <xdr:nvCxnSpPr>
        <xdr:cNvPr id="186" name="直線コネクタ 185">
          <a:extLst>
            <a:ext uri="{FF2B5EF4-FFF2-40B4-BE49-F238E27FC236}">
              <a16:creationId xmlns:a16="http://schemas.microsoft.com/office/drawing/2014/main" id="{00000000-0008-0000-0700-0000BA000000}"/>
            </a:ext>
          </a:extLst>
        </xdr:cNvPr>
        <xdr:cNvCxnSpPr/>
      </xdr:nvCxnSpPr>
      <xdr:spPr>
        <a:xfrm flipV="1">
          <a:off x="1130300" y="12539497"/>
          <a:ext cx="889000" cy="460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131420</xdr:rowOff>
    </xdr:from>
    <xdr:to>
      <xdr:col>10</xdr:col>
      <xdr:colOff>165100</xdr:colOff>
      <xdr:row>76</xdr:row>
      <xdr:rowOff>61570</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968500" y="12990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52697</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1719795" y="130828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112788</xdr:rowOff>
    </xdr:from>
    <xdr:to>
      <xdr:col>6</xdr:col>
      <xdr:colOff>38100</xdr:colOff>
      <xdr:row>79</xdr:row>
      <xdr:rowOff>42938</xdr:rowOff>
    </xdr:to>
    <xdr:sp macro="" textlink="">
      <xdr:nvSpPr>
        <xdr:cNvPr id="189" name="フローチャート: 判断 188">
          <a:extLst>
            <a:ext uri="{FF2B5EF4-FFF2-40B4-BE49-F238E27FC236}">
              <a16:creationId xmlns:a16="http://schemas.microsoft.com/office/drawing/2014/main" id="{00000000-0008-0000-0700-0000BD000000}"/>
            </a:ext>
          </a:extLst>
        </xdr:cNvPr>
        <xdr:cNvSpPr/>
      </xdr:nvSpPr>
      <xdr:spPr>
        <a:xfrm>
          <a:off x="1079500" y="13485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34065</xdr:rowOff>
    </xdr:from>
    <xdr:ext cx="59901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830795" y="135786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71</xdr:row>
      <xdr:rowOff>74060</xdr:rowOff>
    </xdr:from>
    <xdr:to>
      <xdr:col>24</xdr:col>
      <xdr:colOff>114300</xdr:colOff>
      <xdr:row>72</xdr:row>
      <xdr:rowOff>4210</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4584700" y="12247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70</xdr:row>
      <xdr:rowOff>165657</xdr:rowOff>
    </xdr:from>
    <xdr:ext cx="599010" cy="259045"/>
    <xdr:sp macro="" textlink="">
      <xdr:nvSpPr>
        <xdr:cNvPr id="197" name="民生費該当値テキスト">
          <a:extLst>
            <a:ext uri="{FF2B5EF4-FFF2-40B4-BE49-F238E27FC236}">
              <a16:creationId xmlns:a16="http://schemas.microsoft.com/office/drawing/2014/main" id="{00000000-0008-0000-0700-0000C5000000}"/>
            </a:ext>
          </a:extLst>
        </xdr:cNvPr>
        <xdr:cNvSpPr txBox="1"/>
      </xdr:nvSpPr>
      <xdr:spPr>
        <a:xfrm>
          <a:off x="4686300" y="12167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72</xdr:row>
      <xdr:rowOff>64439</xdr:rowOff>
    </xdr:from>
    <xdr:to>
      <xdr:col>20</xdr:col>
      <xdr:colOff>38100</xdr:colOff>
      <xdr:row>72</xdr:row>
      <xdr:rowOff>166039</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3746500" y="12408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71</xdr:row>
      <xdr:rowOff>11116</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3497795" y="121840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8395</xdr:rowOff>
    </xdr:from>
    <xdr:to>
      <xdr:col>15</xdr:col>
      <xdr:colOff>101600</xdr:colOff>
      <xdr:row>74</xdr:row>
      <xdr:rowOff>109995</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2857500" y="12695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72</xdr:row>
      <xdr:rowOff>126522</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2608795" y="124709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72</xdr:row>
      <xdr:rowOff>144297</xdr:rowOff>
    </xdr:from>
    <xdr:to>
      <xdr:col>10</xdr:col>
      <xdr:colOff>165100</xdr:colOff>
      <xdr:row>73</xdr:row>
      <xdr:rowOff>74447</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968500" y="12488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71</xdr:row>
      <xdr:rowOff>90974</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1719795" y="122639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90005</xdr:rowOff>
    </xdr:from>
    <xdr:to>
      <xdr:col>6</xdr:col>
      <xdr:colOff>38100</xdr:colOff>
      <xdr:row>76</xdr:row>
      <xdr:rowOff>20154</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1079500" y="1294875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36682</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830795" y="127239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92727</xdr:rowOff>
    </xdr:from>
    <xdr:ext cx="53129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230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a:extLst>
            <a:ext uri="{FF2B5EF4-FFF2-40B4-BE49-F238E27FC236}">
              <a16:creationId xmlns:a16="http://schemas.microsoft.com/office/drawing/2014/main" id="{00000000-0008-0000-07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42811</xdr:rowOff>
    </xdr:from>
    <xdr:to>
      <xdr:col>24</xdr:col>
      <xdr:colOff>62865</xdr:colOff>
      <xdr:row>98</xdr:row>
      <xdr:rowOff>164618</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4633595" y="15473311"/>
          <a:ext cx="1270" cy="14934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168445</xdr:rowOff>
    </xdr:from>
    <xdr:ext cx="534377" cy="259045"/>
    <xdr:sp macro="" textlink="">
      <xdr:nvSpPr>
        <xdr:cNvPr id="231" name="衛生費最小値テキスト">
          <a:extLst>
            <a:ext uri="{FF2B5EF4-FFF2-40B4-BE49-F238E27FC236}">
              <a16:creationId xmlns:a16="http://schemas.microsoft.com/office/drawing/2014/main" id="{00000000-0008-0000-0700-0000E7000000}"/>
            </a:ext>
          </a:extLst>
        </xdr:cNvPr>
        <xdr:cNvSpPr txBox="1"/>
      </xdr:nvSpPr>
      <xdr:spPr>
        <a:xfrm>
          <a:off x="4686300" y="16970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164618</xdr:rowOff>
    </xdr:from>
    <xdr:to>
      <xdr:col>24</xdr:col>
      <xdr:colOff>152400</xdr:colOff>
      <xdr:row>98</xdr:row>
      <xdr:rowOff>164618</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69667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160938</xdr:rowOff>
    </xdr:from>
    <xdr:ext cx="534377" cy="259045"/>
    <xdr:sp macro="" textlink="">
      <xdr:nvSpPr>
        <xdr:cNvPr id="233" name="衛生費最大値テキスト">
          <a:extLst>
            <a:ext uri="{FF2B5EF4-FFF2-40B4-BE49-F238E27FC236}">
              <a16:creationId xmlns:a16="http://schemas.microsoft.com/office/drawing/2014/main" id="{00000000-0008-0000-0700-0000E9000000}"/>
            </a:ext>
          </a:extLst>
        </xdr:cNvPr>
        <xdr:cNvSpPr txBox="1"/>
      </xdr:nvSpPr>
      <xdr:spPr>
        <a:xfrm>
          <a:off x="4686300" y="15248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70,543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42811</xdr:rowOff>
    </xdr:from>
    <xdr:to>
      <xdr:col>24</xdr:col>
      <xdr:colOff>152400</xdr:colOff>
      <xdr:row>90</xdr:row>
      <xdr:rowOff>42811</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5473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67311</xdr:rowOff>
    </xdr:from>
    <xdr:to>
      <xdr:col>24</xdr:col>
      <xdr:colOff>63500</xdr:colOff>
      <xdr:row>98</xdr:row>
      <xdr:rowOff>20332</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3797300" y="16697961"/>
          <a:ext cx="838200" cy="12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123245</xdr:rowOff>
    </xdr:from>
    <xdr:ext cx="534377" cy="259045"/>
    <xdr:sp macro="" textlink="">
      <xdr:nvSpPr>
        <xdr:cNvPr id="236" name="衛生費平均値テキスト">
          <a:extLst>
            <a:ext uri="{FF2B5EF4-FFF2-40B4-BE49-F238E27FC236}">
              <a16:creationId xmlns:a16="http://schemas.microsoft.com/office/drawing/2014/main" id="{00000000-0008-0000-0700-0000EC000000}"/>
            </a:ext>
          </a:extLst>
        </xdr:cNvPr>
        <xdr:cNvSpPr txBox="1"/>
      </xdr:nvSpPr>
      <xdr:spPr>
        <a:xfrm>
          <a:off x="4686300" y="164109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100368</xdr:rowOff>
    </xdr:from>
    <xdr:to>
      <xdr:col>24</xdr:col>
      <xdr:colOff>114300</xdr:colOff>
      <xdr:row>97</xdr:row>
      <xdr:rowOff>30518</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4584700" y="1655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107468</xdr:rowOff>
    </xdr:from>
    <xdr:to>
      <xdr:col>19</xdr:col>
      <xdr:colOff>177800</xdr:colOff>
      <xdr:row>97</xdr:row>
      <xdr:rowOff>67311</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908300" y="16395218"/>
          <a:ext cx="889000" cy="30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134544</xdr:rowOff>
    </xdr:from>
    <xdr:to>
      <xdr:col>20</xdr:col>
      <xdr:colOff>38100</xdr:colOff>
      <xdr:row>97</xdr:row>
      <xdr:rowOff>64694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3746500" y="16593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81221</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3530111" y="16368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102896</xdr:rowOff>
    </xdr:from>
    <xdr:to>
      <xdr:col>15</xdr:col>
      <xdr:colOff>50800</xdr:colOff>
      <xdr:row>95</xdr:row>
      <xdr:rowOff>107468</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2019300" y="1639064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64212</xdr:rowOff>
    </xdr:from>
    <xdr:to>
      <xdr:col>15</xdr:col>
      <xdr:colOff>101600</xdr:colOff>
      <xdr:row>96</xdr:row>
      <xdr:rowOff>165812</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2857500" y="1652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156939</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2641111" y="16616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102896</xdr:rowOff>
    </xdr:from>
    <xdr:to>
      <xdr:col>10</xdr:col>
      <xdr:colOff>114300</xdr:colOff>
      <xdr:row>98</xdr:row>
      <xdr:rowOff>149186</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1130300" y="16390646"/>
          <a:ext cx="889000" cy="560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105474</xdr:rowOff>
    </xdr:from>
    <xdr:to>
      <xdr:col>10</xdr:col>
      <xdr:colOff>165100</xdr:colOff>
      <xdr:row>96</xdr:row>
      <xdr:rowOff>35624</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968500" y="16393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26751</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752111" y="16485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22720</xdr:rowOff>
    </xdr:from>
    <xdr:to>
      <xdr:col>6</xdr:col>
      <xdr:colOff>38100</xdr:colOff>
      <xdr:row>98</xdr:row>
      <xdr:rowOff>124320</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079500" y="1682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140847</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863111" y="16600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140982</xdr:rowOff>
    </xdr:from>
    <xdr:to>
      <xdr:col>24</xdr:col>
      <xdr:colOff>114300</xdr:colOff>
      <xdr:row>98</xdr:row>
      <xdr:rowOff>71132</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4584700" y="16771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119409</xdr:rowOff>
    </xdr:from>
    <xdr:ext cx="534377" cy="259045"/>
    <xdr:sp macro="" textlink="">
      <xdr:nvSpPr>
        <xdr:cNvPr id="255" name="衛生費該当値テキスト">
          <a:extLst>
            <a:ext uri="{FF2B5EF4-FFF2-40B4-BE49-F238E27FC236}">
              <a16:creationId xmlns:a16="http://schemas.microsoft.com/office/drawing/2014/main" id="{00000000-0008-0000-0700-0000FF000000}"/>
            </a:ext>
          </a:extLst>
        </xdr:cNvPr>
        <xdr:cNvSpPr txBox="1"/>
      </xdr:nvSpPr>
      <xdr:spPr>
        <a:xfrm>
          <a:off x="4686300" y="16750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16511</xdr:rowOff>
    </xdr:from>
    <xdr:to>
      <xdr:col>20</xdr:col>
      <xdr:colOff>38100</xdr:colOff>
      <xdr:row>97</xdr:row>
      <xdr:rowOff>118111</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3746500" y="16647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109238</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3530111" y="16739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56668</xdr:rowOff>
    </xdr:from>
    <xdr:to>
      <xdr:col>15</xdr:col>
      <xdr:colOff>101600</xdr:colOff>
      <xdr:row>95</xdr:row>
      <xdr:rowOff>158268</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2857500" y="16344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3345</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2641111" y="16119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52096</xdr:rowOff>
    </xdr:from>
    <xdr:to>
      <xdr:col>10</xdr:col>
      <xdr:colOff>165100</xdr:colOff>
      <xdr:row>95</xdr:row>
      <xdr:rowOff>153696</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968500" y="16339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170223</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1752111" y="16115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98386</xdr:rowOff>
    </xdr:from>
    <xdr:to>
      <xdr:col>6</xdr:col>
      <xdr:colOff>38100</xdr:colOff>
      <xdr:row>99</xdr:row>
      <xdr:rowOff>28536</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079500" y="16900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19663</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863111" y="16993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166446</xdr:rowOff>
    </xdr:from>
    <xdr:to>
      <xdr:col>54</xdr:col>
      <xdr:colOff>189865</xdr:colOff>
      <xdr:row>38</xdr:row>
      <xdr:rowOff>65177</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309946"/>
          <a:ext cx="1270" cy="1270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69004</xdr:rowOff>
    </xdr:from>
    <xdr:ext cx="378565"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5841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65177</xdr:rowOff>
    </xdr:from>
    <xdr:to>
      <xdr:col>55</xdr:col>
      <xdr:colOff>88900</xdr:colOff>
      <xdr:row>38</xdr:row>
      <xdr:rowOff>65177</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5802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113123</xdr:rowOff>
    </xdr:from>
    <xdr:ext cx="469744"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085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5,883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166446</xdr:rowOff>
    </xdr:from>
    <xdr:to>
      <xdr:col>55</xdr:col>
      <xdr:colOff>88900</xdr:colOff>
      <xdr:row>30</xdr:row>
      <xdr:rowOff>166446</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309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157531</xdr:rowOff>
    </xdr:from>
    <xdr:to>
      <xdr:col>55</xdr:col>
      <xdr:colOff>0</xdr:colOff>
      <xdr:row>37</xdr:row>
      <xdr:rowOff>164161</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9639300" y="6501181"/>
          <a:ext cx="838200" cy="6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39996</xdr:rowOff>
    </xdr:from>
    <xdr:ext cx="469744"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2121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17119</xdr:rowOff>
    </xdr:from>
    <xdr:to>
      <xdr:col>55</xdr:col>
      <xdr:colOff>50800</xdr:colOff>
      <xdr:row>37</xdr:row>
      <xdr:rowOff>118719</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360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101067</xdr:rowOff>
    </xdr:from>
    <xdr:to>
      <xdr:col>50</xdr:col>
      <xdr:colOff>114300</xdr:colOff>
      <xdr:row>37</xdr:row>
      <xdr:rowOff>164161</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8750300" y="6444717"/>
          <a:ext cx="889000" cy="63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113589</xdr:rowOff>
    </xdr:from>
    <xdr:to>
      <xdr:col>50</xdr:col>
      <xdr:colOff>165100</xdr:colOff>
      <xdr:row>37</xdr:row>
      <xdr:rowOff>43739</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285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35</xdr:row>
      <xdr:rowOff>60266</xdr:rowOff>
    </xdr:from>
    <xdr:ext cx="469744"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04428" y="6061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101067</xdr:rowOff>
    </xdr:from>
    <xdr:to>
      <xdr:col>45</xdr:col>
      <xdr:colOff>177800</xdr:colOff>
      <xdr:row>37</xdr:row>
      <xdr:rowOff>123012</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7861300" y="6444717"/>
          <a:ext cx="889000" cy="21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120218</xdr:rowOff>
    </xdr:from>
    <xdr:to>
      <xdr:col>46</xdr:col>
      <xdr:colOff>38100</xdr:colOff>
      <xdr:row>37</xdr:row>
      <xdr:rowOff>50368</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292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35</xdr:row>
      <xdr:rowOff>66895</xdr:rowOff>
    </xdr:from>
    <xdr:ext cx="469744"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15428" y="6067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112497</xdr:rowOff>
    </xdr:from>
    <xdr:to>
      <xdr:col>41</xdr:col>
      <xdr:colOff>50800</xdr:colOff>
      <xdr:row>37</xdr:row>
      <xdr:rowOff>123012</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6972300" y="6456147"/>
          <a:ext cx="889000" cy="10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96215</xdr:rowOff>
    </xdr:from>
    <xdr:to>
      <xdr:col>41</xdr:col>
      <xdr:colOff>101600</xdr:colOff>
      <xdr:row>37</xdr:row>
      <xdr:rowOff>26365</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26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35</xdr:row>
      <xdr:rowOff>42892</xdr:rowOff>
    </xdr:from>
    <xdr:ext cx="469744"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26428" y="6043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93929</xdr:rowOff>
    </xdr:from>
    <xdr:to>
      <xdr:col>36</xdr:col>
      <xdr:colOff>165100</xdr:colOff>
      <xdr:row>37</xdr:row>
      <xdr:rowOff>24079</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266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40606</xdr:rowOff>
    </xdr:from>
    <xdr:ext cx="469744"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37428" y="6041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106731</xdr:rowOff>
    </xdr:from>
    <xdr:to>
      <xdr:col>55</xdr:col>
      <xdr:colOff>50800</xdr:colOff>
      <xdr:row>38</xdr:row>
      <xdr:rowOff>36881</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450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21658</xdr:rowOff>
    </xdr:from>
    <xdr:ext cx="378565"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3653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113360</xdr:rowOff>
    </xdr:from>
    <xdr:to>
      <xdr:col>50</xdr:col>
      <xdr:colOff>165100</xdr:colOff>
      <xdr:row>38</xdr:row>
      <xdr:rowOff>43511</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45701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34638</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450017" y="65497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50267</xdr:rowOff>
    </xdr:from>
    <xdr:to>
      <xdr:col>46</xdr:col>
      <xdr:colOff>38100</xdr:colOff>
      <xdr:row>37</xdr:row>
      <xdr:rowOff>151867</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393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142994</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561017" y="64866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72212</xdr:rowOff>
    </xdr:from>
    <xdr:to>
      <xdr:col>41</xdr:col>
      <xdr:colOff>101600</xdr:colOff>
      <xdr:row>38</xdr:row>
      <xdr:rowOff>2363</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41586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164939</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672017" y="65085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61697</xdr:rowOff>
    </xdr:from>
    <xdr:to>
      <xdr:col>36</xdr:col>
      <xdr:colOff>165100</xdr:colOff>
      <xdr:row>37</xdr:row>
      <xdr:rowOff>163297</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405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154423</xdr:rowOff>
    </xdr:from>
    <xdr:ext cx="378565"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783017" y="64980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145918</xdr:rowOff>
    </xdr:from>
    <xdr:to>
      <xdr:col>54</xdr:col>
      <xdr:colOff>189865</xdr:colOff>
      <xdr:row>58</xdr:row>
      <xdr:rowOff>36144</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889868"/>
          <a:ext cx="1270" cy="10903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39971</xdr:rowOff>
    </xdr:from>
    <xdr:ext cx="469744" cy="259045"/>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9984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36144</xdr:rowOff>
    </xdr:from>
    <xdr:to>
      <xdr:col>55</xdr:col>
      <xdr:colOff>88900</xdr:colOff>
      <xdr:row>58</xdr:row>
      <xdr:rowOff>36144</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99802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92595</xdr:rowOff>
    </xdr:from>
    <xdr:ext cx="534377" cy="25904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665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26,114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145918</xdr:rowOff>
    </xdr:from>
    <xdr:to>
      <xdr:col>55</xdr:col>
      <xdr:colOff>88900</xdr:colOff>
      <xdr:row>51</xdr:row>
      <xdr:rowOff>145918</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889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29423</xdr:rowOff>
    </xdr:from>
    <xdr:to>
      <xdr:col>55</xdr:col>
      <xdr:colOff>0</xdr:colOff>
      <xdr:row>55</xdr:row>
      <xdr:rowOff>131836</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flipV="1">
          <a:off x="9639300" y="9459173"/>
          <a:ext cx="838200" cy="102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110532</xdr:rowOff>
    </xdr:from>
    <xdr:ext cx="534377" cy="259045"/>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5402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132105</xdr:rowOff>
    </xdr:from>
    <xdr:to>
      <xdr:col>55</xdr:col>
      <xdr:colOff>50800</xdr:colOff>
      <xdr:row>56</xdr:row>
      <xdr:rowOff>62255</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561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76378</xdr:rowOff>
    </xdr:from>
    <xdr:to>
      <xdr:col>50</xdr:col>
      <xdr:colOff>114300</xdr:colOff>
      <xdr:row>55</xdr:row>
      <xdr:rowOff>131836</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8750300" y="9506128"/>
          <a:ext cx="889000" cy="55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128311</xdr:rowOff>
    </xdr:from>
    <xdr:to>
      <xdr:col>50</xdr:col>
      <xdr:colOff>165100</xdr:colOff>
      <xdr:row>56</xdr:row>
      <xdr:rowOff>58461</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558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49588</xdr:rowOff>
    </xdr:from>
    <xdr:ext cx="534377"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372111" y="9650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76378</xdr:rowOff>
    </xdr:from>
    <xdr:to>
      <xdr:col>45</xdr:col>
      <xdr:colOff>177800</xdr:colOff>
      <xdr:row>56</xdr:row>
      <xdr:rowOff>6792</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7861300" y="9506128"/>
          <a:ext cx="889000" cy="101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153502</xdr:rowOff>
    </xdr:from>
    <xdr:to>
      <xdr:col>46</xdr:col>
      <xdr:colOff>38100</xdr:colOff>
      <xdr:row>56</xdr:row>
      <xdr:rowOff>83652</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583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74779</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515428" y="9675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108610</xdr:rowOff>
    </xdr:from>
    <xdr:to>
      <xdr:col>41</xdr:col>
      <xdr:colOff>50800</xdr:colOff>
      <xdr:row>56</xdr:row>
      <xdr:rowOff>6792</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6972300" y="9538360"/>
          <a:ext cx="889000" cy="69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156749</xdr:rowOff>
    </xdr:from>
    <xdr:to>
      <xdr:col>41</xdr:col>
      <xdr:colOff>101600</xdr:colOff>
      <xdr:row>56</xdr:row>
      <xdr:rowOff>86899</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586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78026</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626428" y="9679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32985</xdr:rowOff>
    </xdr:from>
    <xdr:to>
      <xdr:col>36</xdr:col>
      <xdr:colOff>165100</xdr:colOff>
      <xdr:row>56</xdr:row>
      <xdr:rowOff>134585</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634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56</xdr:row>
      <xdr:rowOff>125712</xdr:rowOff>
    </xdr:from>
    <xdr:ext cx="469744"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37428" y="9726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150073</xdr:rowOff>
    </xdr:from>
    <xdr:to>
      <xdr:col>55</xdr:col>
      <xdr:colOff>50800</xdr:colOff>
      <xdr:row>55</xdr:row>
      <xdr:rowOff>80223</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9408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1500</xdr:rowOff>
    </xdr:from>
    <xdr:ext cx="534377" cy="259045"/>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9259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81036</xdr:rowOff>
    </xdr:from>
    <xdr:to>
      <xdr:col>50</xdr:col>
      <xdr:colOff>165100</xdr:colOff>
      <xdr:row>56</xdr:row>
      <xdr:rowOff>11186</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9510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27713</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372111" y="9286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25578</xdr:rowOff>
    </xdr:from>
    <xdr:to>
      <xdr:col>46</xdr:col>
      <xdr:colOff>38100</xdr:colOff>
      <xdr:row>55</xdr:row>
      <xdr:rowOff>127178</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9455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143705</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483111" y="9230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127442</xdr:rowOff>
    </xdr:from>
    <xdr:to>
      <xdr:col>41</xdr:col>
      <xdr:colOff>101600</xdr:colOff>
      <xdr:row>56</xdr:row>
      <xdr:rowOff>57592</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9557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74119</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594111" y="9332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57810</xdr:rowOff>
    </xdr:from>
    <xdr:to>
      <xdr:col>36</xdr:col>
      <xdr:colOff>165100</xdr:colOff>
      <xdr:row>55</xdr:row>
      <xdr:rowOff>159410</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9487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4487</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05111" y="9262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3416</xdr:rowOff>
    </xdr:from>
    <xdr:to>
      <xdr:col>54</xdr:col>
      <xdr:colOff>189865</xdr:colOff>
      <xdr:row>78</xdr:row>
      <xdr:rowOff>28944</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176366"/>
          <a:ext cx="1270" cy="12256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32771</xdr:rowOff>
    </xdr:from>
    <xdr:ext cx="469744"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405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28944</xdr:rowOff>
    </xdr:from>
    <xdr:to>
      <xdr:col>55</xdr:col>
      <xdr:colOff>88900</xdr:colOff>
      <xdr:row>78</xdr:row>
      <xdr:rowOff>28944</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402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121543</xdr:rowOff>
    </xdr:from>
    <xdr:ext cx="534377"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951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37,077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3416</xdr:rowOff>
    </xdr:from>
    <xdr:to>
      <xdr:col>55</xdr:col>
      <xdr:colOff>88900</xdr:colOff>
      <xdr:row>71</xdr:row>
      <xdr:rowOff>3416</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176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73</xdr:row>
      <xdr:rowOff>92608</xdr:rowOff>
    </xdr:from>
    <xdr:to>
      <xdr:col>55</xdr:col>
      <xdr:colOff>0</xdr:colOff>
      <xdr:row>74</xdr:row>
      <xdr:rowOff>138329</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9639300" y="12608458"/>
          <a:ext cx="838200" cy="217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4157</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28629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25730</xdr:rowOff>
    </xdr:from>
    <xdr:to>
      <xdr:col>55</xdr:col>
      <xdr:colOff>50800</xdr:colOff>
      <xdr:row>75</xdr:row>
      <xdr:rowOff>127330</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288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73</xdr:row>
      <xdr:rowOff>146558</xdr:rowOff>
    </xdr:from>
    <xdr:to>
      <xdr:col>50</xdr:col>
      <xdr:colOff>114300</xdr:colOff>
      <xdr:row>74</xdr:row>
      <xdr:rowOff>138329</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2662408"/>
          <a:ext cx="889000" cy="163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75</xdr:row>
      <xdr:rowOff>55143</xdr:rowOff>
    </xdr:from>
    <xdr:to>
      <xdr:col>50</xdr:col>
      <xdr:colOff>165100</xdr:colOff>
      <xdr:row>75</xdr:row>
      <xdr:rowOff>156744</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291389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147871</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3006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73</xdr:row>
      <xdr:rowOff>146558</xdr:rowOff>
    </xdr:from>
    <xdr:to>
      <xdr:col>45</xdr:col>
      <xdr:colOff>177800</xdr:colOff>
      <xdr:row>74</xdr:row>
      <xdr:rowOff>156997</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7861300" y="12662408"/>
          <a:ext cx="889000" cy="181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74</xdr:row>
      <xdr:rowOff>152108</xdr:rowOff>
    </xdr:from>
    <xdr:to>
      <xdr:col>46</xdr:col>
      <xdr:colOff>38100</xdr:colOff>
      <xdr:row>75</xdr:row>
      <xdr:rowOff>82258</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2839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73385</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2932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79693</xdr:rowOff>
    </xdr:from>
    <xdr:to>
      <xdr:col>41</xdr:col>
      <xdr:colOff>50800</xdr:colOff>
      <xdr:row>74</xdr:row>
      <xdr:rowOff>156997</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6972300" y="12766993"/>
          <a:ext cx="889000" cy="77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74</xdr:row>
      <xdr:rowOff>131800</xdr:rowOff>
    </xdr:from>
    <xdr:to>
      <xdr:col>41</xdr:col>
      <xdr:colOff>101600</xdr:colOff>
      <xdr:row>75</xdr:row>
      <xdr:rowOff>61950</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281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53077</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2911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131039</xdr:rowOff>
    </xdr:from>
    <xdr:to>
      <xdr:col>36</xdr:col>
      <xdr:colOff>165100</xdr:colOff>
      <xdr:row>75</xdr:row>
      <xdr:rowOff>61189</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281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52316</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2911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73</xdr:row>
      <xdr:rowOff>41808</xdr:rowOff>
    </xdr:from>
    <xdr:to>
      <xdr:col>55</xdr:col>
      <xdr:colOff>50800</xdr:colOff>
      <xdr:row>73</xdr:row>
      <xdr:rowOff>143408</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2557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72</xdr:row>
      <xdr:rowOff>64685</xdr:rowOff>
    </xdr:from>
    <xdr:ext cx="534377"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2409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74</xdr:row>
      <xdr:rowOff>87529</xdr:rowOff>
    </xdr:from>
    <xdr:to>
      <xdr:col>50</xdr:col>
      <xdr:colOff>165100</xdr:colOff>
      <xdr:row>75</xdr:row>
      <xdr:rowOff>17679</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2774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73</xdr:row>
      <xdr:rowOff>34206</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372111" y="12550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73</xdr:row>
      <xdr:rowOff>95758</xdr:rowOff>
    </xdr:from>
    <xdr:to>
      <xdr:col>46</xdr:col>
      <xdr:colOff>38100</xdr:colOff>
      <xdr:row>74</xdr:row>
      <xdr:rowOff>25908</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2611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72</xdr:row>
      <xdr:rowOff>42435</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83111" y="12386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74</xdr:row>
      <xdr:rowOff>106197</xdr:rowOff>
    </xdr:from>
    <xdr:to>
      <xdr:col>41</xdr:col>
      <xdr:colOff>101600</xdr:colOff>
      <xdr:row>75</xdr:row>
      <xdr:rowOff>36347</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2793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52874</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594111" y="12568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28893</xdr:rowOff>
    </xdr:from>
    <xdr:to>
      <xdr:col>36</xdr:col>
      <xdr:colOff>165100</xdr:colOff>
      <xdr:row>74</xdr:row>
      <xdr:rowOff>130493</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2716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72</xdr:row>
      <xdr:rowOff>147020</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5111" y="12491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100</xdr:row>
      <xdr:rowOff>111777</xdr:rowOff>
    </xdr:from>
    <xdr:ext cx="531299"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072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98879</xdr:rowOff>
    </xdr:from>
    <xdr:to>
      <xdr:col>59</xdr:col>
      <xdr:colOff>50800</xdr:colOff>
      <xdr:row>99</xdr:row>
      <xdr:rowOff>98879</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128106</xdr:rowOff>
    </xdr:from>
    <xdr:ext cx="53129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72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38298</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15179</xdr:rowOff>
    </xdr:from>
    <xdr:to>
      <xdr:col>54</xdr:col>
      <xdr:colOff>189865</xdr:colOff>
      <xdr:row>99</xdr:row>
      <xdr:rowOff>118669</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617129"/>
          <a:ext cx="1270" cy="14750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122496</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7096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118669</xdr:rowOff>
    </xdr:from>
    <xdr:to>
      <xdr:col>55</xdr:col>
      <xdr:colOff>88900</xdr:colOff>
      <xdr:row>99</xdr:row>
      <xdr:rowOff>118669</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70922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133306</xdr:rowOff>
    </xdr:from>
    <xdr:ext cx="534377"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392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74,563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15179</xdr:rowOff>
    </xdr:from>
    <xdr:to>
      <xdr:col>55</xdr:col>
      <xdr:colOff>88900</xdr:colOff>
      <xdr:row>91</xdr:row>
      <xdr:rowOff>15179</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6171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144337</xdr:rowOff>
    </xdr:from>
    <xdr:to>
      <xdr:col>55</xdr:col>
      <xdr:colOff>0</xdr:colOff>
      <xdr:row>97</xdr:row>
      <xdr:rowOff>157</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9639300" y="16603537"/>
          <a:ext cx="838200" cy="27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116936</xdr:rowOff>
    </xdr:from>
    <xdr:ext cx="534377"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2332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94059</xdr:rowOff>
    </xdr:from>
    <xdr:to>
      <xdr:col>55</xdr:col>
      <xdr:colOff>50800</xdr:colOff>
      <xdr:row>96</xdr:row>
      <xdr:rowOff>24209</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38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144239</xdr:rowOff>
    </xdr:from>
    <xdr:to>
      <xdr:col>50</xdr:col>
      <xdr:colOff>114300</xdr:colOff>
      <xdr:row>96</xdr:row>
      <xdr:rowOff>144337</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8750300" y="16603439"/>
          <a:ext cx="889000" cy="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38249</xdr:rowOff>
    </xdr:from>
    <xdr:to>
      <xdr:col>50</xdr:col>
      <xdr:colOff>165100</xdr:colOff>
      <xdr:row>96</xdr:row>
      <xdr:rowOff>139849</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497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156376</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72111" y="16272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144239</xdr:rowOff>
    </xdr:from>
    <xdr:to>
      <xdr:col>45</xdr:col>
      <xdr:colOff>177800</xdr:colOff>
      <xdr:row>97</xdr:row>
      <xdr:rowOff>101459</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7861300" y="16603439"/>
          <a:ext cx="889000" cy="128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108069</xdr:rowOff>
    </xdr:from>
    <xdr:to>
      <xdr:col>46</xdr:col>
      <xdr:colOff>38100</xdr:colOff>
      <xdr:row>97</xdr:row>
      <xdr:rowOff>38219</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567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29346</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83111" y="16659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101459</xdr:rowOff>
    </xdr:from>
    <xdr:to>
      <xdr:col>41</xdr:col>
      <xdr:colOff>50800</xdr:colOff>
      <xdr:row>97</xdr:row>
      <xdr:rowOff>105246</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6972300" y="16732109"/>
          <a:ext cx="889000" cy="3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89815</xdr:rowOff>
    </xdr:from>
    <xdr:to>
      <xdr:col>41</xdr:col>
      <xdr:colOff>101600</xdr:colOff>
      <xdr:row>97</xdr:row>
      <xdr:rowOff>19965</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549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36492</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94111" y="16324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61599</xdr:rowOff>
    </xdr:from>
    <xdr:to>
      <xdr:col>36</xdr:col>
      <xdr:colOff>165100</xdr:colOff>
      <xdr:row>96</xdr:row>
      <xdr:rowOff>163199</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520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8276</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05111" y="16296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120807</xdr:rowOff>
    </xdr:from>
    <xdr:to>
      <xdr:col>55</xdr:col>
      <xdr:colOff>50800</xdr:colOff>
      <xdr:row>97</xdr:row>
      <xdr:rowOff>50957</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580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99234</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558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93537</xdr:rowOff>
    </xdr:from>
    <xdr:to>
      <xdr:col>50</xdr:col>
      <xdr:colOff>165100</xdr:colOff>
      <xdr:row>97</xdr:row>
      <xdr:rowOff>23687</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552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14814</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6645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93439</xdr:rowOff>
    </xdr:from>
    <xdr:to>
      <xdr:col>46</xdr:col>
      <xdr:colOff>38100</xdr:colOff>
      <xdr:row>97</xdr:row>
      <xdr:rowOff>23589</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552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40116</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6327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50659</xdr:rowOff>
    </xdr:from>
    <xdr:to>
      <xdr:col>41</xdr:col>
      <xdr:colOff>101600</xdr:colOff>
      <xdr:row>97</xdr:row>
      <xdr:rowOff>152259</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681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143386</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6774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54446</xdr:rowOff>
    </xdr:from>
    <xdr:to>
      <xdr:col>36</xdr:col>
      <xdr:colOff>165100</xdr:colOff>
      <xdr:row>97</xdr:row>
      <xdr:rowOff>156046</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685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147173</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6777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消防費グラフ枠">
          <a:extLst>
            <a:ext uri="{FF2B5EF4-FFF2-40B4-BE49-F238E27FC236}">
              <a16:creationId xmlns:a16="http://schemas.microsoft.com/office/drawing/2014/main" id="{00000000-0008-0000-0700-000002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136881</xdr:rowOff>
    </xdr:from>
    <xdr:to>
      <xdr:col>85</xdr:col>
      <xdr:colOff>126364</xdr:colOff>
      <xdr:row>38</xdr:row>
      <xdr:rowOff>138443</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6317595" y="5280381"/>
          <a:ext cx="1269" cy="13731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142270</xdr:rowOff>
    </xdr:from>
    <xdr:ext cx="534377" cy="259045"/>
    <xdr:sp macro="" textlink="">
      <xdr:nvSpPr>
        <xdr:cNvPr id="516" name="消防費最小値テキスト">
          <a:extLst>
            <a:ext uri="{FF2B5EF4-FFF2-40B4-BE49-F238E27FC236}">
              <a16:creationId xmlns:a16="http://schemas.microsoft.com/office/drawing/2014/main" id="{00000000-0008-0000-0700-000004020000}"/>
            </a:ext>
          </a:extLst>
        </xdr:cNvPr>
        <xdr:cNvSpPr txBox="1"/>
      </xdr:nvSpPr>
      <xdr:spPr>
        <a:xfrm>
          <a:off x="16370300" y="6657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138443</xdr:rowOff>
    </xdr:from>
    <xdr:to>
      <xdr:col>86</xdr:col>
      <xdr:colOff>25400</xdr:colOff>
      <xdr:row>38</xdr:row>
      <xdr:rowOff>138443</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6230600" y="6653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83558</xdr:rowOff>
    </xdr:from>
    <xdr:ext cx="534377" cy="259045"/>
    <xdr:sp macro="" textlink="">
      <xdr:nvSpPr>
        <xdr:cNvPr id="518" name="消防費最大値テキスト">
          <a:extLst>
            <a:ext uri="{FF2B5EF4-FFF2-40B4-BE49-F238E27FC236}">
              <a16:creationId xmlns:a16="http://schemas.microsoft.com/office/drawing/2014/main" id="{00000000-0008-0000-0700-000006020000}"/>
            </a:ext>
          </a:extLst>
        </xdr:cNvPr>
        <xdr:cNvSpPr txBox="1"/>
      </xdr:nvSpPr>
      <xdr:spPr>
        <a:xfrm>
          <a:off x="16370300" y="5055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48,074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136881</xdr:rowOff>
    </xdr:from>
    <xdr:to>
      <xdr:col>86</xdr:col>
      <xdr:colOff>25400</xdr:colOff>
      <xdr:row>30</xdr:row>
      <xdr:rowOff>136881</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5280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137528</xdr:rowOff>
    </xdr:from>
    <xdr:to>
      <xdr:col>85</xdr:col>
      <xdr:colOff>127000</xdr:colOff>
      <xdr:row>37</xdr:row>
      <xdr:rowOff>138938</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5481300" y="6481178"/>
          <a:ext cx="838200" cy="1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94327</xdr:rowOff>
    </xdr:from>
    <xdr:ext cx="534377" cy="259045"/>
    <xdr:sp macro="" textlink="">
      <xdr:nvSpPr>
        <xdr:cNvPr id="521" name="消防費平均値テキスト">
          <a:extLst>
            <a:ext uri="{FF2B5EF4-FFF2-40B4-BE49-F238E27FC236}">
              <a16:creationId xmlns:a16="http://schemas.microsoft.com/office/drawing/2014/main" id="{00000000-0008-0000-0700-000009020000}"/>
            </a:ext>
          </a:extLst>
        </xdr:cNvPr>
        <xdr:cNvSpPr txBox="1"/>
      </xdr:nvSpPr>
      <xdr:spPr>
        <a:xfrm>
          <a:off x="16370300" y="626652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71450</xdr:rowOff>
    </xdr:from>
    <xdr:to>
      <xdr:col>85</xdr:col>
      <xdr:colOff>177800</xdr:colOff>
      <xdr:row>38</xdr:row>
      <xdr:rowOff>1600</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6268700" y="641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82321</xdr:rowOff>
    </xdr:from>
    <xdr:to>
      <xdr:col>81</xdr:col>
      <xdr:colOff>50800</xdr:colOff>
      <xdr:row>37</xdr:row>
      <xdr:rowOff>138938</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4592300" y="6425971"/>
          <a:ext cx="889000" cy="56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99378</xdr:rowOff>
    </xdr:from>
    <xdr:to>
      <xdr:col>81</xdr:col>
      <xdr:colOff>101600</xdr:colOff>
      <xdr:row>38</xdr:row>
      <xdr:rowOff>29528</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5430500" y="6443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20655</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5214111" y="6535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82321</xdr:rowOff>
    </xdr:from>
    <xdr:to>
      <xdr:col>76</xdr:col>
      <xdr:colOff>114300</xdr:colOff>
      <xdr:row>37</xdr:row>
      <xdr:rowOff>99162</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3703300" y="6425971"/>
          <a:ext cx="889000" cy="16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111189</xdr:rowOff>
    </xdr:from>
    <xdr:to>
      <xdr:col>76</xdr:col>
      <xdr:colOff>165100</xdr:colOff>
      <xdr:row>38</xdr:row>
      <xdr:rowOff>41339</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4541500" y="6454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32466</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325111" y="6547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99162</xdr:rowOff>
    </xdr:from>
    <xdr:to>
      <xdr:col>71</xdr:col>
      <xdr:colOff>177800</xdr:colOff>
      <xdr:row>37</xdr:row>
      <xdr:rowOff>110668</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2814300" y="6442812"/>
          <a:ext cx="889000" cy="11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125057</xdr:rowOff>
    </xdr:from>
    <xdr:to>
      <xdr:col>72</xdr:col>
      <xdr:colOff>38100</xdr:colOff>
      <xdr:row>38</xdr:row>
      <xdr:rowOff>55207</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3652500" y="6468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46334</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436111" y="6561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68783</xdr:rowOff>
    </xdr:from>
    <xdr:to>
      <xdr:col>67</xdr:col>
      <xdr:colOff>101600</xdr:colOff>
      <xdr:row>37</xdr:row>
      <xdr:rowOff>170383</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2763500" y="6412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161510</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547111" y="6505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86728</xdr:rowOff>
    </xdr:from>
    <xdr:to>
      <xdr:col>85</xdr:col>
      <xdr:colOff>177800</xdr:colOff>
      <xdr:row>38</xdr:row>
      <xdr:rowOff>16878</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6268700" y="6430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65155</xdr:rowOff>
    </xdr:from>
    <xdr:ext cx="534377" cy="259045"/>
    <xdr:sp macro="" textlink="">
      <xdr:nvSpPr>
        <xdr:cNvPr id="540" name="消防費該当値テキスト">
          <a:extLst>
            <a:ext uri="{FF2B5EF4-FFF2-40B4-BE49-F238E27FC236}">
              <a16:creationId xmlns:a16="http://schemas.microsoft.com/office/drawing/2014/main" id="{00000000-0008-0000-0700-00001C020000}"/>
            </a:ext>
          </a:extLst>
        </xdr:cNvPr>
        <xdr:cNvSpPr txBox="1"/>
      </xdr:nvSpPr>
      <xdr:spPr>
        <a:xfrm>
          <a:off x="16370300" y="6408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88138</xdr:rowOff>
    </xdr:from>
    <xdr:to>
      <xdr:col>81</xdr:col>
      <xdr:colOff>101600</xdr:colOff>
      <xdr:row>38</xdr:row>
      <xdr:rowOff>18288</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5430500" y="6431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34815</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5214111" y="6207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31521</xdr:rowOff>
    </xdr:from>
    <xdr:to>
      <xdr:col>76</xdr:col>
      <xdr:colOff>165100</xdr:colOff>
      <xdr:row>37</xdr:row>
      <xdr:rowOff>133121</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4541500" y="6375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149648</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4325111" y="6150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48362</xdr:rowOff>
    </xdr:from>
    <xdr:to>
      <xdr:col>72</xdr:col>
      <xdr:colOff>38100</xdr:colOff>
      <xdr:row>37</xdr:row>
      <xdr:rowOff>149962</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3652500" y="6392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166489</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3436111" y="6167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59868</xdr:rowOff>
    </xdr:from>
    <xdr:to>
      <xdr:col>67</xdr:col>
      <xdr:colOff>101600</xdr:colOff>
      <xdr:row>37</xdr:row>
      <xdr:rowOff>161468</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2763500" y="6403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6545</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2547111" y="6178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5642</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21970</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49</xdr:row>
      <xdr:rowOff>38299</xdr:rowOff>
    </xdr:from>
    <xdr:ext cx="53129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914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4" name="教育費グラフ枠">
          <a:extLst>
            <a:ext uri="{FF2B5EF4-FFF2-40B4-BE49-F238E27FC236}">
              <a16:creationId xmlns:a16="http://schemas.microsoft.com/office/drawing/2014/main" id="{00000000-0008-0000-0700-00003E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56848</xdr:rowOff>
    </xdr:from>
    <xdr:to>
      <xdr:col>85</xdr:col>
      <xdr:colOff>126364</xdr:colOff>
      <xdr:row>59</xdr:row>
      <xdr:rowOff>10214</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6317595" y="8800798"/>
          <a:ext cx="1269" cy="13249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14041</xdr:rowOff>
    </xdr:from>
    <xdr:ext cx="534377" cy="259045"/>
    <xdr:sp macro="" textlink="">
      <xdr:nvSpPr>
        <xdr:cNvPr id="576" name="教育費最小値テキスト">
          <a:extLst>
            <a:ext uri="{FF2B5EF4-FFF2-40B4-BE49-F238E27FC236}">
              <a16:creationId xmlns:a16="http://schemas.microsoft.com/office/drawing/2014/main" id="{00000000-0008-0000-0700-000040020000}"/>
            </a:ext>
          </a:extLst>
        </xdr:cNvPr>
        <xdr:cNvSpPr txBox="1"/>
      </xdr:nvSpPr>
      <xdr:spPr>
        <a:xfrm>
          <a:off x="16370300" y="10129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10214</xdr:rowOff>
    </xdr:from>
    <xdr:to>
      <xdr:col>86</xdr:col>
      <xdr:colOff>25400</xdr:colOff>
      <xdr:row>59</xdr:row>
      <xdr:rowOff>10214</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101257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3525</xdr:rowOff>
    </xdr:from>
    <xdr:ext cx="534377" cy="259045"/>
    <xdr:sp macro="" textlink="">
      <xdr:nvSpPr>
        <xdr:cNvPr id="578" name="教育費最大値テキスト">
          <a:extLst>
            <a:ext uri="{FF2B5EF4-FFF2-40B4-BE49-F238E27FC236}">
              <a16:creationId xmlns:a16="http://schemas.microsoft.com/office/drawing/2014/main" id="{00000000-0008-0000-0700-000042020000}"/>
            </a:ext>
          </a:extLst>
        </xdr:cNvPr>
        <xdr:cNvSpPr txBox="1"/>
      </xdr:nvSpPr>
      <xdr:spPr>
        <a:xfrm>
          <a:off x="16370300" y="8576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83,287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56848</xdr:rowOff>
    </xdr:from>
    <xdr:to>
      <xdr:col>86</xdr:col>
      <xdr:colOff>25400</xdr:colOff>
      <xdr:row>51</xdr:row>
      <xdr:rowOff>56848</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6230600" y="8800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144599</xdr:rowOff>
    </xdr:from>
    <xdr:to>
      <xdr:col>85</xdr:col>
      <xdr:colOff>127000</xdr:colOff>
      <xdr:row>58</xdr:row>
      <xdr:rowOff>165238</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5481300" y="10088699"/>
          <a:ext cx="838200" cy="20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42805</xdr:rowOff>
    </xdr:from>
    <xdr:ext cx="534377" cy="259045"/>
    <xdr:sp macro="" textlink="">
      <xdr:nvSpPr>
        <xdr:cNvPr id="581" name="教育費平均値テキスト">
          <a:extLst>
            <a:ext uri="{FF2B5EF4-FFF2-40B4-BE49-F238E27FC236}">
              <a16:creationId xmlns:a16="http://schemas.microsoft.com/office/drawing/2014/main" id="{00000000-0008-0000-0700-000045020000}"/>
            </a:ext>
          </a:extLst>
        </xdr:cNvPr>
        <xdr:cNvSpPr txBox="1"/>
      </xdr:nvSpPr>
      <xdr:spPr>
        <a:xfrm>
          <a:off x="16370300" y="947255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19928</xdr:rowOff>
    </xdr:from>
    <xdr:to>
      <xdr:col>85</xdr:col>
      <xdr:colOff>177800</xdr:colOff>
      <xdr:row>56</xdr:row>
      <xdr:rowOff>121528</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6268700" y="9621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56131</xdr:rowOff>
    </xdr:from>
    <xdr:to>
      <xdr:col>81</xdr:col>
      <xdr:colOff>50800</xdr:colOff>
      <xdr:row>58</xdr:row>
      <xdr:rowOff>144599</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4592300" y="10000231"/>
          <a:ext cx="889000" cy="88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98272</xdr:rowOff>
    </xdr:from>
    <xdr:to>
      <xdr:col>81</xdr:col>
      <xdr:colOff>101600</xdr:colOff>
      <xdr:row>57</xdr:row>
      <xdr:rowOff>28422</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5430500" y="9699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44949</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5214111" y="9474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56131</xdr:rowOff>
    </xdr:from>
    <xdr:to>
      <xdr:col>76</xdr:col>
      <xdr:colOff>114300</xdr:colOff>
      <xdr:row>58</xdr:row>
      <xdr:rowOff>166805</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3703300" y="10000231"/>
          <a:ext cx="889000" cy="110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99971</xdr:rowOff>
    </xdr:from>
    <xdr:to>
      <xdr:col>76</xdr:col>
      <xdr:colOff>165100</xdr:colOff>
      <xdr:row>58</xdr:row>
      <xdr:rowOff>30121</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4541500" y="9872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46648</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4325111" y="9647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37026</xdr:rowOff>
    </xdr:from>
    <xdr:to>
      <xdr:col>71</xdr:col>
      <xdr:colOff>177800</xdr:colOff>
      <xdr:row>58</xdr:row>
      <xdr:rowOff>166805</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2814300" y="9981126"/>
          <a:ext cx="889000" cy="129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144874</xdr:rowOff>
    </xdr:from>
    <xdr:to>
      <xdr:col>72</xdr:col>
      <xdr:colOff>38100</xdr:colOff>
      <xdr:row>58</xdr:row>
      <xdr:rowOff>75024</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3652500" y="9917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91551</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436111" y="9692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93211</xdr:rowOff>
    </xdr:from>
    <xdr:to>
      <xdr:col>67</xdr:col>
      <xdr:colOff>101600</xdr:colOff>
      <xdr:row>57</xdr:row>
      <xdr:rowOff>23361</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2763500" y="9694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39888</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547111" y="9469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114438</xdr:rowOff>
    </xdr:from>
    <xdr:to>
      <xdr:col>85</xdr:col>
      <xdr:colOff>177800</xdr:colOff>
      <xdr:row>59</xdr:row>
      <xdr:rowOff>44588</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6268700" y="10058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58</xdr:row>
      <xdr:rowOff>29365</xdr:rowOff>
    </xdr:from>
    <xdr:ext cx="534377" cy="259045"/>
    <xdr:sp macro="" textlink="">
      <xdr:nvSpPr>
        <xdr:cNvPr id="600" name="教育費該当値テキスト">
          <a:extLst>
            <a:ext uri="{FF2B5EF4-FFF2-40B4-BE49-F238E27FC236}">
              <a16:creationId xmlns:a16="http://schemas.microsoft.com/office/drawing/2014/main" id="{00000000-0008-0000-0700-000058020000}"/>
            </a:ext>
          </a:extLst>
        </xdr:cNvPr>
        <xdr:cNvSpPr txBox="1"/>
      </xdr:nvSpPr>
      <xdr:spPr>
        <a:xfrm>
          <a:off x="16370300" y="9973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93799</xdr:rowOff>
    </xdr:from>
    <xdr:to>
      <xdr:col>81</xdr:col>
      <xdr:colOff>101600</xdr:colOff>
      <xdr:row>59</xdr:row>
      <xdr:rowOff>23949</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5430500" y="10037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59</xdr:row>
      <xdr:rowOff>15076</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5214111" y="10130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5331</xdr:rowOff>
    </xdr:from>
    <xdr:to>
      <xdr:col>76</xdr:col>
      <xdr:colOff>165100</xdr:colOff>
      <xdr:row>58</xdr:row>
      <xdr:rowOff>106931</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4541500" y="9949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98058</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4325111" y="10042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116005</xdr:rowOff>
    </xdr:from>
    <xdr:to>
      <xdr:col>72</xdr:col>
      <xdr:colOff>38100</xdr:colOff>
      <xdr:row>59</xdr:row>
      <xdr:rowOff>46155</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3652500" y="10060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59</xdr:row>
      <xdr:rowOff>37282</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3436111" y="10152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157676</xdr:rowOff>
    </xdr:from>
    <xdr:to>
      <xdr:col>67</xdr:col>
      <xdr:colOff>101600</xdr:colOff>
      <xdr:row>58</xdr:row>
      <xdr:rowOff>87826</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2763500" y="9930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78953</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547111" y="10023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144434</xdr:rowOff>
    </xdr:from>
    <xdr:ext cx="46717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78821" y="1317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160762</xdr:rowOff>
    </xdr:from>
    <xdr:ext cx="46717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78821" y="1284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73</xdr:row>
      <xdr:rowOff>5642</xdr:rowOff>
    </xdr:from>
    <xdr:ext cx="46717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78821" y="1252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38299</xdr:rowOff>
    </xdr:from>
    <xdr:ext cx="53129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914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3" name="災害復旧費グラフ枠">
          <a:extLst>
            <a:ext uri="{FF2B5EF4-FFF2-40B4-BE49-F238E27FC236}">
              <a16:creationId xmlns:a16="http://schemas.microsoft.com/office/drawing/2014/main" id="{00000000-0008-0000-0700-000079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110417</xdr:rowOff>
    </xdr:from>
    <xdr:to>
      <xdr:col>85</xdr:col>
      <xdr:colOff>126364</xdr:colOff>
      <xdr:row>79</xdr:row>
      <xdr:rowOff>98879</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flipV="1">
          <a:off x="16317595" y="12111917"/>
          <a:ext cx="1269" cy="15315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5" name="災害復旧費最小値テキスト">
          <a:extLst>
            <a:ext uri="{FF2B5EF4-FFF2-40B4-BE49-F238E27FC236}">
              <a16:creationId xmlns:a16="http://schemas.microsoft.com/office/drawing/2014/main" id="{00000000-0008-0000-0700-00007B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57094</xdr:rowOff>
    </xdr:from>
    <xdr:ext cx="534377" cy="259045"/>
    <xdr:sp macro="" textlink="">
      <xdr:nvSpPr>
        <xdr:cNvPr id="637" name="災害復旧費最大値テキスト">
          <a:extLst>
            <a:ext uri="{FF2B5EF4-FFF2-40B4-BE49-F238E27FC236}">
              <a16:creationId xmlns:a16="http://schemas.microsoft.com/office/drawing/2014/main" id="{00000000-0008-0000-0700-00007D020000}"/>
            </a:ext>
          </a:extLst>
        </xdr:cNvPr>
        <xdr:cNvSpPr txBox="1"/>
      </xdr:nvSpPr>
      <xdr:spPr>
        <a:xfrm>
          <a:off x="16370300" y="11887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14,069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110417</xdr:rowOff>
    </xdr:from>
    <xdr:to>
      <xdr:col>86</xdr:col>
      <xdr:colOff>25400</xdr:colOff>
      <xdr:row>70</xdr:row>
      <xdr:rowOff>110417</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6230600" y="121119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118038</xdr:rowOff>
    </xdr:from>
    <xdr:to>
      <xdr:col>85</xdr:col>
      <xdr:colOff>127000</xdr:colOff>
      <xdr:row>79</xdr:row>
      <xdr:rowOff>34762</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flipV="1">
          <a:off x="15481300" y="13491138"/>
          <a:ext cx="838200" cy="88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109165</xdr:rowOff>
    </xdr:from>
    <xdr:ext cx="469744" cy="259045"/>
    <xdr:sp macro="" textlink="">
      <xdr:nvSpPr>
        <xdr:cNvPr id="640" name="災害復旧費平均値テキスト">
          <a:extLst>
            <a:ext uri="{FF2B5EF4-FFF2-40B4-BE49-F238E27FC236}">
              <a16:creationId xmlns:a16="http://schemas.microsoft.com/office/drawing/2014/main" id="{00000000-0008-0000-0700-000080020000}"/>
            </a:ext>
          </a:extLst>
        </xdr:cNvPr>
        <xdr:cNvSpPr txBox="1"/>
      </xdr:nvSpPr>
      <xdr:spPr>
        <a:xfrm>
          <a:off x="16370300" y="131393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86288</xdr:rowOff>
    </xdr:from>
    <xdr:to>
      <xdr:col>85</xdr:col>
      <xdr:colOff>177800</xdr:colOff>
      <xdr:row>78</xdr:row>
      <xdr:rowOff>16438</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6268700" y="13287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34762</xdr:rowOff>
    </xdr:from>
    <xdr:to>
      <xdr:col>81</xdr:col>
      <xdr:colOff>50800</xdr:colOff>
      <xdr:row>79</xdr:row>
      <xdr:rowOff>92565</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flipV="1">
          <a:off x="14592300" y="13579312"/>
          <a:ext cx="889000" cy="57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44813</xdr:rowOff>
    </xdr:from>
    <xdr:to>
      <xdr:col>81</xdr:col>
      <xdr:colOff>101600</xdr:colOff>
      <xdr:row>77</xdr:row>
      <xdr:rowOff>146413</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5430500" y="13246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75</xdr:row>
      <xdr:rowOff>162940</xdr:rowOff>
    </xdr:from>
    <xdr:ext cx="469744"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5246428" y="13021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73515</xdr:rowOff>
    </xdr:from>
    <xdr:to>
      <xdr:col>76</xdr:col>
      <xdr:colOff>114300</xdr:colOff>
      <xdr:row>79</xdr:row>
      <xdr:rowOff>92565</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3703300" y="1361806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18470</xdr:rowOff>
    </xdr:from>
    <xdr:to>
      <xdr:col>76</xdr:col>
      <xdr:colOff>165100</xdr:colOff>
      <xdr:row>77</xdr:row>
      <xdr:rowOff>120070</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4541500" y="13220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75</xdr:row>
      <xdr:rowOff>136597</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4357428" y="12995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49785</xdr:rowOff>
    </xdr:from>
    <xdr:to>
      <xdr:col>71</xdr:col>
      <xdr:colOff>177800</xdr:colOff>
      <xdr:row>79</xdr:row>
      <xdr:rowOff>73515</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a:off x="12814300" y="13594335"/>
          <a:ext cx="889000" cy="23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141914</xdr:rowOff>
    </xdr:from>
    <xdr:to>
      <xdr:col>72</xdr:col>
      <xdr:colOff>38100</xdr:colOff>
      <xdr:row>77</xdr:row>
      <xdr:rowOff>72064</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3652500" y="13172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75</xdr:row>
      <xdr:rowOff>88590</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3468428" y="12947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56679</xdr:rowOff>
    </xdr:from>
    <xdr:to>
      <xdr:col>67</xdr:col>
      <xdr:colOff>101600</xdr:colOff>
      <xdr:row>76</xdr:row>
      <xdr:rowOff>158279</xdr:rowOff>
    </xdr:to>
    <xdr:sp macro="" textlink="">
      <xdr:nvSpPr>
        <xdr:cNvPr id="651" name="フローチャート: 判断 650">
          <a:extLst>
            <a:ext uri="{FF2B5EF4-FFF2-40B4-BE49-F238E27FC236}">
              <a16:creationId xmlns:a16="http://schemas.microsoft.com/office/drawing/2014/main" id="{00000000-0008-0000-0700-00008B020000}"/>
            </a:ext>
          </a:extLst>
        </xdr:cNvPr>
        <xdr:cNvSpPr/>
      </xdr:nvSpPr>
      <xdr:spPr>
        <a:xfrm>
          <a:off x="12763500" y="13086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75</xdr:row>
      <xdr:rowOff>3355</xdr:rowOff>
    </xdr:from>
    <xdr:ext cx="469744"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2579428" y="12862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67238</xdr:rowOff>
    </xdr:from>
    <xdr:to>
      <xdr:col>85</xdr:col>
      <xdr:colOff>177800</xdr:colOff>
      <xdr:row>78</xdr:row>
      <xdr:rowOff>168838</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6268700" y="13440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45665</xdr:rowOff>
    </xdr:from>
    <xdr:ext cx="469744" cy="259045"/>
    <xdr:sp macro="" textlink="">
      <xdr:nvSpPr>
        <xdr:cNvPr id="659" name="災害復旧費該当値テキスト">
          <a:extLst>
            <a:ext uri="{FF2B5EF4-FFF2-40B4-BE49-F238E27FC236}">
              <a16:creationId xmlns:a16="http://schemas.microsoft.com/office/drawing/2014/main" id="{00000000-0008-0000-0700-000093020000}"/>
            </a:ext>
          </a:extLst>
        </xdr:cNvPr>
        <xdr:cNvSpPr txBox="1"/>
      </xdr:nvSpPr>
      <xdr:spPr>
        <a:xfrm>
          <a:off x="16370300" y="13418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155412</xdr:rowOff>
    </xdr:from>
    <xdr:to>
      <xdr:col>81</xdr:col>
      <xdr:colOff>101600</xdr:colOff>
      <xdr:row>79</xdr:row>
      <xdr:rowOff>85562</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5430500" y="13528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76689</xdr:rowOff>
    </xdr:from>
    <xdr:ext cx="378565"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5292017" y="1362123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41765</xdr:rowOff>
    </xdr:from>
    <xdr:to>
      <xdr:col>76</xdr:col>
      <xdr:colOff>165100</xdr:colOff>
      <xdr:row>79</xdr:row>
      <xdr:rowOff>143365</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4541500" y="13586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79</xdr:row>
      <xdr:rowOff>134492</xdr:rowOff>
    </xdr:from>
    <xdr:ext cx="313932"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4435333" y="1367904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22715</xdr:rowOff>
    </xdr:from>
    <xdr:to>
      <xdr:col>72</xdr:col>
      <xdr:colOff>38100</xdr:colOff>
      <xdr:row>79</xdr:row>
      <xdr:rowOff>124315</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3652500" y="13567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115442</xdr:rowOff>
    </xdr:from>
    <xdr:ext cx="378565"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3514017" y="136599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170435</xdr:rowOff>
    </xdr:from>
    <xdr:to>
      <xdr:col>67</xdr:col>
      <xdr:colOff>101600</xdr:colOff>
      <xdr:row>79</xdr:row>
      <xdr:rowOff>100585</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2763500" y="13543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91712</xdr:rowOff>
    </xdr:from>
    <xdr:ext cx="378565"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2625017" y="1363626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111777</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168927</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8" name="公債費グラフ枠">
          <a:extLst>
            <a:ext uri="{FF2B5EF4-FFF2-40B4-BE49-F238E27FC236}">
              <a16:creationId xmlns:a16="http://schemas.microsoft.com/office/drawing/2014/main" id="{00000000-0008-0000-0700-0000B0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144112</xdr:rowOff>
    </xdr:from>
    <xdr:to>
      <xdr:col>85</xdr:col>
      <xdr:colOff>126364</xdr:colOff>
      <xdr:row>97</xdr:row>
      <xdr:rowOff>103147</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6317595" y="15574612"/>
          <a:ext cx="1269" cy="11591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106974</xdr:rowOff>
    </xdr:from>
    <xdr:ext cx="469744" cy="259045"/>
    <xdr:sp macro="" textlink="">
      <xdr:nvSpPr>
        <xdr:cNvPr id="690" name="公債費最小値テキスト">
          <a:extLst>
            <a:ext uri="{FF2B5EF4-FFF2-40B4-BE49-F238E27FC236}">
              <a16:creationId xmlns:a16="http://schemas.microsoft.com/office/drawing/2014/main" id="{00000000-0008-0000-0700-0000B2020000}"/>
            </a:ext>
          </a:extLst>
        </xdr:cNvPr>
        <xdr:cNvSpPr txBox="1"/>
      </xdr:nvSpPr>
      <xdr:spPr>
        <a:xfrm>
          <a:off x="16370300" y="16737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97</xdr:row>
      <xdr:rowOff>103147</xdr:rowOff>
    </xdr:from>
    <xdr:to>
      <xdr:col>86</xdr:col>
      <xdr:colOff>25400</xdr:colOff>
      <xdr:row>97</xdr:row>
      <xdr:rowOff>103147</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6230600" y="167337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90789</xdr:rowOff>
    </xdr:from>
    <xdr:ext cx="534377" cy="259045"/>
    <xdr:sp macro="" textlink="">
      <xdr:nvSpPr>
        <xdr:cNvPr id="692" name="公債費最大値テキスト">
          <a:extLst>
            <a:ext uri="{FF2B5EF4-FFF2-40B4-BE49-F238E27FC236}">
              <a16:creationId xmlns:a16="http://schemas.microsoft.com/office/drawing/2014/main" id="{00000000-0008-0000-0700-0000B4020000}"/>
            </a:ext>
          </a:extLst>
        </xdr:cNvPr>
        <xdr:cNvSpPr txBox="1"/>
      </xdr:nvSpPr>
      <xdr:spPr>
        <a:xfrm>
          <a:off x="16370300" y="15349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59,807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144112</xdr:rowOff>
    </xdr:from>
    <xdr:to>
      <xdr:col>86</xdr:col>
      <xdr:colOff>25400</xdr:colOff>
      <xdr:row>90</xdr:row>
      <xdr:rowOff>144112</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6230600" y="15574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16827</xdr:rowOff>
    </xdr:from>
    <xdr:to>
      <xdr:col>85</xdr:col>
      <xdr:colOff>127000</xdr:colOff>
      <xdr:row>94</xdr:row>
      <xdr:rowOff>70320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5481300" y="16133127"/>
          <a:ext cx="838200" cy="53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92</xdr:row>
      <xdr:rowOff>155942</xdr:rowOff>
    </xdr:from>
    <xdr:ext cx="534377" cy="259045"/>
    <xdr:sp macro="" textlink="">
      <xdr:nvSpPr>
        <xdr:cNvPr id="695" name="公債費平均値テキスト">
          <a:extLst>
            <a:ext uri="{FF2B5EF4-FFF2-40B4-BE49-F238E27FC236}">
              <a16:creationId xmlns:a16="http://schemas.microsoft.com/office/drawing/2014/main" id="{00000000-0008-0000-0700-0000B7020000}"/>
            </a:ext>
          </a:extLst>
        </xdr:cNvPr>
        <xdr:cNvSpPr txBox="1"/>
      </xdr:nvSpPr>
      <xdr:spPr>
        <a:xfrm>
          <a:off x="16370300" y="15929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133065</xdr:rowOff>
    </xdr:from>
    <xdr:to>
      <xdr:col>85</xdr:col>
      <xdr:colOff>177800</xdr:colOff>
      <xdr:row>94</xdr:row>
      <xdr:rowOff>63215</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6268700" y="16077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70320</xdr:rowOff>
    </xdr:from>
    <xdr:to>
      <xdr:col>81</xdr:col>
      <xdr:colOff>50800</xdr:colOff>
      <xdr:row>94</xdr:row>
      <xdr:rowOff>138192</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4592300" y="16186620"/>
          <a:ext cx="889000" cy="67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93</xdr:row>
      <xdr:rowOff>125157</xdr:rowOff>
    </xdr:from>
    <xdr:to>
      <xdr:col>81</xdr:col>
      <xdr:colOff>101600</xdr:colOff>
      <xdr:row>94</xdr:row>
      <xdr:rowOff>55307</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5430500" y="16070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92</xdr:row>
      <xdr:rowOff>71834</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5214111" y="15845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93</xdr:row>
      <xdr:rowOff>154787</xdr:rowOff>
    </xdr:from>
    <xdr:to>
      <xdr:col>76</xdr:col>
      <xdr:colOff>114300</xdr:colOff>
      <xdr:row>94</xdr:row>
      <xdr:rowOff>138192</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3703300" y="16099637"/>
          <a:ext cx="889000" cy="154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93</xdr:row>
      <xdr:rowOff>117886</xdr:rowOff>
    </xdr:from>
    <xdr:to>
      <xdr:col>76</xdr:col>
      <xdr:colOff>165100</xdr:colOff>
      <xdr:row>94</xdr:row>
      <xdr:rowOff>48036</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4541500" y="1606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64563</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4325111" y="15837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90</xdr:row>
      <xdr:rowOff>156228</xdr:rowOff>
    </xdr:from>
    <xdr:to>
      <xdr:col>71</xdr:col>
      <xdr:colOff>177800</xdr:colOff>
      <xdr:row>93</xdr:row>
      <xdr:rowOff>154787</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a:off x="12814300" y="15586728"/>
          <a:ext cx="889000" cy="512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93</xdr:row>
      <xdr:rowOff>97792</xdr:rowOff>
    </xdr:from>
    <xdr:to>
      <xdr:col>72</xdr:col>
      <xdr:colOff>38100</xdr:colOff>
      <xdr:row>94</xdr:row>
      <xdr:rowOff>27942</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3652500" y="16042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92</xdr:row>
      <xdr:rowOff>44469</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36111" y="15817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93</xdr:row>
      <xdr:rowOff>127922</xdr:rowOff>
    </xdr:from>
    <xdr:to>
      <xdr:col>67</xdr:col>
      <xdr:colOff>101600</xdr:colOff>
      <xdr:row>94</xdr:row>
      <xdr:rowOff>58072</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2763500" y="16072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49199</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47111" y="16165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137477</xdr:rowOff>
    </xdr:from>
    <xdr:to>
      <xdr:col>85</xdr:col>
      <xdr:colOff>177800</xdr:colOff>
      <xdr:row>94</xdr:row>
      <xdr:rowOff>67627</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6268700" y="16082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115904</xdr:rowOff>
    </xdr:from>
    <xdr:ext cx="534377" cy="259045"/>
    <xdr:sp macro="" textlink="">
      <xdr:nvSpPr>
        <xdr:cNvPr id="714" name="公債費該当値テキスト">
          <a:extLst>
            <a:ext uri="{FF2B5EF4-FFF2-40B4-BE49-F238E27FC236}">
              <a16:creationId xmlns:a16="http://schemas.microsoft.com/office/drawing/2014/main" id="{00000000-0008-0000-0700-0000CA020000}"/>
            </a:ext>
          </a:extLst>
        </xdr:cNvPr>
        <xdr:cNvSpPr txBox="1"/>
      </xdr:nvSpPr>
      <xdr:spPr>
        <a:xfrm>
          <a:off x="16370300" y="16060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19520</xdr:rowOff>
    </xdr:from>
    <xdr:to>
      <xdr:col>81</xdr:col>
      <xdr:colOff>101600</xdr:colOff>
      <xdr:row>94</xdr:row>
      <xdr:rowOff>121120</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5430500" y="16135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112247</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5214111" y="16228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87392</xdr:rowOff>
    </xdr:from>
    <xdr:to>
      <xdr:col>76</xdr:col>
      <xdr:colOff>165100</xdr:colOff>
      <xdr:row>95</xdr:row>
      <xdr:rowOff>17542</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4541500" y="16203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8669</xdr:rowOff>
    </xdr:from>
    <xdr:ext cx="534377"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325111" y="16296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93</xdr:row>
      <xdr:rowOff>103987</xdr:rowOff>
    </xdr:from>
    <xdr:to>
      <xdr:col>72</xdr:col>
      <xdr:colOff>38100</xdr:colOff>
      <xdr:row>94</xdr:row>
      <xdr:rowOff>34137</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3652500" y="16048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25264</xdr:rowOff>
    </xdr:from>
    <xdr:ext cx="534377"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3436111" y="16141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90</xdr:row>
      <xdr:rowOff>105428</xdr:rowOff>
    </xdr:from>
    <xdr:to>
      <xdr:col>67</xdr:col>
      <xdr:colOff>101600</xdr:colOff>
      <xdr:row>91</xdr:row>
      <xdr:rowOff>35578</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2763500" y="15535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89</xdr:row>
      <xdr:rowOff>52105</xdr:rowOff>
    </xdr:from>
    <xdr:ext cx="534377"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2547111" y="15311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32</xdr:row>
      <xdr:rowOff>111777</xdr:rowOff>
    </xdr:from>
    <xdr:ext cx="377026"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910974" y="55981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168927</xdr:rowOff>
    </xdr:from>
    <xdr:ext cx="377026"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910974" y="51409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27</xdr:row>
      <xdr:rowOff>54627</xdr:rowOff>
    </xdr:from>
    <xdr:ext cx="377026"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910974" y="468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3" name="諸支出金グラフ枠">
          <a:extLst>
            <a:ext uri="{FF2B5EF4-FFF2-40B4-BE49-F238E27FC236}">
              <a16:creationId xmlns:a16="http://schemas.microsoft.com/office/drawing/2014/main" id="{00000000-0008-0000-0700-0000E7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164846</xdr:rowOff>
    </xdr:from>
    <xdr:to>
      <xdr:col>116</xdr:col>
      <xdr:colOff>62864</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flipV="1">
          <a:off x="22159595" y="5479796"/>
          <a:ext cx="1269" cy="11750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5" name="諸支出金最小値テキスト">
          <a:extLst>
            <a:ext uri="{FF2B5EF4-FFF2-40B4-BE49-F238E27FC236}">
              <a16:creationId xmlns:a16="http://schemas.microsoft.com/office/drawing/2014/main" id="{00000000-0008-0000-0700-0000E9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111523</xdr:rowOff>
    </xdr:from>
    <xdr:ext cx="378565" cy="259045"/>
    <xdr:sp macro="" textlink="">
      <xdr:nvSpPr>
        <xdr:cNvPr id="747" name="諸支出金最大値テキスト">
          <a:extLst>
            <a:ext uri="{FF2B5EF4-FFF2-40B4-BE49-F238E27FC236}">
              <a16:creationId xmlns:a16="http://schemas.microsoft.com/office/drawing/2014/main" id="{00000000-0008-0000-0700-0000EB020000}"/>
            </a:ext>
          </a:extLst>
        </xdr:cNvPr>
        <xdr:cNvSpPr txBox="1"/>
      </xdr:nvSpPr>
      <xdr:spPr>
        <a:xfrm>
          <a:off x="22212300" y="52550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514</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164846</xdr:rowOff>
    </xdr:from>
    <xdr:to>
      <xdr:col>116</xdr:col>
      <xdr:colOff>152400</xdr:colOff>
      <xdr:row>31</xdr:row>
      <xdr:rowOff>164846</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2072600" y="5479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127779</xdr:rowOff>
    </xdr:from>
    <xdr:ext cx="313932" cy="259045"/>
    <xdr:sp macro="" textlink="">
      <xdr:nvSpPr>
        <xdr:cNvPr id="750" name="諸支出金平均値テキスト">
          <a:extLst>
            <a:ext uri="{FF2B5EF4-FFF2-40B4-BE49-F238E27FC236}">
              <a16:creationId xmlns:a16="http://schemas.microsoft.com/office/drawing/2014/main" id="{00000000-0008-0000-0700-0000EE020000}"/>
            </a:ext>
          </a:extLst>
        </xdr:cNvPr>
        <xdr:cNvSpPr txBox="1"/>
      </xdr:nvSpPr>
      <xdr:spPr>
        <a:xfrm>
          <a:off x="22212300" y="6299979"/>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104902</xdr:rowOff>
    </xdr:from>
    <xdr:to>
      <xdr:col>116</xdr:col>
      <xdr:colOff>114300</xdr:colOff>
      <xdr:row>38</xdr:row>
      <xdr:rowOff>35052</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2110700" y="6448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143764</xdr:rowOff>
    </xdr:from>
    <xdr:to>
      <xdr:col>112</xdr:col>
      <xdr:colOff>38100</xdr:colOff>
      <xdr:row>38</xdr:row>
      <xdr:rowOff>73914</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1272500" y="6487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36</xdr:row>
      <xdr:rowOff>90441</xdr:rowOff>
    </xdr:from>
    <xdr:ext cx="313932"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166333" y="626264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139192</xdr:rowOff>
    </xdr:from>
    <xdr:to>
      <xdr:col>107</xdr:col>
      <xdr:colOff>101600</xdr:colOff>
      <xdr:row>38</xdr:row>
      <xdr:rowOff>69342</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0383500" y="6482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36</xdr:row>
      <xdr:rowOff>85869</xdr:rowOff>
    </xdr:from>
    <xdr:ext cx="313932"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0277333" y="62580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118618</xdr:rowOff>
    </xdr:from>
    <xdr:to>
      <xdr:col>102</xdr:col>
      <xdr:colOff>165100</xdr:colOff>
      <xdr:row>38</xdr:row>
      <xdr:rowOff>48768</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19494500" y="6462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36</xdr:row>
      <xdr:rowOff>65295</xdr:rowOff>
    </xdr:from>
    <xdr:ext cx="313932"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388333" y="623749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34036</xdr:rowOff>
    </xdr:from>
    <xdr:to>
      <xdr:col>98</xdr:col>
      <xdr:colOff>38100</xdr:colOff>
      <xdr:row>36</xdr:row>
      <xdr:rowOff>135636</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18605500" y="6206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34</xdr:row>
      <xdr:rowOff>152163</xdr:rowOff>
    </xdr:from>
    <xdr:ext cx="378565"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67017" y="59814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69" name="諸支出金該当値テキスト">
          <a:extLst>
            <a:ext uri="{FF2B5EF4-FFF2-40B4-BE49-F238E27FC236}">
              <a16:creationId xmlns:a16="http://schemas.microsoft.com/office/drawing/2014/main" id="{00000000-0008-0000-0700-00000103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2" name="前年度繰上充用金グラフ枠">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4" name="前年度繰上充用金最小値テキスト">
          <a:extLst>
            <a:ext uri="{FF2B5EF4-FFF2-40B4-BE49-F238E27FC236}">
              <a16:creationId xmlns:a16="http://schemas.microsoft.com/office/drawing/2014/main" id="{00000000-0008-0000-0700-00001A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6" name="前年度繰上充用金最大値テキスト">
          <a:extLst>
            <a:ext uri="{FF2B5EF4-FFF2-40B4-BE49-F238E27FC236}">
              <a16:creationId xmlns:a16="http://schemas.microsoft.com/office/drawing/2014/main" id="{00000000-0008-0000-0700-00001C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9" name="前年度繰上充用金平均値テキスト">
          <a:extLst>
            <a:ext uri="{FF2B5EF4-FFF2-40B4-BE49-F238E27FC236}">
              <a16:creationId xmlns:a16="http://schemas.microsoft.com/office/drawing/2014/main" id="{00000000-0008-0000-0700-00001F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8" name="前年度繰上充用金該当値テキスト">
          <a:extLst>
            <a:ext uri="{FF2B5EF4-FFF2-40B4-BE49-F238E27FC236}">
              <a16:creationId xmlns:a16="http://schemas.microsoft.com/office/drawing/2014/main" id="{00000000-0008-0000-0700-000032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7" name="正方形/長方形 826">
          <a:extLst>
            <a:ext uri="{FF2B5EF4-FFF2-40B4-BE49-F238E27FC236}">
              <a16:creationId xmlns:a16="http://schemas.microsoft.com/office/drawing/2014/main" id="{00000000-0008-0000-0700-00003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8" name="正方形/長方形 827">
          <a:extLst>
            <a:ext uri="{FF2B5EF4-FFF2-40B4-BE49-F238E27FC236}">
              <a16:creationId xmlns:a16="http://schemas.microsoft.com/office/drawing/2014/main" id="{00000000-0008-0000-0700-00003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　本市の特徴として挙げられるのは、民生費の扶助費高止まりが挙げられる。</a:t>
          </a:r>
          <a:endParaRPr lang="ja-JP" altLang="ja-JP" sz="1400">
            <a:effectLst/>
            <a:latin typeface="BIZ UDPゴシック" panose="020B0400000000000000" pitchFamily="50" charset="-128"/>
            <a:ea typeface="BIZ UDPゴシック" panose="020B0400000000000000" pitchFamily="50" charset="-128"/>
          </a:endParaRPr>
        </a:p>
        <a:p>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　商工費は近年、物価高騰対策による商品券事業等やキャッシュレス還元事業等の臨時的な事業を行ったことにより類似団体平均を上回る状況となっている。</a:t>
          </a:r>
          <a:endParaRPr lang="ja-JP" altLang="ja-JP" sz="1400">
            <a:effectLst/>
            <a:latin typeface="BIZ UDPゴシック" panose="020B0400000000000000" pitchFamily="50" charset="-128"/>
            <a:ea typeface="BIZ UDPゴシック" panose="020B0400000000000000" pitchFamily="50" charset="-128"/>
          </a:endParaRPr>
        </a:p>
        <a:p>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　施設の老朽化が著しく、長寿命化、施設更新の事業費が大幅に増加している教育関係では、令和元年度までの集中投資期間が終了したため令和</a:t>
          </a:r>
          <a:r>
            <a:rPr kumimoji="1" lang="en-US" altLang="ja-JP" sz="1100">
              <a:solidFill>
                <a:schemeClr val="dk1"/>
              </a:solidFill>
              <a:effectLst/>
              <a:latin typeface="BIZ UDPゴシック" panose="020B0400000000000000" pitchFamily="50" charset="-128"/>
              <a:ea typeface="BIZ UDPゴシック" panose="020B0400000000000000" pitchFamily="50" charset="-128"/>
              <a:cs typeface="+mn-cs"/>
            </a:rPr>
            <a:t>2</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年度以降は類似団体平均を下回る状況となっている。</a:t>
          </a:r>
          <a:endParaRPr lang="ja-JP" altLang="ja-JP" sz="1400">
            <a:effectLst/>
            <a:latin typeface="BIZ UDPゴシック" panose="020B0400000000000000" pitchFamily="50" charset="-128"/>
            <a:ea typeface="BIZ UDPゴシック" panose="020B0400000000000000" pitchFamily="50" charset="-128"/>
          </a:endParaRPr>
        </a:p>
        <a:p>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　公債費の変動が近年激しいのは、集中投資期間による多額の起債発行により関連指標の悪化を短期間に抑えるため、大規模投資と同時に短期償還による市債残高抑制を図ったことによるものであり、令和</a:t>
          </a:r>
          <a:r>
            <a:rPr kumimoji="1" lang="en-US" altLang="ja-JP" sz="1100">
              <a:solidFill>
                <a:schemeClr val="dk1"/>
              </a:solidFill>
              <a:effectLst/>
              <a:latin typeface="BIZ UDPゴシック" panose="020B0400000000000000" pitchFamily="50" charset="-128"/>
              <a:ea typeface="BIZ UDPゴシック" panose="020B0400000000000000" pitchFamily="50" charset="-128"/>
              <a:cs typeface="+mn-cs"/>
            </a:rPr>
            <a:t>5</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年度にて短期償還分の影響はなくなったが、令和</a:t>
          </a:r>
          <a:r>
            <a:rPr kumimoji="1" lang="en-US" altLang="ja-JP" sz="1100">
              <a:solidFill>
                <a:schemeClr val="dk1"/>
              </a:solidFill>
              <a:effectLst/>
              <a:latin typeface="BIZ UDPゴシック" panose="020B0400000000000000" pitchFamily="50" charset="-128"/>
              <a:ea typeface="BIZ UDPゴシック" panose="020B0400000000000000" pitchFamily="50" charset="-128"/>
              <a:cs typeface="+mn-cs"/>
            </a:rPr>
            <a:t>6</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年度は未来投資基金への積み立てに要した合併特例事業債の償還により増額しており、今後も増加傾向が続くと見込まれる。</a:t>
          </a:r>
          <a:endParaRPr lang="ja-JP" altLang="ja-JP" sz="1400">
            <a:effectLst/>
            <a:latin typeface="BIZ UDPゴシック" panose="020B0400000000000000" pitchFamily="50" charset="-128"/>
            <a:ea typeface="BIZ UDPゴシック" panose="020B0400000000000000"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三重県松阪市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a:solidFill>
                <a:schemeClr val="dk1"/>
              </a:solidFill>
              <a:effectLst/>
              <a:latin typeface="+mn-lt"/>
              <a:ea typeface="+mn-ea"/>
              <a:cs typeface="+mn-cs"/>
            </a:rPr>
            <a:t>　</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令和元年度までの集中投資期間に要した市債借入の影響を短期間とするため、財政調整基金を活用して短期での償還を行ったため財政調整基金残高は減少した。令和</a:t>
          </a:r>
          <a:r>
            <a:rPr kumimoji="1" lang="en-US" altLang="ja-JP" sz="1100">
              <a:solidFill>
                <a:schemeClr val="dk1"/>
              </a:solidFill>
              <a:effectLst/>
              <a:latin typeface="BIZ UDPゴシック" panose="020B0400000000000000" pitchFamily="50" charset="-128"/>
              <a:ea typeface="BIZ UDPゴシック" panose="020B0400000000000000" pitchFamily="50" charset="-128"/>
              <a:cs typeface="+mn-cs"/>
            </a:rPr>
            <a:t>3</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年度、令和</a:t>
          </a:r>
          <a:r>
            <a:rPr kumimoji="1" lang="en-US" altLang="ja-JP" sz="1100">
              <a:solidFill>
                <a:schemeClr val="dk1"/>
              </a:solidFill>
              <a:effectLst/>
              <a:latin typeface="BIZ UDPゴシック" panose="020B0400000000000000" pitchFamily="50" charset="-128"/>
              <a:ea typeface="BIZ UDPゴシック" panose="020B0400000000000000" pitchFamily="50" charset="-128"/>
              <a:cs typeface="+mn-cs"/>
            </a:rPr>
            <a:t>4</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年度と</a:t>
          </a:r>
          <a:r>
            <a:rPr kumimoji="1" lang="ja-JP" altLang="ja-JP" sz="1100" baseline="0">
              <a:solidFill>
                <a:schemeClr val="dk1"/>
              </a:solidFill>
              <a:effectLst/>
              <a:latin typeface="BIZ UDPゴシック" panose="020B0400000000000000" pitchFamily="50" charset="-128"/>
              <a:ea typeface="BIZ UDPゴシック" panose="020B0400000000000000" pitchFamily="50" charset="-128"/>
              <a:cs typeface="+mn-cs"/>
            </a:rPr>
            <a:t>新型コロナウイルス感染症の影響を見込んでいたが、実際には影響は限定的であり増額となった。令和</a:t>
          </a:r>
          <a:r>
            <a:rPr kumimoji="1" lang="en-US" altLang="ja-JP" sz="1100" baseline="0">
              <a:solidFill>
                <a:schemeClr val="dk1"/>
              </a:solidFill>
              <a:effectLst/>
              <a:latin typeface="BIZ UDPゴシック" panose="020B0400000000000000" pitchFamily="50" charset="-128"/>
              <a:ea typeface="BIZ UDPゴシック" panose="020B0400000000000000" pitchFamily="50" charset="-128"/>
              <a:cs typeface="+mn-cs"/>
            </a:rPr>
            <a:t>6</a:t>
          </a:r>
          <a:r>
            <a:rPr kumimoji="1" lang="ja-JP" altLang="ja-JP" sz="1100" baseline="0">
              <a:solidFill>
                <a:schemeClr val="dk1"/>
              </a:solidFill>
              <a:effectLst/>
              <a:latin typeface="BIZ UDPゴシック" panose="020B0400000000000000" pitchFamily="50" charset="-128"/>
              <a:ea typeface="BIZ UDPゴシック" panose="020B0400000000000000" pitchFamily="50" charset="-128"/>
              <a:cs typeface="+mn-cs"/>
            </a:rPr>
            <a:t>年度についても普通交付税の再算定による地方交付税の増、地方財政法第</a:t>
          </a:r>
          <a:r>
            <a:rPr kumimoji="1" lang="en-US" altLang="ja-JP" sz="1100" baseline="0">
              <a:solidFill>
                <a:schemeClr val="dk1"/>
              </a:solidFill>
              <a:effectLst/>
              <a:latin typeface="BIZ UDPゴシック" panose="020B0400000000000000" pitchFamily="50" charset="-128"/>
              <a:ea typeface="BIZ UDPゴシック" panose="020B0400000000000000" pitchFamily="50" charset="-128"/>
              <a:cs typeface="+mn-cs"/>
            </a:rPr>
            <a:t>7</a:t>
          </a:r>
          <a:r>
            <a:rPr kumimoji="1" lang="ja-JP" altLang="ja-JP" sz="1100" baseline="0">
              <a:solidFill>
                <a:schemeClr val="dk1"/>
              </a:solidFill>
              <a:effectLst/>
              <a:latin typeface="BIZ UDPゴシック" panose="020B0400000000000000" pitchFamily="50" charset="-128"/>
              <a:ea typeface="BIZ UDPゴシック" panose="020B0400000000000000" pitchFamily="50" charset="-128"/>
              <a:cs typeface="+mn-cs"/>
            </a:rPr>
            <a:t>条第</a:t>
          </a:r>
          <a:r>
            <a:rPr kumimoji="1" lang="en-US" altLang="ja-JP" sz="1100" baseline="0">
              <a:solidFill>
                <a:schemeClr val="dk1"/>
              </a:solidFill>
              <a:effectLst/>
              <a:latin typeface="BIZ UDPゴシック" panose="020B0400000000000000" pitchFamily="50" charset="-128"/>
              <a:ea typeface="BIZ UDPゴシック" panose="020B0400000000000000" pitchFamily="50" charset="-128"/>
              <a:cs typeface="+mn-cs"/>
            </a:rPr>
            <a:t>1</a:t>
          </a:r>
          <a:r>
            <a:rPr kumimoji="1" lang="ja-JP" altLang="ja-JP" sz="1100" baseline="0">
              <a:solidFill>
                <a:schemeClr val="dk1"/>
              </a:solidFill>
              <a:effectLst/>
              <a:latin typeface="BIZ UDPゴシック" panose="020B0400000000000000" pitchFamily="50" charset="-128"/>
              <a:ea typeface="BIZ UDPゴシック" panose="020B0400000000000000" pitchFamily="50" charset="-128"/>
              <a:cs typeface="+mn-cs"/>
            </a:rPr>
            <a:t>項に基づく前年度繰越金の</a:t>
          </a:r>
          <a:r>
            <a:rPr kumimoji="1" lang="en-US" altLang="ja-JP" sz="1100" baseline="0">
              <a:solidFill>
                <a:schemeClr val="dk1"/>
              </a:solidFill>
              <a:effectLst/>
              <a:latin typeface="BIZ UDPゴシック" panose="020B0400000000000000" pitchFamily="50" charset="-128"/>
              <a:ea typeface="BIZ UDPゴシック" panose="020B0400000000000000" pitchFamily="50" charset="-128"/>
              <a:cs typeface="+mn-cs"/>
            </a:rPr>
            <a:t>1/2</a:t>
          </a:r>
          <a:r>
            <a:rPr kumimoji="1" lang="ja-JP" altLang="ja-JP" sz="1100" baseline="0">
              <a:solidFill>
                <a:schemeClr val="dk1"/>
              </a:solidFill>
              <a:effectLst/>
              <a:latin typeface="BIZ UDPゴシック" panose="020B0400000000000000" pitchFamily="50" charset="-128"/>
              <a:ea typeface="BIZ UDPゴシック" panose="020B0400000000000000" pitchFamily="50" charset="-128"/>
              <a:cs typeface="+mn-cs"/>
            </a:rPr>
            <a:t>の積立の増等もあり、財政調整基金は増となり、実質単年度収支も約</a:t>
          </a:r>
          <a:r>
            <a:rPr kumimoji="1" lang="en-US" altLang="ja-JP" sz="1100" baseline="0">
              <a:solidFill>
                <a:schemeClr val="dk1"/>
              </a:solidFill>
              <a:effectLst/>
              <a:latin typeface="BIZ UDPゴシック" panose="020B0400000000000000" pitchFamily="50" charset="-128"/>
              <a:ea typeface="BIZ UDPゴシック" panose="020B0400000000000000" pitchFamily="50" charset="-128"/>
              <a:cs typeface="+mn-cs"/>
            </a:rPr>
            <a:t>15</a:t>
          </a:r>
          <a:r>
            <a:rPr kumimoji="1" lang="ja-JP" altLang="ja-JP" sz="1100" baseline="0">
              <a:solidFill>
                <a:schemeClr val="dk1"/>
              </a:solidFill>
              <a:effectLst/>
              <a:latin typeface="BIZ UDPゴシック" panose="020B0400000000000000" pitchFamily="50" charset="-128"/>
              <a:ea typeface="BIZ UDPゴシック" panose="020B0400000000000000" pitchFamily="50" charset="-128"/>
              <a:cs typeface="+mn-cs"/>
            </a:rPr>
            <a:t>億円とプラス値になった。</a:t>
          </a:r>
          <a:endParaRPr lang="ja-JP" altLang="ja-JP" sz="1400">
            <a:effectLst/>
            <a:latin typeface="BIZ UDPゴシック" panose="020B0400000000000000" pitchFamily="50" charset="-128"/>
            <a:ea typeface="BIZ UDPゴシック" panose="020B0400000000000000" pitchFamily="50"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三重県松阪市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　平成</a:t>
          </a:r>
          <a:r>
            <a:rPr kumimoji="1" lang="en-US" altLang="ja-JP" sz="1100">
              <a:solidFill>
                <a:schemeClr val="dk1"/>
              </a:solidFill>
              <a:effectLst/>
              <a:latin typeface="BIZ UDPゴシック" panose="020B0400000000000000" pitchFamily="50" charset="-128"/>
              <a:ea typeface="BIZ UDPゴシック" panose="020B0400000000000000" pitchFamily="50" charset="-128"/>
              <a:cs typeface="+mn-cs"/>
            </a:rPr>
            <a:t>25</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年度は競輪事業会計において赤字となったが、平成</a:t>
          </a:r>
          <a:r>
            <a:rPr kumimoji="1" lang="en-US" altLang="ja-JP" sz="1100">
              <a:solidFill>
                <a:schemeClr val="dk1"/>
              </a:solidFill>
              <a:effectLst/>
              <a:latin typeface="BIZ UDPゴシック" panose="020B0400000000000000" pitchFamily="50" charset="-128"/>
              <a:ea typeface="BIZ UDPゴシック" panose="020B0400000000000000" pitchFamily="50" charset="-128"/>
              <a:cs typeface="+mn-cs"/>
            </a:rPr>
            <a:t>25</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年度下半期から包括業務委託を取り入れた事業運営を行っており、平成</a:t>
          </a:r>
          <a:r>
            <a:rPr kumimoji="1" lang="en-US" altLang="ja-JP" sz="1100">
              <a:solidFill>
                <a:schemeClr val="dk1"/>
              </a:solidFill>
              <a:effectLst/>
              <a:latin typeface="BIZ UDPゴシック" panose="020B0400000000000000" pitchFamily="50" charset="-128"/>
              <a:ea typeface="BIZ UDPゴシック" panose="020B0400000000000000" pitchFamily="50" charset="-128"/>
              <a:cs typeface="+mn-cs"/>
            </a:rPr>
            <a:t>26</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年度から令和</a:t>
          </a:r>
          <a:r>
            <a:rPr kumimoji="1" lang="en-US" altLang="ja-JP" sz="1100">
              <a:solidFill>
                <a:schemeClr val="dk1"/>
              </a:solidFill>
              <a:effectLst/>
              <a:latin typeface="BIZ UDPゴシック" panose="020B0400000000000000" pitchFamily="50" charset="-128"/>
              <a:ea typeface="BIZ UDPゴシック" panose="020B0400000000000000" pitchFamily="50" charset="-128"/>
              <a:cs typeface="+mn-cs"/>
            </a:rPr>
            <a:t>5</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年度に引き続き、令和</a:t>
          </a:r>
          <a:r>
            <a:rPr kumimoji="1" lang="en-US" altLang="ja-JP" sz="1100">
              <a:solidFill>
                <a:schemeClr val="dk1"/>
              </a:solidFill>
              <a:effectLst/>
              <a:latin typeface="BIZ UDPゴシック" panose="020B0400000000000000" pitchFamily="50" charset="-128"/>
              <a:ea typeface="BIZ UDPゴシック" panose="020B0400000000000000" pitchFamily="50" charset="-128"/>
              <a:cs typeface="+mn-cs"/>
            </a:rPr>
            <a:t>6</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年度も黒字となり、</a:t>
          </a:r>
          <a:r>
            <a:rPr kumimoji="1" lang="en-US" altLang="ja-JP" sz="1100">
              <a:solidFill>
                <a:schemeClr val="dk1"/>
              </a:solidFill>
              <a:effectLst/>
              <a:latin typeface="BIZ UDPゴシック" panose="020B0400000000000000" pitchFamily="50" charset="-128"/>
              <a:ea typeface="BIZ UDPゴシック" panose="020B0400000000000000" pitchFamily="50" charset="-128"/>
              <a:cs typeface="+mn-cs"/>
            </a:rPr>
            <a:t>11</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年連続で一般会計へ繰出すことができた（</a:t>
          </a:r>
          <a:r>
            <a:rPr kumimoji="1" lang="en-US" altLang="ja-JP" sz="1100">
              <a:solidFill>
                <a:schemeClr val="dk1"/>
              </a:solidFill>
              <a:effectLst/>
              <a:latin typeface="BIZ UDPゴシック" panose="020B0400000000000000" pitchFamily="50" charset="-128"/>
              <a:ea typeface="BIZ UDPゴシック" panose="020B0400000000000000" pitchFamily="50" charset="-128"/>
              <a:cs typeface="+mn-cs"/>
            </a:rPr>
            <a:t>H27</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a:t>
          </a:r>
          <a:r>
            <a:rPr kumimoji="1" lang="en-US" altLang="ja-JP" sz="1100">
              <a:solidFill>
                <a:schemeClr val="dk1"/>
              </a:solidFill>
              <a:effectLst/>
              <a:latin typeface="BIZ UDPゴシック" panose="020B0400000000000000" pitchFamily="50" charset="-128"/>
              <a:ea typeface="BIZ UDPゴシック" panose="020B0400000000000000" pitchFamily="50" charset="-128"/>
              <a:cs typeface="+mn-cs"/>
            </a:rPr>
            <a:t>10</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百万円、</a:t>
          </a:r>
          <a:r>
            <a:rPr kumimoji="1" lang="en-US" altLang="ja-JP" sz="1100">
              <a:solidFill>
                <a:schemeClr val="dk1"/>
              </a:solidFill>
              <a:effectLst/>
              <a:latin typeface="BIZ UDPゴシック" panose="020B0400000000000000" pitchFamily="50" charset="-128"/>
              <a:ea typeface="BIZ UDPゴシック" panose="020B0400000000000000" pitchFamily="50" charset="-128"/>
              <a:cs typeface="+mn-cs"/>
            </a:rPr>
            <a:t>H28</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a:t>
          </a:r>
          <a:r>
            <a:rPr kumimoji="1" lang="en-US" altLang="ja-JP" sz="1100">
              <a:solidFill>
                <a:schemeClr val="dk1"/>
              </a:solidFill>
              <a:effectLst/>
              <a:latin typeface="BIZ UDPゴシック" panose="020B0400000000000000" pitchFamily="50" charset="-128"/>
              <a:ea typeface="BIZ UDPゴシック" panose="020B0400000000000000" pitchFamily="50" charset="-128"/>
              <a:cs typeface="+mn-cs"/>
            </a:rPr>
            <a:t>4</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百万円、</a:t>
          </a:r>
          <a:r>
            <a:rPr kumimoji="1" lang="en-US" altLang="ja-JP" sz="1100">
              <a:solidFill>
                <a:schemeClr val="dk1"/>
              </a:solidFill>
              <a:effectLst/>
              <a:latin typeface="BIZ UDPゴシック" panose="020B0400000000000000" pitchFamily="50" charset="-128"/>
              <a:ea typeface="BIZ UDPゴシック" panose="020B0400000000000000" pitchFamily="50" charset="-128"/>
              <a:cs typeface="+mn-cs"/>
            </a:rPr>
            <a:t>H29</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a:t>
          </a:r>
          <a:r>
            <a:rPr kumimoji="1" lang="en-US" altLang="ja-JP" sz="1100">
              <a:solidFill>
                <a:schemeClr val="dk1"/>
              </a:solidFill>
              <a:effectLst/>
              <a:latin typeface="BIZ UDPゴシック" panose="020B0400000000000000" pitchFamily="50" charset="-128"/>
              <a:ea typeface="BIZ UDPゴシック" panose="020B0400000000000000" pitchFamily="50" charset="-128"/>
              <a:cs typeface="+mn-cs"/>
            </a:rPr>
            <a:t>9</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百万円、</a:t>
          </a:r>
          <a:r>
            <a:rPr kumimoji="1" lang="en-US" altLang="ja-JP" sz="1100">
              <a:solidFill>
                <a:schemeClr val="dk1"/>
              </a:solidFill>
              <a:effectLst/>
              <a:latin typeface="BIZ UDPゴシック" panose="020B0400000000000000" pitchFamily="50" charset="-128"/>
              <a:ea typeface="BIZ UDPゴシック" panose="020B0400000000000000" pitchFamily="50" charset="-128"/>
              <a:cs typeface="+mn-cs"/>
            </a:rPr>
            <a:t>H30</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a:t>
          </a:r>
          <a:r>
            <a:rPr kumimoji="1" lang="en-US" altLang="ja-JP" sz="1100">
              <a:solidFill>
                <a:schemeClr val="dk1"/>
              </a:solidFill>
              <a:effectLst/>
              <a:latin typeface="BIZ UDPゴシック" panose="020B0400000000000000" pitchFamily="50" charset="-128"/>
              <a:ea typeface="BIZ UDPゴシック" panose="020B0400000000000000" pitchFamily="50" charset="-128"/>
              <a:cs typeface="+mn-cs"/>
            </a:rPr>
            <a:t>15</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百万円、</a:t>
          </a:r>
          <a:r>
            <a:rPr kumimoji="1" lang="en-US" altLang="ja-JP" sz="1100">
              <a:solidFill>
                <a:schemeClr val="dk1"/>
              </a:solidFill>
              <a:effectLst/>
              <a:latin typeface="BIZ UDPゴシック" panose="020B0400000000000000" pitchFamily="50" charset="-128"/>
              <a:ea typeface="BIZ UDPゴシック" panose="020B0400000000000000" pitchFamily="50" charset="-128"/>
              <a:cs typeface="+mn-cs"/>
            </a:rPr>
            <a:t>R01</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a:t>
          </a:r>
          <a:r>
            <a:rPr kumimoji="1" lang="en-US" altLang="ja-JP" sz="1100">
              <a:solidFill>
                <a:schemeClr val="dk1"/>
              </a:solidFill>
              <a:effectLst/>
              <a:latin typeface="BIZ UDPゴシック" panose="020B0400000000000000" pitchFamily="50" charset="-128"/>
              <a:ea typeface="BIZ UDPゴシック" panose="020B0400000000000000" pitchFamily="50" charset="-128"/>
              <a:cs typeface="+mn-cs"/>
            </a:rPr>
            <a:t>30</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百万円、</a:t>
          </a:r>
          <a:r>
            <a:rPr kumimoji="1" lang="en-US" altLang="ja-JP" sz="1100">
              <a:solidFill>
                <a:schemeClr val="dk1"/>
              </a:solidFill>
              <a:effectLst/>
              <a:latin typeface="BIZ UDPゴシック" panose="020B0400000000000000" pitchFamily="50" charset="-128"/>
              <a:ea typeface="BIZ UDPゴシック" panose="020B0400000000000000" pitchFamily="50" charset="-128"/>
              <a:cs typeface="+mn-cs"/>
            </a:rPr>
            <a:t>R02</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a:t>
          </a:r>
          <a:r>
            <a:rPr kumimoji="1" lang="en-US" altLang="ja-JP" sz="1100">
              <a:solidFill>
                <a:schemeClr val="dk1"/>
              </a:solidFill>
              <a:effectLst/>
              <a:latin typeface="BIZ UDPゴシック" panose="020B0400000000000000" pitchFamily="50" charset="-128"/>
              <a:ea typeface="BIZ UDPゴシック" panose="020B0400000000000000" pitchFamily="50" charset="-128"/>
              <a:cs typeface="+mn-cs"/>
            </a:rPr>
            <a:t>60</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百万円、</a:t>
          </a:r>
          <a:r>
            <a:rPr kumimoji="1" lang="en-US" altLang="ja-JP" sz="1100">
              <a:solidFill>
                <a:schemeClr val="dk1"/>
              </a:solidFill>
              <a:effectLst/>
              <a:latin typeface="BIZ UDPゴシック" panose="020B0400000000000000" pitchFamily="50" charset="-128"/>
              <a:ea typeface="BIZ UDPゴシック" panose="020B0400000000000000" pitchFamily="50" charset="-128"/>
              <a:cs typeface="+mn-cs"/>
            </a:rPr>
            <a:t>R03</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a:t>
          </a:r>
          <a:r>
            <a:rPr kumimoji="1" lang="en-US" altLang="ja-JP" sz="1100">
              <a:solidFill>
                <a:schemeClr val="dk1"/>
              </a:solidFill>
              <a:effectLst/>
              <a:latin typeface="BIZ UDPゴシック" panose="020B0400000000000000" pitchFamily="50" charset="-128"/>
              <a:ea typeface="BIZ UDPゴシック" panose="020B0400000000000000" pitchFamily="50" charset="-128"/>
              <a:cs typeface="+mn-cs"/>
            </a:rPr>
            <a:t>260</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百万円、</a:t>
          </a:r>
          <a:r>
            <a:rPr kumimoji="1" lang="en-US" altLang="ja-JP" sz="1100">
              <a:solidFill>
                <a:schemeClr val="dk1"/>
              </a:solidFill>
              <a:effectLst/>
              <a:latin typeface="BIZ UDPゴシック" panose="020B0400000000000000" pitchFamily="50" charset="-128"/>
              <a:ea typeface="BIZ UDPゴシック" panose="020B0400000000000000" pitchFamily="50" charset="-128"/>
              <a:cs typeface="+mn-cs"/>
            </a:rPr>
            <a:t>R04</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a:t>
          </a:r>
          <a:r>
            <a:rPr kumimoji="1" lang="en-US" altLang="ja-JP" sz="1100">
              <a:solidFill>
                <a:schemeClr val="dk1"/>
              </a:solidFill>
              <a:effectLst/>
              <a:latin typeface="BIZ UDPゴシック" panose="020B0400000000000000" pitchFamily="50" charset="-128"/>
              <a:ea typeface="BIZ UDPゴシック" panose="020B0400000000000000" pitchFamily="50" charset="-128"/>
              <a:cs typeface="+mn-cs"/>
            </a:rPr>
            <a:t>360</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百万円、</a:t>
          </a:r>
          <a:r>
            <a:rPr kumimoji="1" lang="en-US" altLang="ja-JP" sz="1100">
              <a:solidFill>
                <a:schemeClr val="dk1"/>
              </a:solidFill>
              <a:effectLst/>
              <a:latin typeface="BIZ UDPゴシック" panose="020B0400000000000000" pitchFamily="50" charset="-128"/>
              <a:ea typeface="BIZ UDPゴシック" panose="020B0400000000000000" pitchFamily="50" charset="-128"/>
              <a:cs typeface="+mn-cs"/>
            </a:rPr>
            <a:t>R05</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a:t>
          </a:r>
          <a:r>
            <a:rPr kumimoji="1" lang="en-US" altLang="ja-JP" sz="1100">
              <a:solidFill>
                <a:schemeClr val="dk1"/>
              </a:solidFill>
              <a:effectLst/>
              <a:latin typeface="BIZ UDPゴシック" panose="020B0400000000000000" pitchFamily="50" charset="-128"/>
              <a:ea typeface="BIZ UDPゴシック" panose="020B0400000000000000" pitchFamily="50" charset="-128"/>
              <a:cs typeface="+mn-cs"/>
            </a:rPr>
            <a:t>250</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百万円、</a:t>
          </a:r>
          <a:r>
            <a:rPr kumimoji="1" lang="en-US" altLang="ja-JP" sz="1100">
              <a:solidFill>
                <a:schemeClr val="dk1"/>
              </a:solidFill>
              <a:effectLst/>
              <a:latin typeface="BIZ UDPゴシック" panose="020B0400000000000000" pitchFamily="50" charset="-128"/>
              <a:ea typeface="BIZ UDPゴシック" panose="020B0400000000000000" pitchFamily="50" charset="-128"/>
              <a:cs typeface="+mn-cs"/>
            </a:rPr>
            <a:t>R06</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a:t>
          </a:r>
          <a:r>
            <a:rPr kumimoji="1" lang="en-US" altLang="ja-JP" sz="1100">
              <a:solidFill>
                <a:schemeClr val="dk1"/>
              </a:solidFill>
              <a:effectLst/>
              <a:latin typeface="BIZ UDPゴシック" panose="020B0400000000000000" pitchFamily="50" charset="-128"/>
              <a:ea typeface="BIZ UDPゴシック" panose="020B0400000000000000" pitchFamily="50" charset="-128"/>
              <a:cs typeface="+mn-cs"/>
            </a:rPr>
            <a:t>650</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百万円、</a:t>
          </a:r>
          <a:r>
            <a:rPr kumimoji="1" lang="en-US" altLang="ja-JP" sz="1100">
              <a:solidFill>
                <a:schemeClr val="dk1"/>
              </a:solidFill>
              <a:effectLst/>
              <a:latin typeface="BIZ UDPゴシック" panose="020B0400000000000000" pitchFamily="50" charset="-128"/>
              <a:ea typeface="BIZ UDPゴシック" panose="020B0400000000000000" pitchFamily="50" charset="-128"/>
              <a:cs typeface="+mn-cs"/>
            </a:rPr>
            <a:t>R07</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a:t>
          </a:r>
          <a:r>
            <a:rPr kumimoji="1" lang="en-US" altLang="ja-JP" sz="1100">
              <a:solidFill>
                <a:schemeClr val="dk1"/>
              </a:solidFill>
              <a:effectLst/>
              <a:latin typeface="BIZ UDPゴシック" panose="020B0400000000000000" pitchFamily="50" charset="-128"/>
              <a:ea typeface="BIZ UDPゴシック" panose="020B0400000000000000" pitchFamily="50" charset="-128"/>
              <a:cs typeface="+mn-cs"/>
            </a:rPr>
            <a:t>539</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百万円）。</a:t>
          </a:r>
          <a:endParaRPr lang="ja-JP" altLang="ja-JP" sz="1400">
            <a:effectLst/>
            <a:latin typeface="BIZ UDPゴシック" panose="020B0400000000000000" pitchFamily="50" charset="-128"/>
            <a:ea typeface="BIZ UDPゴシック" panose="020B0400000000000000" pitchFamily="50" charset="-128"/>
          </a:endParaRPr>
        </a:p>
        <a:p>
          <a:pPr eaLnBrk="1" fontAlgn="auto" latinLnBrk="0" hangingPunct="1"/>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　松阪市民病院事業会計においては、令和</a:t>
          </a:r>
          <a:r>
            <a:rPr kumimoji="1" lang="en-US" altLang="ja-JP" sz="1100">
              <a:solidFill>
                <a:schemeClr val="dk1"/>
              </a:solidFill>
              <a:effectLst/>
              <a:latin typeface="BIZ UDPゴシック" panose="020B0400000000000000" pitchFamily="50" charset="-128"/>
              <a:ea typeface="BIZ UDPゴシック" panose="020B0400000000000000" pitchFamily="50" charset="-128"/>
              <a:cs typeface="+mn-cs"/>
            </a:rPr>
            <a:t>5</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年度までは事業損益は黒字となっていたが、令和</a:t>
          </a:r>
          <a:r>
            <a:rPr kumimoji="1" lang="en-US" altLang="ja-JP" sz="1100">
              <a:solidFill>
                <a:schemeClr val="dk1"/>
              </a:solidFill>
              <a:effectLst/>
              <a:latin typeface="BIZ UDPゴシック" panose="020B0400000000000000" pitchFamily="50" charset="-128"/>
              <a:ea typeface="BIZ UDPゴシック" panose="020B0400000000000000" pitchFamily="50" charset="-128"/>
              <a:cs typeface="+mn-cs"/>
            </a:rPr>
            <a:t>6</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年度は給与費及び経費の高騰により費用は増加傾向にあり、収益面では患者数がコロナ禍前まで回復せず、費用の増加に対し診療報酬の対応が追いついていない収支構造となっているため</a:t>
          </a:r>
          <a:r>
            <a:rPr kumimoji="1" lang="en-US" altLang="ja-JP" sz="1100">
              <a:solidFill>
                <a:schemeClr val="dk1"/>
              </a:solidFill>
              <a:effectLst/>
              <a:latin typeface="BIZ UDPゴシック" panose="020B0400000000000000" pitchFamily="50" charset="-128"/>
              <a:ea typeface="BIZ UDPゴシック" panose="020B0400000000000000" pitchFamily="50" charset="-128"/>
              <a:cs typeface="+mn-cs"/>
            </a:rPr>
            <a:t>7</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億円の赤字となった。平成</a:t>
          </a:r>
          <a:r>
            <a:rPr kumimoji="1" lang="en-US" altLang="ja-JP" sz="1100">
              <a:solidFill>
                <a:schemeClr val="dk1"/>
              </a:solidFill>
              <a:effectLst/>
              <a:latin typeface="BIZ UDPゴシック" panose="020B0400000000000000" pitchFamily="50" charset="-128"/>
              <a:ea typeface="BIZ UDPゴシック" panose="020B0400000000000000" pitchFamily="50" charset="-128"/>
              <a:cs typeface="+mn-cs"/>
            </a:rPr>
            <a:t>26</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年度から公営企業会計制度の大規模な変更に伴い欠損金が大きく圧縮されたものの、依然として</a:t>
          </a:r>
          <a:r>
            <a:rPr kumimoji="1" lang="en-US" altLang="ja-JP" sz="1100">
              <a:solidFill>
                <a:schemeClr val="dk1"/>
              </a:solidFill>
              <a:effectLst/>
              <a:latin typeface="BIZ UDPゴシック" panose="020B0400000000000000" pitchFamily="50" charset="-128"/>
              <a:ea typeface="BIZ UDPゴシック" panose="020B0400000000000000" pitchFamily="50" charset="-128"/>
              <a:cs typeface="+mn-cs"/>
            </a:rPr>
            <a:t>11</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億円程度の未処理欠損金が残っている状況である。</a:t>
          </a:r>
          <a:endParaRPr lang="ja-JP" altLang="ja-JP" sz="1400">
            <a:effectLst/>
            <a:latin typeface="BIZ UDPゴシック" panose="020B0400000000000000" pitchFamily="50" charset="-128"/>
            <a:ea typeface="BIZ UDPゴシック" panose="020B0400000000000000" pitchFamily="50" charset="-128"/>
          </a:endParaRPr>
        </a:p>
        <a:p>
          <a:pPr eaLnBrk="1" fontAlgn="auto" latinLnBrk="0" hangingPunct="1"/>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　国民健康保険事業特別会計において、令和</a:t>
          </a:r>
          <a:r>
            <a:rPr kumimoji="1" lang="en-US" altLang="ja-JP" sz="1100">
              <a:solidFill>
                <a:schemeClr val="dk1"/>
              </a:solidFill>
              <a:effectLst/>
              <a:latin typeface="BIZ UDPゴシック" panose="020B0400000000000000" pitchFamily="50" charset="-128"/>
              <a:ea typeface="BIZ UDPゴシック" panose="020B0400000000000000" pitchFamily="50" charset="-128"/>
              <a:cs typeface="+mn-cs"/>
            </a:rPr>
            <a:t>5</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年度は</a:t>
          </a:r>
          <a:r>
            <a:rPr kumimoji="1" lang="en-US" altLang="ja-JP" sz="1100">
              <a:solidFill>
                <a:schemeClr val="dk1"/>
              </a:solidFill>
              <a:effectLst/>
              <a:latin typeface="BIZ UDPゴシック" panose="020B0400000000000000" pitchFamily="50" charset="-128"/>
              <a:ea typeface="BIZ UDPゴシック" panose="020B0400000000000000" pitchFamily="50" charset="-128"/>
              <a:cs typeface="+mn-cs"/>
            </a:rPr>
            <a:t>5.3</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億円となっていたが、令和</a:t>
          </a:r>
          <a:r>
            <a:rPr kumimoji="1" lang="en-US" altLang="ja-JP" sz="1100">
              <a:solidFill>
                <a:schemeClr val="dk1"/>
              </a:solidFill>
              <a:effectLst/>
              <a:latin typeface="BIZ UDPゴシック" panose="020B0400000000000000" pitchFamily="50" charset="-128"/>
              <a:ea typeface="BIZ UDPゴシック" panose="020B0400000000000000" pitchFamily="50" charset="-128"/>
              <a:cs typeface="+mn-cs"/>
            </a:rPr>
            <a:t>6</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年度は</a:t>
          </a:r>
          <a:r>
            <a:rPr kumimoji="1" lang="en-US" altLang="ja-JP" sz="1100">
              <a:solidFill>
                <a:schemeClr val="dk1"/>
              </a:solidFill>
              <a:effectLst/>
              <a:latin typeface="BIZ UDPゴシック" panose="020B0400000000000000" pitchFamily="50" charset="-128"/>
              <a:ea typeface="BIZ UDPゴシック" panose="020B0400000000000000" pitchFamily="50" charset="-128"/>
              <a:cs typeface="+mn-cs"/>
            </a:rPr>
            <a:t>4.5</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億円と減少した。これは主に、高年齢化に伴う保険給付費の増によるものである。高年齢化により国民健康保険税は減収となることが想定されることから注視していく必要がある。</a:t>
          </a:r>
          <a:endParaRPr lang="ja-JP" altLang="ja-JP" sz="1400">
            <a:effectLst/>
            <a:latin typeface="BIZ UDPゴシック" panose="020B0400000000000000" pitchFamily="50" charset="-128"/>
            <a:ea typeface="BIZ UDPゴシック" panose="020B0400000000000000" pitchFamily="50"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三重県松阪市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　平成</a:t>
          </a:r>
          <a:r>
            <a:rPr kumimoji="1" lang="en-US" altLang="ja-JP" sz="1100">
              <a:solidFill>
                <a:schemeClr val="dk1"/>
              </a:solidFill>
              <a:effectLst/>
              <a:latin typeface="BIZ UDPゴシック" panose="020B0400000000000000" pitchFamily="50" charset="-128"/>
              <a:ea typeface="BIZ UDPゴシック" panose="020B0400000000000000" pitchFamily="50" charset="-128"/>
              <a:cs typeface="+mn-cs"/>
            </a:rPr>
            <a:t>29</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年度から令和元年度までを集中投資期間として大型の投資的事業を実施してきたことにより、その財源として市債借入が大幅に増額した。</a:t>
          </a:r>
          <a:endParaRPr lang="ja-JP" altLang="ja-JP" sz="1400">
            <a:effectLst/>
            <a:latin typeface="BIZ UDPゴシック" panose="020B0400000000000000" pitchFamily="50" charset="-128"/>
            <a:ea typeface="BIZ UDPゴシック" panose="020B0400000000000000" pitchFamily="50" charset="-128"/>
          </a:endParaRPr>
        </a:p>
        <a:p>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　これに伴う公債費関連の指標悪化を一時的なものとするべく、平成</a:t>
          </a:r>
          <a:r>
            <a:rPr kumimoji="1" lang="en-US" altLang="ja-JP" sz="1100">
              <a:solidFill>
                <a:schemeClr val="dk1"/>
              </a:solidFill>
              <a:effectLst/>
              <a:latin typeface="BIZ UDPゴシック" panose="020B0400000000000000" pitchFamily="50" charset="-128"/>
              <a:ea typeface="BIZ UDPゴシック" panose="020B0400000000000000" pitchFamily="50" charset="-128"/>
              <a:cs typeface="+mn-cs"/>
            </a:rPr>
            <a:t>30</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年度から起債残高抑制のために財政調整基金を活用することで、短期間での償還を実施したことにより、元利償還金が大幅に増加した。令和</a:t>
          </a:r>
          <a:r>
            <a:rPr kumimoji="1" lang="en-US" altLang="ja-JP" sz="1100">
              <a:solidFill>
                <a:schemeClr val="dk1"/>
              </a:solidFill>
              <a:effectLst/>
              <a:latin typeface="BIZ UDPゴシック" panose="020B0400000000000000" pitchFamily="50" charset="-128"/>
              <a:ea typeface="BIZ UDPゴシック" panose="020B0400000000000000" pitchFamily="50" charset="-128"/>
              <a:cs typeface="+mn-cs"/>
            </a:rPr>
            <a:t>5</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年度にて短期償還分の元利償還金がなくなったが、令和</a:t>
          </a:r>
          <a:r>
            <a:rPr kumimoji="1" lang="en-US" altLang="ja-JP" sz="1100">
              <a:solidFill>
                <a:schemeClr val="dk1"/>
              </a:solidFill>
              <a:effectLst/>
              <a:latin typeface="BIZ UDPゴシック" panose="020B0400000000000000" pitchFamily="50" charset="-128"/>
              <a:ea typeface="BIZ UDPゴシック" panose="020B0400000000000000" pitchFamily="50" charset="-128"/>
              <a:cs typeface="+mn-cs"/>
            </a:rPr>
            <a:t>6</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年度は未来投資基金の積み立てに要した合併特例事業債の償還を短期間で行っており、</a:t>
          </a:r>
          <a:r>
            <a:rPr kumimoji="1" lang="en-US" altLang="ja-JP" sz="1100">
              <a:solidFill>
                <a:schemeClr val="dk1"/>
              </a:solidFill>
              <a:effectLst/>
              <a:latin typeface="BIZ UDPゴシック" panose="020B0400000000000000" pitchFamily="50" charset="-128"/>
              <a:ea typeface="BIZ UDPゴシック" panose="020B0400000000000000" pitchFamily="50" charset="-128"/>
              <a:cs typeface="+mn-cs"/>
            </a:rPr>
            <a:t>R6</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a:t>
          </a:r>
          <a:r>
            <a:rPr kumimoji="1" lang="en-US" altLang="ja-JP" sz="1100">
              <a:solidFill>
                <a:schemeClr val="dk1"/>
              </a:solidFill>
              <a:effectLst/>
              <a:latin typeface="BIZ UDPゴシック" panose="020B0400000000000000" pitchFamily="50" charset="-128"/>
              <a:ea typeface="BIZ UDPゴシック" panose="020B0400000000000000" pitchFamily="50" charset="-128"/>
              <a:cs typeface="+mn-cs"/>
            </a:rPr>
            <a:t>R7</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が償還のピークとなるため令和</a:t>
          </a:r>
          <a:r>
            <a:rPr kumimoji="1" lang="en-US" altLang="ja-JP" sz="1100">
              <a:solidFill>
                <a:schemeClr val="dk1"/>
              </a:solidFill>
              <a:effectLst/>
              <a:latin typeface="BIZ UDPゴシック" panose="020B0400000000000000" pitchFamily="50" charset="-128"/>
              <a:ea typeface="BIZ UDPゴシック" panose="020B0400000000000000" pitchFamily="50" charset="-128"/>
              <a:cs typeface="+mn-cs"/>
            </a:rPr>
            <a:t>5</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年度より増加となった。</a:t>
          </a:r>
          <a:endParaRPr lang="ja-JP" altLang="ja-JP" sz="1400">
            <a:effectLst/>
            <a:latin typeface="BIZ UDPゴシック" panose="020B0400000000000000" pitchFamily="50" charset="-128"/>
            <a:ea typeface="BIZ UDPゴシック" panose="020B0400000000000000" pitchFamily="50"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満期一括償還地方債の起債は無し。</a:t>
          </a:r>
          <a:endParaRPr lang="ja-JP" altLang="ja-JP" sz="1000">
            <a:effectLst/>
            <a:latin typeface="BIZ UDPゴシック" panose="020B0400000000000000" pitchFamily="50" charset="-128"/>
            <a:ea typeface="BIZ UDPゴシック" panose="020B0400000000000000" pitchFamily="50"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三重県松阪市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　将来負担比率については、令和</a:t>
          </a:r>
          <a:r>
            <a:rPr kumimoji="1" lang="en-US" altLang="ja-JP" sz="1100">
              <a:solidFill>
                <a:schemeClr val="dk1"/>
              </a:solidFill>
              <a:effectLst/>
              <a:latin typeface="BIZ UDPゴシック" panose="020B0400000000000000" pitchFamily="50" charset="-128"/>
              <a:ea typeface="BIZ UDPゴシック" panose="020B0400000000000000" pitchFamily="50" charset="-128"/>
              <a:cs typeface="+mn-cs"/>
            </a:rPr>
            <a:t>6</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年度では地方債残高の減（△</a:t>
          </a:r>
          <a:r>
            <a:rPr kumimoji="1" lang="en-US" altLang="ja-JP" sz="1100">
              <a:solidFill>
                <a:schemeClr val="dk1"/>
              </a:solidFill>
              <a:effectLst/>
              <a:latin typeface="BIZ UDPゴシック" panose="020B0400000000000000" pitchFamily="50" charset="-128"/>
              <a:ea typeface="BIZ UDPゴシック" panose="020B0400000000000000" pitchFamily="50" charset="-128"/>
              <a:cs typeface="+mn-cs"/>
            </a:rPr>
            <a:t>24.7</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億円）等により引き続き分子がマイナスとなり非表示となった。</a:t>
          </a:r>
          <a:endParaRPr lang="ja-JP" altLang="ja-JP" sz="1400">
            <a:effectLst/>
            <a:latin typeface="BIZ UDPゴシック" panose="020B0400000000000000" pitchFamily="50" charset="-128"/>
            <a:ea typeface="BIZ UDPゴシック" panose="020B0400000000000000" pitchFamily="50" charset="-128"/>
          </a:endParaRPr>
        </a:p>
        <a:p>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　将来負担比率の分子については、令和元年度までの集中投資期間中、令和</a:t>
          </a:r>
          <a:r>
            <a:rPr kumimoji="1" lang="en-US" altLang="ja-JP" sz="1100">
              <a:solidFill>
                <a:schemeClr val="dk1"/>
              </a:solidFill>
              <a:effectLst/>
              <a:latin typeface="BIZ UDPゴシック" panose="020B0400000000000000" pitchFamily="50" charset="-128"/>
              <a:ea typeface="BIZ UDPゴシック" panose="020B0400000000000000" pitchFamily="50" charset="-128"/>
              <a:cs typeface="+mn-cs"/>
            </a:rPr>
            <a:t>3</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年度、令和</a:t>
          </a:r>
          <a:r>
            <a:rPr kumimoji="1" lang="en-US" altLang="ja-JP" sz="1100">
              <a:solidFill>
                <a:schemeClr val="dk1"/>
              </a:solidFill>
              <a:effectLst/>
              <a:latin typeface="BIZ UDPゴシック" panose="020B0400000000000000" pitchFamily="50" charset="-128"/>
              <a:ea typeface="BIZ UDPゴシック" panose="020B0400000000000000" pitchFamily="50" charset="-128"/>
              <a:cs typeface="+mn-cs"/>
            </a:rPr>
            <a:t>4</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年度の未来投資基金における合併特例事業債の借入により地方債の現在高は年度により大きな変動がある。充当可能基金は、集中投資期間における短期償還には財政調整基金を一部原資としたことから減少傾向であったが影響がなくなったこと、</a:t>
          </a:r>
          <a:r>
            <a:rPr kumimoji="1" lang="ja-JP" altLang="ja-JP" sz="1100" baseline="0">
              <a:solidFill>
                <a:schemeClr val="dk1"/>
              </a:solidFill>
              <a:effectLst/>
              <a:latin typeface="BIZ UDPゴシック" panose="020B0400000000000000" pitchFamily="50" charset="-128"/>
              <a:ea typeface="BIZ UDPゴシック" panose="020B0400000000000000" pitchFamily="50" charset="-128"/>
              <a:cs typeface="+mn-cs"/>
            </a:rPr>
            <a:t>普通交付税の再算定による地方交付税の増や景気回復による交付金の増等により</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財政調整基金は増加することとなった</a:t>
          </a:r>
          <a:r>
            <a:rPr kumimoji="1" lang="ja-JP" altLang="ja-JP" sz="1100">
              <a:solidFill>
                <a:schemeClr val="dk1"/>
              </a:solidFill>
              <a:effectLst/>
              <a:latin typeface="+mn-lt"/>
              <a:ea typeface="+mn-ea"/>
              <a:cs typeface="+mn-cs"/>
            </a:rPr>
            <a:t>。</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三重県松阪市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（増減理由）</a:t>
          </a:r>
          <a:endParaRPr lang="ja-JP" altLang="ja-JP" sz="1400">
            <a:effectLst/>
            <a:latin typeface="BIZ UDPゴシック" panose="020B0400000000000000" pitchFamily="50" charset="-128"/>
            <a:ea typeface="BIZ UDPゴシック" panose="020B0400000000000000" pitchFamily="50" charset="-128"/>
          </a:endParaRPr>
        </a:p>
        <a:p>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　平成</a:t>
          </a:r>
          <a:r>
            <a:rPr kumimoji="1" lang="en-US" altLang="ja-JP" sz="1100">
              <a:solidFill>
                <a:schemeClr val="dk1"/>
              </a:solidFill>
              <a:effectLst/>
              <a:latin typeface="BIZ UDPゴシック" panose="020B0400000000000000" pitchFamily="50" charset="-128"/>
              <a:ea typeface="BIZ UDPゴシック" panose="020B0400000000000000" pitchFamily="50" charset="-128"/>
              <a:cs typeface="+mn-cs"/>
            </a:rPr>
            <a:t>27</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年度に基金全体について今後の見込、整理の可否等の視点から見直しを実施し、整理を行った。</a:t>
          </a:r>
          <a:endParaRPr lang="ja-JP" altLang="ja-JP" sz="1400">
            <a:effectLst/>
            <a:latin typeface="BIZ UDPゴシック" panose="020B0400000000000000" pitchFamily="50" charset="-128"/>
            <a:ea typeface="BIZ UDPゴシック" panose="020B0400000000000000" pitchFamily="50" charset="-128"/>
          </a:endParaRPr>
        </a:p>
        <a:p>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　整理の主な内容は基金を整理し、今後も存続していくもの、時限的に一定期間後までは継続していくもの、定額運用基金の金額の変更等の整理を行った。整理後廃止等による基金残高については、新規に公共施設マネジメント基金を造成し、今後需要の見込まれる施設の除却、複合化等、公共施設マネジメントに寄与する事業に充当することとした。（約</a:t>
          </a:r>
          <a:r>
            <a:rPr kumimoji="1" lang="en-US" altLang="ja-JP" sz="1100">
              <a:solidFill>
                <a:schemeClr val="dk1"/>
              </a:solidFill>
              <a:effectLst/>
              <a:latin typeface="BIZ UDPゴシック" panose="020B0400000000000000" pitchFamily="50" charset="-128"/>
              <a:ea typeface="BIZ UDPゴシック" panose="020B0400000000000000" pitchFamily="50" charset="-128"/>
              <a:cs typeface="+mn-cs"/>
            </a:rPr>
            <a:t>25</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億円）</a:t>
          </a:r>
          <a:endParaRPr lang="ja-JP" altLang="ja-JP" sz="1400">
            <a:effectLst/>
            <a:latin typeface="BIZ UDPゴシック" panose="020B0400000000000000" pitchFamily="50" charset="-128"/>
            <a:ea typeface="BIZ UDPゴシック" panose="020B0400000000000000" pitchFamily="50" charset="-128"/>
          </a:endParaRPr>
        </a:p>
        <a:p>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　今回の前年度比で大幅に増額となったのは、財政調整基金の増額に加えて、その他特定目的基金において、ふるさと応援基金、過疎地域持続的発展基金、及び、みえ松阪マラソン応援基金等において積立金が繰入金を上回ったことによるものである。</a:t>
          </a:r>
          <a:endParaRPr lang="ja-JP" altLang="ja-JP" sz="1400">
            <a:effectLst/>
            <a:latin typeface="BIZ UDPゴシック" panose="020B0400000000000000" pitchFamily="50" charset="-128"/>
            <a:ea typeface="BIZ UDPゴシック" panose="020B0400000000000000" pitchFamily="50" charset="-128"/>
          </a:endParaRPr>
        </a:p>
        <a:p>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（今後の方針）</a:t>
          </a:r>
          <a:endParaRPr lang="ja-JP" altLang="ja-JP" sz="1400">
            <a:effectLst/>
            <a:latin typeface="BIZ UDPゴシック" panose="020B0400000000000000" pitchFamily="50" charset="-128"/>
            <a:ea typeface="BIZ UDPゴシック" panose="020B0400000000000000" pitchFamily="50" charset="-128"/>
          </a:endParaRPr>
        </a:p>
        <a:p>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　今後は平成</a:t>
          </a:r>
          <a:r>
            <a:rPr kumimoji="1" lang="en-US" altLang="ja-JP" sz="1100">
              <a:solidFill>
                <a:schemeClr val="dk1"/>
              </a:solidFill>
              <a:effectLst/>
              <a:latin typeface="BIZ UDPゴシック" panose="020B0400000000000000" pitchFamily="50" charset="-128"/>
              <a:ea typeface="BIZ UDPゴシック" panose="020B0400000000000000" pitchFamily="50" charset="-128"/>
              <a:cs typeface="+mn-cs"/>
            </a:rPr>
            <a:t>27</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年度の整理に従い、一部の基金を除き、順次その他特定目的基金は事業充当されて廃止されていくものと考えている。</a:t>
          </a:r>
          <a:endParaRPr lang="ja-JP" altLang="ja-JP" sz="1400">
            <a:effectLst/>
            <a:latin typeface="BIZ UDPゴシック" panose="020B0400000000000000" pitchFamily="50" charset="-128"/>
            <a:ea typeface="BIZ UDPゴシック" panose="020B0400000000000000" pitchFamily="50" charset="-128"/>
          </a:endParaRPr>
        </a:p>
        <a:p>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　また、公共施設マネジメント基金について、その効果が全庁的に広まったこともあり、大きく繰入を行うこととなった。今後もその需要が増すことが予想され、事業繰入は増加傾向にあるため、クリーンセンター売電収入の一部を毎年積み立てるとともに、充当事業に関する要件を整理して一気に枯渇しないよう手当を施す必要がある。</a:t>
          </a:r>
          <a:endParaRPr lang="ja-JP" altLang="ja-JP" sz="1400">
            <a:effectLst/>
            <a:latin typeface="BIZ UDPゴシック" panose="020B0400000000000000" pitchFamily="50" charset="-128"/>
            <a:ea typeface="BIZ UDPゴシック" panose="020B0400000000000000" pitchFamily="50" charset="-128"/>
          </a:endParaRPr>
        </a:p>
        <a:p>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　未来投資基金については、合併特例事業債を最大限に活用するべく、令和</a:t>
          </a:r>
          <a:r>
            <a:rPr kumimoji="1" lang="en-US" altLang="ja-JP" sz="1100">
              <a:solidFill>
                <a:schemeClr val="dk1"/>
              </a:solidFill>
              <a:effectLst/>
              <a:latin typeface="BIZ UDPゴシック" panose="020B0400000000000000" pitchFamily="50" charset="-128"/>
              <a:ea typeface="BIZ UDPゴシック" panose="020B0400000000000000" pitchFamily="50" charset="-128"/>
              <a:cs typeface="+mn-cs"/>
            </a:rPr>
            <a:t>3</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年度、令和</a:t>
          </a:r>
          <a:r>
            <a:rPr kumimoji="1" lang="en-US" altLang="ja-JP" sz="1100">
              <a:solidFill>
                <a:schemeClr val="dk1"/>
              </a:solidFill>
              <a:effectLst/>
              <a:latin typeface="BIZ UDPゴシック" panose="020B0400000000000000" pitchFamily="50" charset="-128"/>
              <a:ea typeface="BIZ UDPゴシック" panose="020B0400000000000000" pitchFamily="50" charset="-128"/>
              <a:cs typeface="+mn-cs"/>
            </a:rPr>
            <a:t>4</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年度において各</a:t>
          </a:r>
          <a:r>
            <a:rPr kumimoji="1" lang="en-US" altLang="ja-JP" sz="1100">
              <a:solidFill>
                <a:schemeClr val="dk1"/>
              </a:solidFill>
              <a:effectLst/>
              <a:latin typeface="BIZ UDPゴシック" panose="020B0400000000000000" pitchFamily="50" charset="-128"/>
              <a:ea typeface="BIZ UDPゴシック" panose="020B0400000000000000" pitchFamily="50" charset="-128"/>
              <a:cs typeface="+mn-cs"/>
            </a:rPr>
            <a:t>20</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億円の積み立てを行った。今後は償還を終えた分から事業実施のために活用を検討していく。</a:t>
          </a:r>
          <a:endParaRPr lang="ja-JP" altLang="ja-JP" sz="1400">
            <a:effectLst/>
            <a:latin typeface="BIZ UDPゴシック" panose="020B0400000000000000" pitchFamily="50" charset="-128"/>
            <a:ea typeface="BIZ UDPゴシック" panose="020B0400000000000000" pitchFamily="50" charset="-128"/>
          </a:endParaRPr>
        </a:p>
        <a:p>
          <a:endParaRPr kumimoji="1" lang="en-US" altLang="ja-JP" sz="1300">
            <a:solidFill>
              <a:schemeClr val="dk1"/>
            </a:solidFill>
            <a:effectLst/>
            <a:latin typeface="BIZ UDPゴシック" panose="020B0400000000000000" pitchFamily="50" charset="-128"/>
            <a:ea typeface="BIZ UDPゴシック" panose="020B0400000000000000"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（基金の使途）</a:t>
          </a:r>
          <a:endParaRPr kumimoji="1" lang="en-US" altLang="ja-JP" sz="1100">
            <a:solidFill>
              <a:schemeClr val="dk1"/>
            </a:solidFill>
            <a:effectLst/>
            <a:latin typeface="BIZ UDPゴシック" panose="020B0400000000000000" pitchFamily="50" charset="-128"/>
            <a:ea typeface="BIZ UDPゴシック" panose="020B0400000000000000" pitchFamily="50" charset="-128"/>
            <a:cs typeface="+mn-cs"/>
          </a:endParaRPr>
        </a:p>
        <a:p>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未来投資基金：新市建設計画に基づく事業に充当</a:t>
          </a:r>
          <a:endParaRPr lang="ja-JP" altLang="ja-JP">
            <a:effectLst/>
            <a:latin typeface="BIZ UDPゴシック" panose="020B0400000000000000" pitchFamily="50" charset="-128"/>
            <a:ea typeface="BIZ UDPゴシック" panose="020B0400000000000000" pitchFamily="50" charset="-128"/>
          </a:endParaRPr>
        </a:p>
        <a:p>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公共施設マネジメント基金：公共施設マネジメント（施設の集約、複合化、転用、除却）に係る事業に充当</a:t>
          </a:r>
          <a:endParaRPr lang="ja-JP" altLang="ja-JP">
            <a:effectLst/>
            <a:latin typeface="BIZ UDPゴシック" panose="020B0400000000000000" pitchFamily="50" charset="-128"/>
            <a:ea typeface="BIZ UDPゴシック" panose="020B0400000000000000" pitchFamily="50" charset="-128"/>
          </a:endParaRPr>
        </a:p>
        <a:p>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ふるさと応援基金：ふるさと応援寄附者の意向に沿って事業充当</a:t>
          </a:r>
          <a:endParaRPr lang="ja-JP" altLang="ja-JP">
            <a:effectLst/>
            <a:latin typeface="BIZ UDPゴシック" panose="020B0400000000000000" pitchFamily="50" charset="-128"/>
            <a:ea typeface="BIZ UDPゴシック" panose="020B0400000000000000" pitchFamily="50" charset="-128"/>
          </a:endParaRPr>
        </a:p>
        <a:p>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みえ松阪マラソン応援基金：みえ松阪マラソン事業に充当</a:t>
          </a:r>
          <a:endParaRPr lang="ja-JP" altLang="ja-JP">
            <a:effectLst/>
            <a:latin typeface="BIZ UDPゴシック" panose="020B0400000000000000" pitchFamily="50" charset="-128"/>
            <a:ea typeface="BIZ UDPゴシック" panose="020B0400000000000000" pitchFamily="50" charset="-128"/>
          </a:endParaRPr>
        </a:p>
        <a:p>
          <a:pPr eaLnBrk="1" fontAlgn="auto" latinLnBrk="0" hangingPunct="1"/>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過疎地域持続的発展基金：</a:t>
          </a:r>
          <a:r>
            <a:rPr lang="ja-JP" altLang="ja-JP" sz="1100">
              <a:solidFill>
                <a:schemeClr val="dk1"/>
              </a:solidFill>
              <a:effectLst/>
              <a:latin typeface="BIZ UDPゴシック" panose="020B0400000000000000" pitchFamily="50" charset="-128"/>
              <a:ea typeface="BIZ UDPゴシック" panose="020B0400000000000000" pitchFamily="50" charset="-128"/>
              <a:cs typeface="+mn-cs"/>
            </a:rPr>
            <a:t>松阪市過疎地域持続的発展計画に定める過疎地域持続的発展特別事業に充当</a:t>
          </a:r>
          <a:endParaRPr lang="ja-JP" altLang="ja-JP" sz="1400">
            <a:effectLst/>
            <a:latin typeface="BIZ UDPゴシック" panose="020B0400000000000000" pitchFamily="50" charset="-128"/>
            <a:ea typeface="BIZ UDPゴシック" panose="020B0400000000000000" pitchFamily="50" charset="-128"/>
          </a:endParaRPr>
        </a:p>
        <a:p>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（増減理由）</a:t>
          </a:r>
          <a:endParaRPr lang="ja-JP" altLang="ja-JP" sz="1400">
            <a:effectLst/>
            <a:latin typeface="BIZ UDPゴシック" panose="020B0400000000000000" pitchFamily="50" charset="-128"/>
            <a:ea typeface="BIZ UDPゴシック" panose="020B0400000000000000" pitchFamily="50" charset="-128"/>
          </a:endParaRPr>
        </a:p>
        <a:p>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未来投資基金：</a:t>
          </a:r>
          <a:r>
            <a:rPr kumimoji="1" lang="ja-JP" altLang="en-US" sz="1100">
              <a:solidFill>
                <a:schemeClr val="dk1"/>
              </a:solidFill>
              <a:effectLst/>
              <a:latin typeface="BIZ UDPゴシック" panose="020B0400000000000000" pitchFamily="50" charset="-128"/>
              <a:ea typeface="BIZ UDPゴシック" panose="020B0400000000000000" pitchFamily="50" charset="-128"/>
              <a:cs typeface="+mn-cs"/>
            </a:rPr>
            <a:t>約</a:t>
          </a:r>
          <a:r>
            <a:rPr kumimoji="1" lang="en-US" altLang="ja-JP" sz="1100">
              <a:solidFill>
                <a:schemeClr val="dk1"/>
              </a:solidFill>
              <a:effectLst/>
              <a:latin typeface="BIZ UDPゴシック" panose="020B0400000000000000" pitchFamily="50" charset="-128"/>
              <a:ea typeface="BIZ UDPゴシック" panose="020B0400000000000000" pitchFamily="50" charset="-128"/>
              <a:cs typeface="+mn-cs"/>
            </a:rPr>
            <a:t>130</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万円積立（未来投資基金利子）</a:t>
          </a:r>
          <a:endParaRPr lang="ja-JP" altLang="ja-JP">
            <a:effectLst/>
            <a:latin typeface="BIZ UDPゴシック" panose="020B0400000000000000" pitchFamily="50" charset="-128"/>
            <a:ea typeface="BIZ UDPゴシック" panose="020B0400000000000000" pitchFamily="50" charset="-128"/>
          </a:endParaRPr>
        </a:p>
        <a:p>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公共施設マネジメント基金：約</a:t>
          </a:r>
          <a:r>
            <a:rPr kumimoji="1" lang="en-US" altLang="ja-JP" sz="1100">
              <a:solidFill>
                <a:schemeClr val="dk1"/>
              </a:solidFill>
              <a:effectLst/>
              <a:latin typeface="BIZ UDPゴシック" panose="020B0400000000000000" pitchFamily="50" charset="-128"/>
              <a:ea typeface="BIZ UDPゴシック" panose="020B0400000000000000" pitchFamily="50" charset="-128"/>
              <a:cs typeface="+mn-cs"/>
            </a:rPr>
            <a:t>1</a:t>
          </a:r>
          <a:r>
            <a:rPr kumimoji="1" lang="ja-JP" altLang="en-US" sz="1100">
              <a:solidFill>
                <a:schemeClr val="dk1"/>
              </a:solidFill>
              <a:effectLst/>
              <a:latin typeface="BIZ UDPゴシック" panose="020B0400000000000000" pitchFamily="50" charset="-128"/>
              <a:ea typeface="BIZ UDPゴシック" panose="020B0400000000000000" pitchFamily="50" charset="-128"/>
              <a:cs typeface="+mn-cs"/>
            </a:rPr>
            <a:t>億</a:t>
          </a:r>
          <a:r>
            <a:rPr kumimoji="1" lang="en-US" altLang="ja-JP" sz="1100">
              <a:solidFill>
                <a:schemeClr val="dk1"/>
              </a:solidFill>
              <a:effectLst/>
              <a:latin typeface="BIZ UDPゴシック" panose="020B0400000000000000" pitchFamily="50" charset="-128"/>
              <a:ea typeface="BIZ UDPゴシック" panose="020B0400000000000000" pitchFamily="50" charset="-128"/>
              <a:cs typeface="+mn-cs"/>
            </a:rPr>
            <a:t>9,049</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万円積立（クリーンセンター売電収入等）、約</a:t>
          </a:r>
          <a:r>
            <a:rPr kumimoji="1" lang="en-US" altLang="ja-JP" sz="1100">
              <a:solidFill>
                <a:schemeClr val="dk1"/>
              </a:solidFill>
              <a:effectLst/>
              <a:latin typeface="BIZ UDPゴシック" panose="020B0400000000000000" pitchFamily="50" charset="-128"/>
              <a:ea typeface="BIZ UDPゴシック" panose="020B0400000000000000" pitchFamily="50" charset="-128"/>
              <a:cs typeface="+mn-cs"/>
            </a:rPr>
            <a:t>3,253</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万円繰入（市営住宅解体事業等）</a:t>
          </a:r>
          <a:endParaRPr lang="ja-JP" altLang="ja-JP">
            <a:effectLst/>
            <a:latin typeface="BIZ UDPゴシック" panose="020B0400000000000000" pitchFamily="50" charset="-128"/>
            <a:ea typeface="BIZ UDPゴシック" panose="020B0400000000000000" pitchFamily="50" charset="-128"/>
          </a:endParaRPr>
        </a:p>
        <a:p>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ふるさと応援基金：約</a:t>
          </a:r>
          <a:r>
            <a:rPr kumimoji="1" lang="en-US" altLang="ja-JP" sz="1100">
              <a:solidFill>
                <a:schemeClr val="dk1"/>
              </a:solidFill>
              <a:effectLst/>
              <a:latin typeface="BIZ UDPゴシック" panose="020B0400000000000000" pitchFamily="50" charset="-128"/>
              <a:ea typeface="BIZ UDPゴシック" panose="020B0400000000000000" pitchFamily="50" charset="-128"/>
              <a:cs typeface="+mn-cs"/>
            </a:rPr>
            <a:t>12</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億</a:t>
          </a:r>
          <a:r>
            <a:rPr kumimoji="1" lang="en-US" altLang="ja-JP" sz="1100">
              <a:solidFill>
                <a:schemeClr val="dk1"/>
              </a:solidFill>
              <a:effectLst/>
              <a:latin typeface="BIZ UDPゴシック" panose="020B0400000000000000" pitchFamily="50" charset="-128"/>
              <a:ea typeface="BIZ UDPゴシック" panose="020B0400000000000000" pitchFamily="50" charset="-128"/>
              <a:cs typeface="+mn-cs"/>
            </a:rPr>
            <a:t>7,160</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万円積立（ふるさと応援寄附金）、約</a:t>
          </a:r>
          <a:r>
            <a:rPr kumimoji="1" lang="en-US" altLang="ja-JP" sz="1100">
              <a:solidFill>
                <a:schemeClr val="dk1"/>
              </a:solidFill>
              <a:effectLst/>
              <a:latin typeface="BIZ UDPゴシック" panose="020B0400000000000000" pitchFamily="50" charset="-128"/>
              <a:ea typeface="BIZ UDPゴシック" panose="020B0400000000000000" pitchFamily="50" charset="-128"/>
              <a:cs typeface="+mn-cs"/>
            </a:rPr>
            <a:t>8</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億</a:t>
          </a:r>
          <a:r>
            <a:rPr kumimoji="1" lang="en-US" altLang="ja-JP" sz="1100">
              <a:solidFill>
                <a:schemeClr val="dk1"/>
              </a:solidFill>
              <a:effectLst/>
              <a:latin typeface="BIZ UDPゴシック" panose="020B0400000000000000" pitchFamily="50" charset="-128"/>
              <a:ea typeface="BIZ UDPゴシック" panose="020B0400000000000000" pitchFamily="50" charset="-128"/>
              <a:cs typeface="+mn-cs"/>
            </a:rPr>
            <a:t>3,919</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万円繰入（新たな学びの創造事業等）</a:t>
          </a:r>
          <a:endParaRPr lang="ja-JP" altLang="ja-JP">
            <a:effectLst/>
            <a:latin typeface="BIZ UDPゴシック" panose="020B0400000000000000" pitchFamily="50" charset="-128"/>
            <a:ea typeface="BIZ UDPゴシック" panose="020B0400000000000000" pitchFamily="50" charset="-128"/>
          </a:endParaRPr>
        </a:p>
        <a:p>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みえ松阪マラソン応援基金：約</a:t>
          </a:r>
          <a:r>
            <a:rPr kumimoji="1" lang="en-US" altLang="ja-JP" sz="1100">
              <a:solidFill>
                <a:schemeClr val="dk1"/>
              </a:solidFill>
              <a:effectLst/>
              <a:latin typeface="BIZ UDPゴシック" panose="020B0400000000000000" pitchFamily="50" charset="-128"/>
              <a:ea typeface="BIZ UDPゴシック" panose="020B0400000000000000" pitchFamily="50" charset="-128"/>
              <a:cs typeface="+mn-cs"/>
            </a:rPr>
            <a:t>4</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億</a:t>
          </a:r>
          <a:r>
            <a:rPr kumimoji="1" lang="en-US" altLang="ja-JP" sz="1100">
              <a:solidFill>
                <a:schemeClr val="dk1"/>
              </a:solidFill>
              <a:effectLst/>
              <a:latin typeface="BIZ UDPゴシック" panose="020B0400000000000000" pitchFamily="50" charset="-128"/>
              <a:ea typeface="BIZ UDPゴシック" panose="020B0400000000000000" pitchFamily="50" charset="-128"/>
              <a:cs typeface="+mn-cs"/>
            </a:rPr>
            <a:t>6,540</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万円積立（ふるさと応援寄附金等）、約</a:t>
          </a:r>
          <a:r>
            <a:rPr kumimoji="1" lang="en-US" altLang="ja-JP" sz="1100">
              <a:solidFill>
                <a:schemeClr val="dk1"/>
              </a:solidFill>
              <a:effectLst/>
              <a:latin typeface="BIZ UDPゴシック" panose="020B0400000000000000" pitchFamily="50" charset="-128"/>
              <a:ea typeface="BIZ UDPゴシック" panose="020B0400000000000000" pitchFamily="50" charset="-128"/>
              <a:cs typeface="+mn-cs"/>
            </a:rPr>
            <a:t>1</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億</a:t>
          </a:r>
          <a:r>
            <a:rPr kumimoji="1" lang="en-US" altLang="ja-JP" sz="1100">
              <a:solidFill>
                <a:schemeClr val="dk1"/>
              </a:solidFill>
              <a:effectLst/>
              <a:latin typeface="BIZ UDPゴシック" panose="020B0400000000000000" pitchFamily="50" charset="-128"/>
              <a:ea typeface="BIZ UDPゴシック" panose="020B0400000000000000" pitchFamily="50" charset="-128"/>
              <a:cs typeface="+mn-cs"/>
            </a:rPr>
            <a:t>2,576</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万円繰入（みえ松阪マラソン事業）</a:t>
          </a:r>
          <a:endParaRPr lang="ja-JP" altLang="ja-JP">
            <a:effectLst/>
            <a:latin typeface="BIZ UDPゴシック" panose="020B0400000000000000" pitchFamily="50" charset="-128"/>
            <a:ea typeface="BIZ UDPゴシック" panose="020B0400000000000000" pitchFamily="50" charset="-128"/>
          </a:endParaRPr>
        </a:p>
        <a:p>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過疎地域持続的発展基金</a:t>
          </a:r>
          <a:r>
            <a:rPr kumimoji="1" lang="en-US" altLang="ja-JP" sz="1100">
              <a:solidFill>
                <a:schemeClr val="dk1"/>
              </a:solidFill>
              <a:effectLst/>
              <a:latin typeface="BIZ UDPゴシック" panose="020B0400000000000000" pitchFamily="50" charset="-128"/>
              <a:ea typeface="BIZ UDPゴシック" panose="020B0400000000000000" pitchFamily="50" charset="-128"/>
              <a:cs typeface="+mn-cs"/>
            </a:rPr>
            <a:t>:</a:t>
          </a:r>
          <a:r>
            <a:rPr kumimoji="1" lang="ja-JP" altLang="en-US" sz="1100">
              <a:solidFill>
                <a:schemeClr val="dk1"/>
              </a:solidFill>
              <a:effectLst/>
              <a:latin typeface="BIZ UDPゴシック" panose="020B0400000000000000" pitchFamily="50" charset="-128"/>
              <a:ea typeface="BIZ UDPゴシック" panose="020B0400000000000000" pitchFamily="50" charset="-128"/>
              <a:cs typeface="+mn-cs"/>
            </a:rPr>
            <a:t>約７</a:t>
          </a:r>
          <a:r>
            <a:rPr kumimoji="1" lang="en-US" altLang="ja-JP" sz="1100">
              <a:solidFill>
                <a:schemeClr val="dk1"/>
              </a:solidFill>
              <a:effectLst/>
              <a:latin typeface="BIZ UDPゴシック" panose="020B0400000000000000" pitchFamily="50" charset="-128"/>
              <a:ea typeface="BIZ UDPゴシック" panose="020B0400000000000000" pitchFamily="50" charset="-128"/>
              <a:cs typeface="+mn-cs"/>
            </a:rPr>
            <a:t>,089</a:t>
          </a:r>
          <a:r>
            <a:rPr kumimoji="1" lang="ja-JP" altLang="en-US" sz="1100">
              <a:solidFill>
                <a:schemeClr val="dk1"/>
              </a:solidFill>
              <a:effectLst/>
              <a:latin typeface="BIZ UDPゴシック" panose="020B0400000000000000" pitchFamily="50" charset="-128"/>
              <a:ea typeface="BIZ UDPゴシック" panose="020B0400000000000000" pitchFamily="50" charset="-128"/>
              <a:cs typeface="+mn-cs"/>
            </a:rPr>
            <a:t>万円積立（過疎対策事業債等）</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約</a:t>
          </a:r>
          <a:r>
            <a:rPr kumimoji="1" lang="en-US" altLang="ja-JP" sz="1100">
              <a:solidFill>
                <a:schemeClr val="dk1"/>
              </a:solidFill>
              <a:effectLst/>
              <a:latin typeface="BIZ UDPゴシック" panose="020B0400000000000000" pitchFamily="50" charset="-128"/>
              <a:ea typeface="BIZ UDPゴシック" panose="020B0400000000000000" pitchFamily="50" charset="-128"/>
              <a:cs typeface="+mn-cs"/>
            </a:rPr>
            <a:t>3,067</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万円繰入</a:t>
          </a:r>
          <a:endParaRPr lang="ja-JP" altLang="ja-JP">
            <a:effectLst/>
            <a:latin typeface="BIZ UDPゴシック" panose="020B0400000000000000" pitchFamily="50" charset="-128"/>
            <a:ea typeface="BIZ UDPゴシック" panose="020B0400000000000000" pitchFamily="50" charset="-128"/>
          </a:endParaRPr>
        </a:p>
        <a:p>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（今後の方針）</a:t>
          </a:r>
          <a:endParaRPr lang="ja-JP" altLang="ja-JP" sz="1400">
            <a:effectLst/>
            <a:latin typeface="BIZ UDPゴシック" panose="020B0400000000000000" pitchFamily="50" charset="-128"/>
            <a:ea typeface="BIZ UDPゴシック" panose="020B0400000000000000" pitchFamily="50" charset="-128"/>
          </a:endParaRPr>
        </a:p>
        <a:p>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未来投資基金：原資の合併特例事業債償還済額について新市建設計画に基づく事業に充当していく。</a:t>
          </a:r>
          <a:endParaRPr lang="ja-JP" altLang="ja-JP">
            <a:effectLst/>
            <a:latin typeface="BIZ UDPゴシック" panose="020B0400000000000000" pitchFamily="50" charset="-128"/>
            <a:ea typeface="BIZ UDPゴシック" panose="020B0400000000000000" pitchFamily="50" charset="-128"/>
          </a:endParaRPr>
        </a:p>
        <a:p>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公共施設マネジメント基金：今後需要は増加する見込みであることから定期的に積立を実施（クリーンセンター売電収入）し、できる限り延命化を図っていく。</a:t>
          </a:r>
          <a:endParaRPr lang="ja-JP" altLang="ja-JP">
            <a:effectLst/>
            <a:latin typeface="BIZ UDPゴシック" panose="020B0400000000000000" pitchFamily="50" charset="-128"/>
            <a:ea typeface="BIZ UDPゴシック" panose="020B0400000000000000" pitchFamily="50" charset="-128"/>
          </a:endParaRPr>
        </a:p>
        <a:p>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ふるさと応援基金：ふるさと応援寄附、返礼品分を控除した部分について寄附者の意向に沿った事業に充当していく。</a:t>
          </a:r>
          <a:endParaRPr lang="ja-JP" altLang="ja-JP">
            <a:effectLst/>
            <a:latin typeface="BIZ UDPゴシック" panose="020B0400000000000000" pitchFamily="50" charset="-128"/>
            <a:ea typeface="BIZ UDPゴシック" panose="020B0400000000000000" pitchFamily="50" charset="-128"/>
          </a:endParaRPr>
        </a:p>
        <a:p>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みえ松阪マラソン応援基金：ふるさと納税制度等による寄附金を積み立て、みえ松阪マラソン事業に充当していく。</a:t>
          </a:r>
          <a:endParaRPr lang="ja-JP" altLang="ja-JP">
            <a:effectLst/>
            <a:latin typeface="BIZ UDPゴシック" panose="020B0400000000000000" pitchFamily="50" charset="-128"/>
            <a:ea typeface="BIZ UDPゴシック" panose="020B0400000000000000"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過疎地域持続的発展基金：</a:t>
          </a:r>
          <a:r>
            <a:rPr lang="ja-JP" altLang="ja-JP" sz="1100">
              <a:solidFill>
                <a:schemeClr val="dk1"/>
              </a:solidFill>
              <a:effectLst/>
              <a:latin typeface="+mn-lt"/>
              <a:ea typeface="+mn-ea"/>
              <a:cs typeface="+mn-cs"/>
            </a:rPr>
            <a:t>松阪市過疎地域持続的発展計画に定める過疎地域持続的発展特別事業に充当</a:t>
          </a:r>
          <a:r>
            <a:rPr lang="ja-JP" altLang="en-US" sz="1100">
              <a:solidFill>
                <a:schemeClr val="dk1"/>
              </a:solidFill>
              <a:effectLst/>
              <a:latin typeface="+mn-lt"/>
              <a:ea typeface="+mn-ea"/>
              <a:cs typeface="+mn-cs"/>
            </a:rPr>
            <a:t>していく。</a:t>
          </a:r>
          <a:endParaRPr lang="ja-JP" altLang="ja-JP" sz="1400">
            <a:effectLst/>
            <a:latin typeface="BIZ UDPゴシック" panose="020B0400000000000000" pitchFamily="50" charset="-128"/>
            <a:ea typeface="BIZ UDPゴシック" panose="020B0400000000000000"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（増減理由）</a:t>
          </a:r>
          <a:endParaRPr lang="ja-JP" altLang="ja-JP" sz="1400">
            <a:effectLst/>
            <a:latin typeface="BIZ UDPゴシック" panose="020B0400000000000000" pitchFamily="50" charset="-128"/>
            <a:ea typeface="BIZ UDPゴシック" panose="020B0400000000000000" pitchFamily="50" charset="-128"/>
          </a:endParaRPr>
        </a:p>
        <a:p>
          <a:pPr eaLnBrk="1" fontAlgn="auto" latinLnBrk="0" hangingPunct="1"/>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　平成</a:t>
          </a:r>
          <a:r>
            <a:rPr kumimoji="1" lang="en-US" altLang="ja-JP" sz="1100">
              <a:solidFill>
                <a:schemeClr val="dk1"/>
              </a:solidFill>
              <a:effectLst/>
              <a:latin typeface="BIZ UDPゴシック" panose="020B0400000000000000" pitchFamily="50" charset="-128"/>
              <a:ea typeface="BIZ UDPゴシック" panose="020B0400000000000000" pitchFamily="50" charset="-128"/>
              <a:cs typeface="+mn-cs"/>
            </a:rPr>
            <a:t>29</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年度から令和元年度までを集中投資期間と位置づけ、従来から計画的に進めてきた大規模事業や新たな課題懸案事項（小中学校エアコン整備）等について、大規模な投資をしていくことから、事業費や完成後の公債費増加に備えるため、財政調整基金を積み増していた。平成</a:t>
          </a:r>
          <a:r>
            <a:rPr kumimoji="1" lang="en-US" altLang="ja-JP" sz="1100">
              <a:solidFill>
                <a:schemeClr val="dk1"/>
              </a:solidFill>
              <a:effectLst/>
              <a:latin typeface="BIZ UDPゴシック" panose="020B0400000000000000" pitchFamily="50" charset="-128"/>
              <a:ea typeface="BIZ UDPゴシック" panose="020B0400000000000000" pitchFamily="50" charset="-128"/>
              <a:cs typeface="+mn-cs"/>
            </a:rPr>
            <a:t>30</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年度から</a:t>
          </a:r>
          <a:r>
            <a:rPr kumimoji="1" lang="ja-JP" altLang="ja-JP" sz="1100" baseline="0">
              <a:solidFill>
                <a:schemeClr val="dk1"/>
              </a:solidFill>
              <a:effectLst/>
              <a:latin typeface="BIZ UDPゴシック" panose="020B0400000000000000" pitchFamily="50" charset="-128"/>
              <a:ea typeface="BIZ UDPゴシック" panose="020B0400000000000000" pitchFamily="50" charset="-128"/>
              <a:cs typeface="+mn-cs"/>
            </a:rPr>
            <a:t>集中投資期間に要した合併特例事業債の短期償還を財政調整基金を活用し実施したため、</a:t>
          </a:r>
          <a:r>
            <a:rPr kumimoji="1" lang="ja-JP" altLang="en-US" sz="1100" baseline="0">
              <a:solidFill>
                <a:schemeClr val="dk1"/>
              </a:solidFill>
              <a:effectLst/>
              <a:latin typeface="BIZ UDPゴシック" panose="020B0400000000000000" pitchFamily="50" charset="-128"/>
              <a:ea typeface="BIZ UDPゴシック" panose="020B0400000000000000" pitchFamily="50" charset="-128"/>
              <a:cs typeface="+mn-cs"/>
            </a:rPr>
            <a:t>期間中は</a:t>
          </a:r>
          <a:r>
            <a:rPr kumimoji="1" lang="ja-JP" altLang="ja-JP" sz="1100" baseline="0">
              <a:solidFill>
                <a:schemeClr val="dk1"/>
              </a:solidFill>
              <a:effectLst/>
              <a:latin typeface="BIZ UDPゴシック" panose="020B0400000000000000" pitchFamily="50" charset="-128"/>
              <a:ea typeface="BIZ UDPゴシック" panose="020B0400000000000000" pitchFamily="50" charset="-128"/>
              <a:cs typeface="+mn-cs"/>
            </a:rPr>
            <a:t>残高は減少</a:t>
          </a:r>
          <a:r>
            <a:rPr kumimoji="1" lang="ja-JP" altLang="en-US" sz="1100" baseline="0">
              <a:solidFill>
                <a:schemeClr val="dk1"/>
              </a:solidFill>
              <a:effectLst/>
              <a:latin typeface="BIZ UDPゴシック" panose="020B0400000000000000" pitchFamily="50" charset="-128"/>
              <a:ea typeface="BIZ UDPゴシック" panose="020B0400000000000000" pitchFamily="50" charset="-128"/>
              <a:cs typeface="+mn-cs"/>
            </a:rPr>
            <a:t>する見込みであった</a:t>
          </a:r>
          <a:r>
            <a:rPr kumimoji="1" lang="ja-JP" altLang="ja-JP" sz="1100" baseline="0">
              <a:solidFill>
                <a:schemeClr val="dk1"/>
              </a:solidFill>
              <a:effectLst/>
              <a:latin typeface="BIZ UDPゴシック" panose="020B0400000000000000" pitchFamily="50" charset="-128"/>
              <a:ea typeface="BIZ UDPゴシック" panose="020B0400000000000000" pitchFamily="50" charset="-128"/>
              <a:cs typeface="+mn-cs"/>
            </a:rPr>
            <a:t>が、</a:t>
          </a:r>
          <a:r>
            <a:rPr kumimoji="1" lang="ja-JP" altLang="en-US" sz="1100" baseline="0">
              <a:solidFill>
                <a:schemeClr val="dk1"/>
              </a:solidFill>
              <a:effectLst/>
              <a:latin typeface="BIZ UDPゴシック" panose="020B0400000000000000" pitchFamily="50" charset="-128"/>
              <a:ea typeface="BIZ UDPゴシック" panose="020B0400000000000000" pitchFamily="50" charset="-128"/>
              <a:cs typeface="+mn-cs"/>
            </a:rPr>
            <a:t>国の地方創生臨時交付金の活用や交付金・交付税の増等で増加傾向にある。令和６年度においても</a:t>
          </a:r>
          <a:r>
            <a:rPr kumimoji="1" lang="ja-JP" altLang="ja-JP" sz="1100" baseline="0">
              <a:solidFill>
                <a:schemeClr val="dk1"/>
              </a:solidFill>
              <a:effectLst/>
              <a:latin typeface="BIZ UDPゴシック" panose="020B0400000000000000" pitchFamily="50" charset="-128"/>
              <a:ea typeface="BIZ UDPゴシック" panose="020B0400000000000000" pitchFamily="50" charset="-128"/>
              <a:cs typeface="+mn-cs"/>
            </a:rPr>
            <a:t>景気回復による株式等譲渡所得割交付金等の増、普通交付税の再算定による地方交付税の増等により、残高は増加した。</a:t>
          </a:r>
          <a:endParaRPr lang="ja-JP" altLang="ja-JP" sz="1400">
            <a:effectLst/>
            <a:latin typeface="BIZ UDPゴシック" panose="020B0400000000000000" pitchFamily="50" charset="-128"/>
            <a:ea typeface="BIZ UDPゴシック" panose="020B0400000000000000" pitchFamily="50" charset="-128"/>
          </a:endParaRPr>
        </a:p>
        <a:p>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（今後の方針）</a:t>
          </a:r>
          <a:endParaRPr lang="ja-JP" altLang="ja-JP" sz="1400">
            <a:effectLst/>
            <a:latin typeface="BIZ UDPゴシック" panose="020B0400000000000000" pitchFamily="50" charset="-128"/>
            <a:ea typeface="BIZ UDPゴシック" panose="020B0400000000000000" pitchFamily="50" charset="-128"/>
          </a:endParaRPr>
        </a:p>
        <a:p>
          <a:pPr eaLnBrk="1" fontAlgn="auto" latinLnBrk="0" hangingPunct="1"/>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　集中投資期間による短期償還は終了したものの、令和</a:t>
          </a:r>
          <a:r>
            <a:rPr kumimoji="1" lang="en-US" altLang="ja-JP" sz="1100">
              <a:solidFill>
                <a:schemeClr val="dk1"/>
              </a:solidFill>
              <a:effectLst/>
              <a:latin typeface="BIZ UDPゴシック" panose="020B0400000000000000" pitchFamily="50" charset="-128"/>
              <a:ea typeface="BIZ UDPゴシック" panose="020B0400000000000000" pitchFamily="50" charset="-128"/>
              <a:cs typeface="+mn-cs"/>
            </a:rPr>
            <a:t>3</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年度に造成した未来投資基金の積み立てに要した合併特例事業債の償還が必要となり、関係する財政指標の悪化や将来世代への負担増が懸念される。そのため、本基金を活用して公債費を増額し、影響を数年に留めるよう対応することとしている。また、金利は上昇傾向にあることから本基金を活用して早期の償還を行うこととしている。また、今後は新最終処分場施設整備事業や小中学校空調整備事業等の大規模な投資的事業を実施する予定であること、令和</a:t>
          </a:r>
          <a:r>
            <a:rPr kumimoji="1" lang="en-US" altLang="ja-JP" sz="1100">
              <a:solidFill>
                <a:schemeClr val="dk1"/>
              </a:solidFill>
              <a:effectLst/>
              <a:latin typeface="BIZ UDPゴシック" panose="020B0400000000000000" pitchFamily="50" charset="-128"/>
              <a:ea typeface="BIZ UDPゴシック" panose="020B0400000000000000" pitchFamily="50" charset="-128"/>
              <a:cs typeface="+mn-cs"/>
            </a:rPr>
            <a:t>8</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年度から市民病院が指定管理者制度に移行されることに伴う臨時的経費が必要になることから、一定程度以下に残高がならないよう注意を払っていく必要があると考えている。</a:t>
          </a:r>
          <a:endParaRPr lang="ja-JP" altLang="ja-JP" sz="1400">
            <a:effectLst/>
            <a:latin typeface="BIZ UDPゴシック" panose="020B0400000000000000" pitchFamily="50" charset="-128"/>
            <a:ea typeface="BIZ UDPゴシック" panose="020B0400000000000000"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（増減理由）</a:t>
          </a:r>
          <a:endParaRPr lang="ja-JP" altLang="ja-JP" sz="1400">
            <a:effectLst/>
            <a:latin typeface="BIZ UDPゴシック" panose="020B0400000000000000" pitchFamily="50" charset="-128"/>
            <a:ea typeface="BIZ UDPゴシック" panose="020B0400000000000000" pitchFamily="50" charset="-128"/>
          </a:endParaRPr>
        </a:p>
        <a:p>
          <a:pPr eaLnBrk="1" fontAlgn="auto" latinLnBrk="0" hangingPunct="1"/>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　本市の一般会計の減債基金は</a:t>
          </a:r>
          <a:r>
            <a:rPr kumimoji="1" lang="en-US" altLang="ja-JP" sz="1100">
              <a:solidFill>
                <a:schemeClr val="dk1"/>
              </a:solidFill>
              <a:effectLst/>
              <a:latin typeface="BIZ UDPゴシック" panose="020B0400000000000000" pitchFamily="50" charset="-128"/>
              <a:ea typeface="BIZ UDPゴシック" panose="020B0400000000000000" pitchFamily="50" charset="-128"/>
              <a:cs typeface="+mn-cs"/>
            </a:rPr>
            <a:t>3</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種に分かれ、移動通信用鉄塔整備事業債に係るものと、消防本部において整備された消防救急デジタル無線の活動波整備費用に係るものと、特定の目的ではないものである。前</a:t>
          </a:r>
          <a:r>
            <a:rPr kumimoji="1" lang="en-US" altLang="ja-JP" sz="1100">
              <a:solidFill>
                <a:schemeClr val="dk1"/>
              </a:solidFill>
              <a:effectLst/>
              <a:latin typeface="BIZ UDPゴシック" panose="020B0400000000000000" pitchFamily="50" charset="-128"/>
              <a:ea typeface="BIZ UDPゴシック" panose="020B0400000000000000" pitchFamily="50" charset="-128"/>
              <a:cs typeface="+mn-cs"/>
            </a:rPr>
            <a:t>2</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者は県や公益財団法人からの交付金等を財源としており、該当事業の償還額に合せて繰入れているものである。</a:t>
          </a:r>
          <a:endParaRPr lang="ja-JP" altLang="ja-JP" sz="1400">
            <a:effectLst/>
            <a:latin typeface="BIZ UDPゴシック" panose="020B0400000000000000" pitchFamily="50" charset="-128"/>
            <a:ea typeface="BIZ UDPゴシック" panose="020B0400000000000000" pitchFamily="50" charset="-128"/>
          </a:endParaRPr>
        </a:p>
        <a:p>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（今後の方針）</a:t>
          </a:r>
          <a:endParaRPr lang="ja-JP" altLang="ja-JP" sz="1400">
            <a:effectLst/>
            <a:latin typeface="BIZ UDPゴシック" panose="020B0400000000000000" pitchFamily="50" charset="-128"/>
            <a:ea typeface="BIZ UDPゴシック" panose="020B0400000000000000" pitchFamily="50" charset="-128"/>
          </a:endParaRPr>
        </a:p>
        <a:p>
          <a:pPr eaLnBrk="1" fontAlgn="auto" latinLnBrk="0" hangingPunct="1"/>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　目的が定まっているものについては、その償還額等に応じて繰入を実施ていくものである。また、特定目的が定まっていないものについては、今後繰上償還を実施する際の原資として充当していくものである。また、普通交付税の追加交付等による臨時財政対策債償還基金費分については減債基金に積み立て、後年における普通交付税の控除の際に繰り入れる必要がある。</a:t>
          </a:r>
          <a:endParaRPr lang="ja-JP" altLang="ja-JP" sz="1400">
            <a:effectLst/>
            <a:latin typeface="BIZ UDPゴシック" panose="020B0400000000000000" pitchFamily="50" charset="-128"/>
            <a:ea typeface="BIZ UDPゴシック" panose="020B0400000000000000" pitchFamily="50" charset="-128"/>
          </a:endParaRPr>
        </a:p>
        <a:p>
          <a:endParaRPr kumimoji="1" lang="en-US" altLang="ja-JP" sz="1300">
            <a:solidFill>
              <a:schemeClr val="dk1"/>
            </a:solidFill>
            <a:effectLst/>
            <a:latin typeface="BIZ UDPゴシック" panose="020B0400000000000000" pitchFamily="50" charset="-128"/>
            <a:ea typeface="BIZ UDPゴシック" panose="020B0400000000000000"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5E7F0949-5A70-4735-AB38-59B10971AE3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D6B8DE28-C3CA-4954-8C3C-CF6088AB26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3B697265-A43C-478B-AF49-679C38A9C894}"/>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262439CB-914C-4B2F-9F0F-BCABF2F97D62}"/>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CF19F5CF-2736-41BF-A977-614C263059EE}"/>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9CA669B1-52A5-40CB-915E-A2823F565236}"/>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C36891EE-45A8-433F-98A3-3927D0B156B3}"/>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5DAA1DC9-1B19-465B-93C7-48F4E32D37E1}"/>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C501A78E-7A26-495A-854C-4791C35A6FF6}"/>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0677E7B5-0A28-4E39-A38E-7446B25585B2}"/>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CD252983-9BAC-43D7-A0A5-61F5D62FFB93}"/>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90859B89-3850-4138-991C-82048CDC8FA0}"/>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41B69D31-F6A0-483C-B4F6-984F1858053C}"/>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56424737-4155-4714-B586-34BD60E1A403}"/>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5898C746-F2B9-4B6F-ADA7-E19D4A054EEE}"/>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11ED0681-978C-48EC-ABAC-29A31F4A057C}"/>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三重県松阪市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4BCADC41-ED42-4FDD-B49E-BBE5774189F6}"/>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939E7C24-C14F-42F4-B988-00BC74A2546C}"/>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722CAAC5-D738-49E7-A953-E0CEDD80BD1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BB0CCA48-9026-439E-8BBF-D9B153702ECC}"/>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31B6055A-B0FE-4D2F-AAEE-2172569F688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F7FF67C8-F7CF-40FF-8C36-430566EAFF68}"/>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156,026
150,548
623.58
78,002,646
74,480,485
3,223,044
42,677,458
42,932,869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76E09C2B-7DCD-4E10-85AD-335BFE5CE824}"/>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4C6935E1-DB17-4C11-AFFA-F5EE2D485BF5}"/>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16280A73-7DA8-44B5-A433-9659D663E528}"/>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789439D4-EA44-4519-B760-E49738C6017B}"/>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CB8EC373-6B77-455A-8EC8-F7C9E14BD7B2}"/>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3FE16CD7-EBFA-481F-B1D8-7F1589AED8CF}"/>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7A78E1A8-B8BF-442B-A478-006D9F2FE595}"/>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0B1293AD-FA8C-4D4B-B0FD-DD2D4A51748A}"/>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CDB8F819-7F0F-476B-889E-7A81A6B178B7}"/>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09FACC3E-C72F-41EA-9CE0-514F7CF16128}"/>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67C1731B-04A5-4EFC-B511-FAFBB596DC16}"/>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8644B1F6-B121-48C7-A3CC-C496A69B44D7}"/>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7F793081-56AD-4CDC-9C01-4C0DC3CC6DA7}"/>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47787AE2-72E5-44B9-952A-A6067D07C86E}"/>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8FDEF2E6-8F92-41DE-974C-72FAD7AD17B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2BFB9B7B-07FF-4B0D-B89A-FC64115ABE4B}"/>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899C7104-20C9-477D-95FE-B1A35899EEBD}"/>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7A67087F-4186-428B-B3B6-7F4E65E1075A}"/>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522B1D3D-BB9F-4433-A296-DEFD231DAAC2}"/>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FE3F8A27-7DF8-4B10-8840-93872AA340B6}"/>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3EE30926-6793-4CC1-B66F-9A152484957D}"/>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4DB3557B-C36C-4DC5-B6F3-5CC43AC3B165}"/>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EEED3874-AD90-40D9-B609-D4CA2F459C16}"/>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C9731E84-AFC5-4CDA-815A-0E6F7E13A7B6}"/>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AAB4F5F9-FEF9-433E-A933-1DA670EC66F3}"/>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[ 71.7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6843C989-D6A1-47D9-9051-635D038B6765}"/>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BFBD4A7B-D091-4EE4-9D54-957B8EE7C153}"/>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33158A25-1354-461A-89F4-7EF187BC7839}"/>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B7C391A3-7ADF-444F-97E2-8B91A51562E8}"/>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871D2755-5BA8-4BD3-9C8F-6DF65D1B1848}"/>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A16F28E5-84B6-4258-86E5-54058985D9D6}"/>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B4B85C4F-D6EC-4271-B876-A7FD8CFE3785}"/>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830C3635-7B90-481D-94E1-7540A6947536}"/>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23CEE6BE-2D75-4A4C-ACFB-5398719B483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A1BEA8F1-05D0-4A20-88C0-414BD70F4DA9}"/>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県平均、全国平均、類団平均と比較すると、全てに対して本市の有形固定資産減価償却率は高い数値を示しており、上昇傾向にある。これは老朽施設が多く、更新が滞っている状況を示しており、公共施設等総合管理計画に基づき公共施設マネジメントを早急に進めなければならない状況である。</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62C29EF5-C63D-430A-99E3-4E4BC2781D32}"/>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56DC70A0-BF81-4CE2-BC52-E9CC4B5403F3}"/>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4A43824A-12C8-43D2-9396-869955DE5F10}"/>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2" name="直線コネクタ 61">
          <a:extLst>
            <a:ext uri="{FF2B5EF4-FFF2-40B4-BE49-F238E27FC236}">
              <a16:creationId xmlns:a16="http://schemas.microsoft.com/office/drawing/2014/main" id="{B2CF8B68-6BC5-4FE5-9DC5-C6040391270E}"/>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63" name="テキスト ボックス 62">
          <a:extLst>
            <a:ext uri="{FF2B5EF4-FFF2-40B4-BE49-F238E27FC236}">
              <a16:creationId xmlns:a16="http://schemas.microsoft.com/office/drawing/2014/main" id="{8D0E5BF3-6899-4336-A4B7-064D6F6B348F}"/>
            </a:ext>
          </a:extLst>
        </xdr:cNvPr>
        <xdr:cNvSpPr txBox="1"/>
      </xdr:nvSpPr>
      <xdr:spPr>
        <a:xfrm>
          <a:off x="847106" y="65863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4" name="直線コネクタ 63">
          <a:extLst>
            <a:ext uri="{FF2B5EF4-FFF2-40B4-BE49-F238E27FC236}">
              <a16:creationId xmlns:a16="http://schemas.microsoft.com/office/drawing/2014/main" id="{2AC80318-F3E4-4AF3-B004-04A7607578CD}"/>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5" name="テキスト ボックス 64">
          <a:extLst>
            <a:ext uri="{FF2B5EF4-FFF2-40B4-BE49-F238E27FC236}">
              <a16:creationId xmlns:a16="http://schemas.microsoft.com/office/drawing/2014/main" id="{0DBB0FF5-8637-4E5E-B661-57A4177BE0DE}"/>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6" name="直線コネクタ 65">
          <a:extLst>
            <a:ext uri="{FF2B5EF4-FFF2-40B4-BE49-F238E27FC236}">
              <a16:creationId xmlns:a16="http://schemas.microsoft.com/office/drawing/2014/main" id="{BB945CEB-0FA6-4003-98E1-05DB5D6C494E}"/>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7" name="テキスト ボックス 66">
          <a:extLst>
            <a:ext uri="{FF2B5EF4-FFF2-40B4-BE49-F238E27FC236}">
              <a16:creationId xmlns:a16="http://schemas.microsoft.com/office/drawing/2014/main" id="{EB7B6E5D-ED34-453E-BA56-A51A4B37DA90}"/>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8" name="直線コネクタ 67">
          <a:extLst>
            <a:ext uri="{FF2B5EF4-FFF2-40B4-BE49-F238E27FC236}">
              <a16:creationId xmlns:a16="http://schemas.microsoft.com/office/drawing/2014/main" id="{484EC4EF-8CC8-4854-9EA3-5F772ECD6011}"/>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9" name="テキスト ボックス 68">
          <a:extLst>
            <a:ext uri="{FF2B5EF4-FFF2-40B4-BE49-F238E27FC236}">
              <a16:creationId xmlns:a16="http://schemas.microsoft.com/office/drawing/2014/main" id="{087C04E7-71E6-4462-9C0E-8C497B513DF6}"/>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27437EC7-4A86-4FFE-B6B3-3DE1EA2CDE37}"/>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a:extLst>
            <a:ext uri="{FF2B5EF4-FFF2-40B4-BE49-F238E27FC236}">
              <a16:creationId xmlns:a16="http://schemas.microsoft.com/office/drawing/2014/main" id="{DC11B703-395C-40B0-AD87-90600E8CD6E7}"/>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64C32690-25B4-4E2F-A90E-532917280D23}"/>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113665</xdr:rowOff>
    </xdr:from>
    <xdr:to>
      <xdr:col>23</xdr:col>
      <xdr:colOff>85090</xdr:colOff>
      <xdr:row>34</xdr:row>
      <xdr:rowOff>5969</xdr:rowOff>
    </xdr:to>
    <xdr:cxnSp macro="">
      <xdr:nvCxnSpPr>
        <xdr:cNvPr id="73" name="直線コネクタ 72">
          <a:extLst>
            <a:ext uri="{FF2B5EF4-FFF2-40B4-BE49-F238E27FC236}">
              <a16:creationId xmlns:a16="http://schemas.microsoft.com/office/drawing/2014/main" id="{E7C2B45D-B8FE-4D83-8F19-53F59F6943BC}"/>
            </a:ext>
          </a:extLst>
        </xdr:cNvPr>
        <xdr:cNvCxnSpPr/>
      </xdr:nvCxnSpPr>
      <xdr:spPr>
        <a:xfrm flipV="1">
          <a:off x="4760595" y="5514340"/>
          <a:ext cx="1270" cy="10924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9796</xdr:rowOff>
    </xdr:from>
    <xdr:ext cx="405111" cy="259045"/>
    <xdr:sp macro="" textlink="">
      <xdr:nvSpPr>
        <xdr:cNvPr id="74" name="有形固定資産減価償却率最小値テキスト">
          <a:extLst>
            <a:ext uri="{FF2B5EF4-FFF2-40B4-BE49-F238E27FC236}">
              <a16:creationId xmlns:a16="http://schemas.microsoft.com/office/drawing/2014/main" id="{9EBC8E1D-5FD5-4555-9330-5EB87D39DEDE}"/>
            </a:ext>
          </a:extLst>
        </xdr:cNvPr>
        <xdr:cNvSpPr txBox="1"/>
      </xdr:nvSpPr>
      <xdr:spPr>
        <a:xfrm>
          <a:off x="4813300" y="6610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5969</xdr:rowOff>
    </xdr:from>
    <xdr:to>
      <xdr:col>23</xdr:col>
      <xdr:colOff>174625</xdr:colOff>
      <xdr:row>34</xdr:row>
      <xdr:rowOff>5969</xdr:rowOff>
    </xdr:to>
    <xdr:cxnSp macro="">
      <xdr:nvCxnSpPr>
        <xdr:cNvPr id="75" name="直線コネクタ 74">
          <a:extLst>
            <a:ext uri="{FF2B5EF4-FFF2-40B4-BE49-F238E27FC236}">
              <a16:creationId xmlns:a16="http://schemas.microsoft.com/office/drawing/2014/main" id="{C290D2AA-8C2C-4DAC-9FCE-A36A5E77AC7F}"/>
            </a:ext>
          </a:extLst>
        </xdr:cNvPr>
        <xdr:cNvCxnSpPr/>
      </xdr:nvCxnSpPr>
      <xdr:spPr>
        <a:xfrm>
          <a:off x="4673600" y="66067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60342</xdr:rowOff>
    </xdr:from>
    <xdr:ext cx="405111" cy="259045"/>
    <xdr:sp macro="" textlink="">
      <xdr:nvSpPr>
        <xdr:cNvPr id="76" name="有形固定資産減価償却率最大値テキスト">
          <a:extLst>
            <a:ext uri="{FF2B5EF4-FFF2-40B4-BE49-F238E27FC236}">
              <a16:creationId xmlns:a16="http://schemas.microsoft.com/office/drawing/2014/main" id="{0DCB053D-EE56-45DD-9376-9F4C857B3B25}"/>
            </a:ext>
          </a:extLst>
        </xdr:cNvPr>
        <xdr:cNvSpPr txBox="1"/>
      </xdr:nvSpPr>
      <xdr:spPr>
        <a:xfrm>
          <a:off x="4813300" y="5289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113665</xdr:rowOff>
    </xdr:from>
    <xdr:to>
      <xdr:col>23</xdr:col>
      <xdr:colOff>174625</xdr:colOff>
      <xdr:row>27</xdr:row>
      <xdr:rowOff>113665</xdr:rowOff>
    </xdr:to>
    <xdr:cxnSp macro="">
      <xdr:nvCxnSpPr>
        <xdr:cNvPr id="77" name="直線コネクタ 76">
          <a:extLst>
            <a:ext uri="{FF2B5EF4-FFF2-40B4-BE49-F238E27FC236}">
              <a16:creationId xmlns:a16="http://schemas.microsoft.com/office/drawing/2014/main" id="{6B22C37E-66C6-42F4-BB42-5AC73C854782}"/>
            </a:ext>
          </a:extLst>
        </xdr:cNvPr>
        <xdr:cNvCxnSpPr/>
      </xdr:nvCxnSpPr>
      <xdr:spPr>
        <a:xfrm>
          <a:off x="4673600" y="5514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33418</xdr:rowOff>
    </xdr:from>
    <xdr:ext cx="405111" cy="259045"/>
    <xdr:sp macro="" textlink="">
      <xdr:nvSpPr>
        <xdr:cNvPr id="78" name="有形固定資産減価償却率平均値テキスト">
          <a:extLst>
            <a:ext uri="{FF2B5EF4-FFF2-40B4-BE49-F238E27FC236}">
              <a16:creationId xmlns:a16="http://schemas.microsoft.com/office/drawing/2014/main" id="{6FA7B378-201C-4FEA-AAB5-43D8A977554B}"/>
            </a:ext>
          </a:extLst>
        </xdr:cNvPr>
        <xdr:cNvSpPr txBox="1"/>
      </xdr:nvSpPr>
      <xdr:spPr>
        <a:xfrm>
          <a:off x="4813300" y="57769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10541</xdr:rowOff>
    </xdr:from>
    <xdr:to>
      <xdr:col>23</xdr:col>
      <xdr:colOff>136525</xdr:colOff>
      <xdr:row>30</xdr:row>
      <xdr:rowOff>112141</xdr:rowOff>
    </xdr:to>
    <xdr:sp macro="" textlink="">
      <xdr:nvSpPr>
        <xdr:cNvPr id="79" name="フローチャート: 判断 78">
          <a:extLst>
            <a:ext uri="{FF2B5EF4-FFF2-40B4-BE49-F238E27FC236}">
              <a16:creationId xmlns:a16="http://schemas.microsoft.com/office/drawing/2014/main" id="{9FE92DBB-9F17-4948-BD9C-AA9534F86674}"/>
            </a:ext>
          </a:extLst>
        </xdr:cNvPr>
        <xdr:cNvSpPr/>
      </xdr:nvSpPr>
      <xdr:spPr>
        <a:xfrm>
          <a:off x="4711700" y="59255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134493</xdr:rowOff>
    </xdr:from>
    <xdr:to>
      <xdr:col>19</xdr:col>
      <xdr:colOff>187325</xdr:colOff>
      <xdr:row>30</xdr:row>
      <xdr:rowOff>64643</xdr:rowOff>
    </xdr:to>
    <xdr:sp macro="" textlink="">
      <xdr:nvSpPr>
        <xdr:cNvPr id="80" name="フローチャート: 判断 79">
          <a:extLst>
            <a:ext uri="{FF2B5EF4-FFF2-40B4-BE49-F238E27FC236}">
              <a16:creationId xmlns:a16="http://schemas.microsoft.com/office/drawing/2014/main" id="{6FC91B98-CA15-430A-A419-15A8AA69560E}"/>
            </a:ext>
          </a:extLst>
        </xdr:cNvPr>
        <xdr:cNvSpPr/>
      </xdr:nvSpPr>
      <xdr:spPr>
        <a:xfrm>
          <a:off x="4000500" y="5878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91313</xdr:rowOff>
    </xdr:from>
    <xdr:to>
      <xdr:col>15</xdr:col>
      <xdr:colOff>187325</xdr:colOff>
      <xdr:row>30</xdr:row>
      <xdr:rowOff>21463</xdr:rowOff>
    </xdr:to>
    <xdr:sp macro="" textlink="">
      <xdr:nvSpPr>
        <xdr:cNvPr id="81" name="フローチャート: 判断 80">
          <a:extLst>
            <a:ext uri="{FF2B5EF4-FFF2-40B4-BE49-F238E27FC236}">
              <a16:creationId xmlns:a16="http://schemas.microsoft.com/office/drawing/2014/main" id="{8BE8C7A3-0B8E-4EC7-960F-ACC04BF17336}"/>
            </a:ext>
          </a:extLst>
        </xdr:cNvPr>
        <xdr:cNvSpPr/>
      </xdr:nvSpPr>
      <xdr:spPr>
        <a:xfrm>
          <a:off x="3238500" y="5834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26543</xdr:rowOff>
    </xdr:from>
    <xdr:to>
      <xdr:col>11</xdr:col>
      <xdr:colOff>187325</xdr:colOff>
      <xdr:row>29</xdr:row>
      <xdr:rowOff>128143</xdr:rowOff>
    </xdr:to>
    <xdr:sp macro="" textlink="">
      <xdr:nvSpPr>
        <xdr:cNvPr id="82" name="フローチャート: 判断 81">
          <a:extLst>
            <a:ext uri="{FF2B5EF4-FFF2-40B4-BE49-F238E27FC236}">
              <a16:creationId xmlns:a16="http://schemas.microsoft.com/office/drawing/2014/main" id="{D1699B91-7428-49C5-A396-A469D3E4E0EE}"/>
            </a:ext>
          </a:extLst>
        </xdr:cNvPr>
        <xdr:cNvSpPr/>
      </xdr:nvSpPr>
      <xdr:spPr>
        <a:xfrm>
          <a:off x="2476500" y="5770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30861</xdr:rowOff>
    </xdr:from>
    <xdr:to>
      <xdr:col>7</xdr:col>
      <xdr:colOff>187325</xdr:colOff>
      <xdr:row>29</xdr:row>
      <xdr:rowOff>132461</xdr:rowOff>
    </xdr:to>
    <xdr:sp macro="" textlink="">
      <xdr:nvSpPr>
        <xdr:cNvPr id="83" name="フローチャート: 判断 82">
          <a:extLst>
            <a:ext uri="{FF2B5EF4-FFF2-40B4-BE49-F238E27FC236}">
              <a16:creationId xmlns:a16="http://schemas.microsoft.com/office/drawing/2014/main" id="{FC71915D-BE05-45B2-AC6D-2B6674E409FD}"/>
            </a:ext>
          </a:extLst>
        </xdr:cNvPr>
        <xdr:cNvSpPr/>
      </xdr:nvSpPr>
      <xdr:spPr>
        <a:xfrm>
          <a:off x="1714500" y="5774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74464C56-6A9C-4BB9-8AB0-EE4415461DAD}"/>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29E89C14-AFB8-4023-8E9D-C26B33D617BD}"/>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5A6FCA61-FA56-4D9A-B4A5-D54CC69B6E4E}"/>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CEBA3B93-DEFC-4266-BE51-748004EECDCC}"/>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75AB742A-483E-4DED-BF88-28BD29C588CC}"/>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13081</xdr:rowOff>
    </xdr:from>
    <xdr:to>
      <xdr:col>23</xdr:col>
      <xdr:colOff>136525</xdr:colOff>
      <xdr:row>32</xdr:row>
      <xdr:rowOff>114681</xdr:rowOff>
    </xdr:to>
    <xdr:sp macro="" textlink="">
      <xdr:nvSpPr>
        <xdr:cNvPr id="89" name="楕円 88">
          <a:extLst>
            <a:ext uri="{FF2B5EF4-FFF2-40B4-BE49-F238E27FC236}">
              <a16:creationId xmlns:a16="http://schemas.microsoft.com/office/drawing/2014/main" id="{7460A65E-0D9C-465F-A9AC-419AFE723B75}"/>
            </a:ext>
          </a:extLst>
        </xdr:cNvPr>
        <xdr:cNvSpPr/>
      </xdr:nvSpPr>
      <xdr:spPr>
        <a:xfrm>
          <a:off x="4711700" y="6271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162958</xdr:rowOff>
    </xdr:from>
    <xdr:ext cx="405111" cy="259045"/>
    <xdr:sp macro="" textlink="">
      <xdr:nvSpPr>
        <xdr:cNvPr id="90" name="有形固定資産減価償却率該当値テキスト">
          <a:extLst>
            <a:ext uri="{FF2B5EF4-FFF2-40B4-BE49-F238E27FC236}">
              <a16:creationId xmlns:a16="http://schemas.microsoft.com/office/drawing/2014/main" id="{71D45BA8-2447-4D42-A74D-1248B5E77130}"/>
            </a:ext>
          </a:extLst>
        </xdr:cNvPr>
        <xdr:cNvSpPr txBox="1"/>
      </xdr:nvSpPr>
      <xdr:spPr>
        <a:xfrm>
          <a:off x="4813300" y="6249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158623</xdr:rowOff>
    </xdr:from>
    <xdr:to>
      <xdr:col>19</xdr:col>
      <xdr:colOff>187325</xdr:colOff>
      <xdr:row>32</xdr:row>
      <xdr:rowOff>88773</xdr:rowOff>
    </xdr:to>
    <xdr:sp macro="" textlink="">
      <xdr:nvSpPr>
        <xdr:cNvPr id="91" name="楕円 90">
          <a:extLst>
            <a:ext uri="{FF2B5EF4-FFF2-40B4-BE49-F238E27FC236}">
              <a16:creationId xmlns:a16="http://schemas.microsoft.com/office/drawing/2014/main" id="{54080167-1428-4266-876B-BF217DAC96CA}"/>
            </a:ext>
          </a:extLst>
        </xdr:cNvPr>
        <xdr:cNvSpPr/>
      </xdr:nvSpPr>
      <xdr:spPr>
        <a:xfrm>
          <a:off x="4000500" y="6245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37973</xdr:rowOff>
    </xdr:from>
    <xdr:to>
      <xdr:col>23</xdr:col>
      <xdr:colOff>85725</xdr:colOff>
      <xdr:row>32</xdr:row>
      <xdr:rowOff>63881</xdr:rowOff>
    </xdr:to>
    <xdr:cxnSp macro="">
      <xdr:nvCxnSpPr>
        <xdr:cNvPr id="92" name="直線コネクタ 91">
          <a:extLst>
            <a:ext uri="{FF2B5EF4-FFF2-40B4-BE49-F238E27FC236}">
              <a16:creationId xmlns:a16="http://schemas.microsoft.com/office/drawing/2014/main" id="{2219ACC4-8F8E-4DAB-9470-CA9A5D6B8DE6}"/>
            </a:ext>
          </a:extLst>
        </xdr:cNvPr>
        <xdr:cNvCxnSpPr/>
      </xdr:nvCxnSpPr>
      <xdr:spPr>
        <a:xfrm>
          <a:off x="4051300" y="6295898"/>
          <a:ext cx="711200" cy="25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119761</xdr:rowOff>
    </xdr:from>
    <xdr:to>
      <xdr:col>15</xdr:col>
      <xdr:colOff>187325</xdr:colOff>
      <xdr:row>32</xdr:row>
      <xdr:rowOff>49911</xdr:rowOff>
    </xdr:to>
    <xdr:sp macro="" textlink="">
      <xdr:nvSpPr>
        <xdr:cNvPr id="93" name="楕円 92">
          <a:extLst>
            <a:ext uri="{FF2B5EF4-FFF2-40B4-BE49-F238E27FC236}">
              <a16:creationId xmlns:a16="http://schemas.microsoft.com/office/drawing/2014/main" id="{27AEF1F0-0549-49D9-A45C-730FEF702EB3}"/>
            </a:ext>
          </a:extLst>
        </xdr:cNvPr>
        <xdr:cNvSpPr/>
      </xdr:nvSpPr>
      <xdr:spPr>
        <a:xfrm>
          <a:off x="3238500" y="6206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170561</xdr:rowOff>
    </xdr:from>
    <xdr:to>
      <xdr:col>19</xdr:col>
      <xdr:colOff>136525</xdr:colOff>
      <xdr:row>32</xdr:row>
      <xdr:rowOff>37973</xdr:rowOff>
    </xdr:to>
    <xdr:cxnSp macro="">
      <xdr:nvCxnSpPr>
        <xdr:cNvPr id="94" name="直線コネクタ 93">
          <a:extLst>
            <a:ext uri="{FF2B5EF4-FFF2-40B4-BE49-F238E27FC236}">
              <a16:creationId xmlns:a16="http://schemas.microsoft.com/office/drawing/2014/main" id="{A22AE8A2-1932-4AB9-A3A2-B6D36DD53BC1}"/>
            </a:ext>
          </a:extLst>
        </xdr:cNvPr>
        <xdr:cNvCxnSpPr/>
      </xdr:nvCxnSpPr>
      <xdr:spPr>
        <a:xfrm>
          <a:off x="3289300" y="6257036"/>
          <a:ext cx="762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76581</xdr:rowOff>
    </xdr:from>
    <xdr:to>
      <xdr:col>11</xdr:col>
      <xdr:colOff>187325</xdr:colOff>
      <xdr:row>32</xdr:row>
      <xdr:rowOff>6731</xdr:rowOff>
    </xdr:to>
    <xdr:sp macro="" textlink="">
      <xdr:nvSpPr>
        <xdr:cNvPr id="95" name="楕円 94">
          <a:extLst>
            <a:ext uri="{FF2B5EF4-FFF2-40B4-BE49-F238E27FC236}">
              <a16:creationId xmlns:a16="http://schemas.microsoft.com/office/drawing/2014/main" id="{C1A9F4DB-C5C0-40BB-A48E-F72FEE1C79BC}"/>
            </a:ext>
          </a:extLst>
        </xdr:cNvPr>
        <xdr:cNvSpPr/>
      </xdr:nvSpPr>
      <xdr:spPr>
        <a:xfrm>
          <a:off x="2476500" y="6163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127381</xdr:rowOff>
    </xdr:from>
    <xdr:to>
      <xdr:col>15</xdr:col>
      <xdr:colOff>136525</xdr:colOff>
      <xdr:row>31</xdr:row>
      <xdr:rowOff>170561</xdr:rowOff>
    </xdr:to>
    <xdr:cxnSp macro="">
      <xdr:nvCxnSpPr>
        <xdr:cNvPr id="96" name="直線コネクタ 95">
          <a:extLst>
            <a:ext uri="{FF2B5EF4-FFF2-40B4-BE49-F238E27FC236}">
              <a16:creationId xmlns:a16="http://schemas.microsoft.com/office/drawing/2014/main" id="{3ABD3C45-67FC-4BBF-9B37-A84286D47FD2}"/>
            </a:ext>
          </a:extLst>
        </xdr:cNvPr>
        <xdr:cNvCxnSpPr/>
      </xdr:nvCxnSpPr>
      <xdr:spPr>
        <a:xfrm>
          <a:off x="2527300" y="6213856"/>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42037</xdr:rowOff>
    </xdr:from>
    <xdr:to>
      <xdr:col>7</xdr:col>
      <xdr:colOff>187325</xdr:colOff>
      <xdr:row>31</xdr:row>
      <xdr:rowOff>143637</xdr:rowOff>
    </xdr:to>
    <xdr:sp macro="" textlink="">
      <xdr:nvSpPr>
        <xdr:cNvPr id="97" name="楕円 96">
          <a:extLst>
            <a:ext uri="{FF2B5EF4-FFF2-40B4-BE49-F238E27FC236}">
              <a16:creationId xmlns:a16="http://schemas.microsoft.com/office/drawing/2014/main" id="{9AF468F1-9B34-4965-87E5-B965BAE58151}"/>
            </a:ext>
          </a:extLst>
        </xdr:cNvPr>
        <xdr:cNvSpPr/>
      </xdr:nvSpPr>
      <xdr:spPr>
        <a:xfrm>
          <a:off x="1714500" y="6128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92837</xdr:rowOff>
    </xdr:from>
    <xdr:to>
      <xdr:col>11</xdr:col>
      <xdr:colOff>136525</xdr:colOff>
      <xdr:row>31</xdr:row>
      <xdr:rowOff>127381</xdr:rowOff>
    </xdr:to>
    <xdr:cxnSp macro="">
      <xdr:nvCxnSpPr>
        <xdr:cNvPr id="98" name="直線コネクタ 97">
          <a:extLst>
            <a:ext uri="{FF2B5EF4-FFF2-40B4-BE49-F238E27FC236}">
              <a16:creationId xmlns:a16="http://schemas.microsoft.com/office/drawing/2014/main" id="{57990C15-81C1-45E1-9CCB-8B8C1DB5B0FC}"/>
            </a:ext>
          </a:extLst>
        </xdr:cNvPr>
        <xdr:cNvCxnSpPr/>
      </xdr:nvCxnSpPr>
      <xdr:spPr>
        <a:xfrm>
          <a:off x="1765300" y="6179312"/>
          <a:ext cx="762000" cy="34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81170</xdr:rowOff>
    </xdr:from>
    <xdr:ext cx="405111" cy="259045"/>
    <xdr:sp macro="" textlink="">
      <xdr:nvSpPr>
        <xdr:cNvPr id="99" name="n_1aveValue有形固定資産減価償却率">
          <a:extLst>
            <a:ext uri="{FF2B5EF4-FFF2-40B4-BE49-F238E27FC236}">
              <a16:creationId xmlns:a16="http://schemas.microsoft.com/office/drawing/2014/main" id="{F15CEEC5-10F0-470D-B8F9-84EDD591B4AA}"/>
            </a:ext>
          </a:extLst>
        </xdr:cNvPr>
        <xdr:cNvSpPr txBox="1"/>
      </xdr:nvSpPr>
      <xdr:spPr>
        <a:xfrm>
          <a:off x="3836044" y="56532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37990</xdr:rowOff>
    </xdr:from>
    <xdr:ext cx="405111" cy="259045"/>
    <xdr:sp macro="" textlink="">
      <xdr:nvSpPr>
        <xdr:cNvPr id="100" name="n_2aveValue有形固定資産減価償却率">
          <a:extLst>
            <a:ext uri="{FF2B5EF4-FFF2-40B4-BE49-F238E27FC236}">
              <a16:creationId xmlns:a16="http://schemas.microsoft.com/office/drawing/2014/main" id="{D21708CD-4F5D-4297-94EE-DC2F03F3A8A2}"/>
            </a:ext>
          </a:extLst>
        </xdr:cNvPr>
        <xdr:cNvSpPr txBox="1"/>
      </xdr:nvSpPr>
      <xdr:spPr>
        <a:xfrm>
          <a:off x="3086744" y="5610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144670</xdr:rowOff>
    </xdr:from>
    <xdr:ext cx="405111" cy="259045"/>
    <xdr:sp macro="" textlink="">
      <xdr:nvSpPr>
        <xdr:cNvPr id="101" name="n_3aveValue有形固定資産減価償却率">
          <a:extLst>
            <a:ext uri="{FF2B5EF4-FFF2-40B4-BE49-F238E27FC236}">
              <a16:creationId xmlns:a16="http://schemas.microsoft.com/office/drawing/2014/main" id="{D96A6889-0ED6-4AA3-89BD-80C3010D7AB5}"/>
            </a:ext>
          </a:extLst>
        </xdr:cNvPr>
        <xdr:cNvSpPr txBox="1"/>
      </xdr:nvSpPr>
      <xdr:spPr>
        <a:xfrm>
          <a:off x="2324744" y="5545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148988</xdr:rowOff>
    </xdr:from>
    <xdr:ext cx="405111" cy="259045"/>
    <xdr:sp macro="" textlink="">
      <xdr:nvSpPr>
        <xdr:cNvPr id="102" name="n_4aveValue有形固定資産減価償却率">
          <a:extLst>
            <a:ext uri="{FF2B5EF4-FFF2-40B4-BE49-F238E27FC236}">
              <a16:creationId xmlns:a16="http://schemas.microsoft.com/office/drawing/2014/main" id="{AFEF73FC-80A1-495B-8958-40145A1D3D05}"/>
            </a:ext>
          </a:extLst>
        </xdr:cNvPr>
        <xdr:cNvSpPr txBox="1"/>
      </xdr:nvSpPr>
      <xdr:spPr>
        <a:xfrm>
          <a:off x="1562744" y="5549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79900</xdr:rowOff>
    </xdr:from>
    <xdr:ext cx="405111" cy="259045"/>
    <xdr:sp macro="" textlink="">
      <xdr:nvSpPr>
        <xdr:cNvPr id="103" name="n_1mainValue有形固定資産減価償却率">
          <a:extLst>
            <a:ext uri="{FF2B5EF4-FFF2-40B4-BE49-F238E27FC236}">
              <a16:creationId xmlns:a16="http://schemas.microsoft.com/office/drawing/2014/main" id="{CDE5867B-6C5C-47DD-963E-FBBFD6C01D78}"/>
            </a:ext>
          </a:extLst>
        </xdr:cNvPr>
        <xdr:cNvSpPr txBox="1"/>
      </xdr:nvSpPr>
      <xdr:spPr>
        <a:xfrm>
          <a:off x="3836044" y="6337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41038</xdr:rowOff>
    </xdr:from>
    <xdr:ext cx="405111" cy="259045"/>
    <xdr:sp macro="" textlink="">
      <xdr:nvSpPr>
        <xdr:cNvPr id="104" name="n_2mainValue有形固定資産減価償却率">
          <a:extLst>
            <a:ext uri="{FF2B5EF4-FFF2-40B4-BE49-F238E27FC236}">
              <a16:creationId xmlns:a16="http://schemas.microsoft.com/office/drawing/2014/main" id="{A408752E-1428-4294-80E9-DF73B4A81345}"/>
            </a:ext>
          </a:extLst>
        </xdr:cNvPr>
        <xdr:cNvSpPr txBox="1"/>
      </xdr:nvSpPr>
      <xdr:spPr>
        <a:xfrm>
          <a:off x="3086744" y="6298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169308</xdr:rowOff>
    </xdr:from>
    <xdr:ext cx="405111" cy="259045"/>
    <xdr:sp macro="" textlink="">
      <xdr:nvSpPr>
        <xdr:cNvPr id="105" name="n_3mainValue有形固定資産減価償却率">
          <a:extLst>
            <a:ext uri="{FF2B5EF4-FFF2-40B4-BE49-F238E27FC236}">
              <a16:creationId xmlns:a16="http://schemas.microsoft.com/office/drawing/2014/main" id="{2A223F47-3143-4DAC-8AAF-CEB76CEC0125}"/>
            </a:ext>
          </a:extLst>
        </xdr:cNvPr>
        <xdr:cNvSpPr txBox="1"/>
      </xdr:nvSpPr>
      <xdr:spPr>
        <a:xfrm>
          <a:off x="2324744" y="6255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134764</xdr:rowOff>
    </xdr:from>
    <xdr:ext cx="405111" cy="259045"/>
    <xdr:sp macro="" textlink="">
      <xdr:nvSpPr>
        <xdr:cNvPr id="106" name="n_4mainValue有形固定資産減価償却率">
          <a:extLst>
            <a:ext uri="{FF2B5EF4-FFF2-40B4-BE49-F238E27FC236}">
              <a16:creationId xmlns:a16="http://schemas.microsoft.com/office/drawing/2014/main" id="{6D3C8F38-02AE-404E-A225-90AB5B8E0C0D}"/>
            </a:ext>
          </a:extLst>
        </xdr:cNvPr>
        <xdr:cNvSpPr txBox="1"/>
      </xdr:nvSpPr>
      <xdr:spPr>
        <a:xfrm>
          <a:off x="1562744" y="6221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71A9886B-4946-4584-BE6B-6BCDA07BC7F8}"/>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8F228C6D-0993-46DD-92D6-155E24EE45EA}"/>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9" name="正方形/長方形 108">
          <a:extLst>
            <a:ext uri="{FF2B5EF4-FFF2-40B4-BE49-F238E27FC236}">
              <a16:creationId xmlns:a16="http://schemas.microsoft.com/office/drawing/2014/main" id="{C35F4B1B-30BE-478F-A315-25431AA6C2C5}"/>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[ 339.6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E06CEFA4-5904-4EEF-82CA-38A7BFEA7739}"/>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C150F98D-CCB6-4AEA-9021-EFDF173FA207}"/>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F57675BB-3AF7-4F20-A2FF-14F80BB12FFA}"/>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E76AA0DA-3AA0-40FD-802A-1DFCBC92F458}"/>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CF6E586A-957F-4EFD-8FDA-125F40D43451}"/>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900661C2-B16E-4CB8-B29C-BF60DCFCFA4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7EF25654-2D34-497E-9074-0B837B6861A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1BC9B13B-1ECB-4D5E-B430-8322387AF556}"/>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FFD8F959-8607-4947-82B5-2C305C4594DA}"/>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77323911-5C70-4861-A3F8-027CCAC04C9F}"/>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a:solidFill>
                <a:schemeClr val="dk1"/>
              </a:solidFill>
              <a:effectLst/>
              <a:latin typeface="+mn-lt"/>
              <a:ea typeface="+mn-ea"/>
              <a:cs typeface="+mn-cs"/>
            </a:rPr>
            <a:t>県平均、全国平均、類団平均と比較して低くなっている。平成</a:t>
          </a:r>
          <a:r>
            <a:rPr kumimoji="1" lang="en-US" altLang="ja-JP" sz="900">
              <a:solidFill>
                <a:schemeClr val="dk1"/>
              </a:solidFill>
              <a:effectLst/>
              <a:latin typeface="+mn-lt"/>
              <a:ea typeface="+mn-ea"/>
              <a:cs typeface="+mn-cs"/>
            </a:rPr>
            <a:t>29</a:t>
          </a:r>
          <a:r>
            <a:rPr kumimoji="1" lang="ja-JP" altLang="ja-JP" sz="900">
              <a:solidFill>
                <a:schemeClr val="dk1"/>
              </a:solidFill>
              <a:effectLst/>
              <a:latin typeface="+mn-lt"/>
              <a:ea typeface="+mn-ea"/>
              <a:cs typeface="+mn-cs"/>
            </a:rPr>
            <a:t>年度から令和元年度までに実施した地方債を財源とする各種施設の大規模更新に伴う地方債償還金が減少したため、一時的に増加した債務償還比率は減少傾向となっていた。令和</a:t>
          </a:r>
          <a:r>
            <a:rPr kumimoji="1" lang="en-US" altLang="ja-JP" sz="900">
              <a:solidFill>
                <a:schemeClr val="dk1"/>
              </a:solidFill>
              <a:effectLst/>
              <a:latin typeface="+mn-lt"/>
              <a:ea typeface="+mn-ea"/>
              <a:cs typeface="+mn-cs"/>
            </a:rPr>
            <a:t>4</a:t>
          </a:r>
          <a:r>
            <a:rPr kumimoji="1" lang="ja-JP" altLang="ja-JP" sz="900">
              <a:solidFill>
                <a:schemeClr val="dk1"/>
              </a:solidFill>
              <a:effectLst/>
              <a:latin typeface="+mn-lt"/>
              <a:ea typeface="+mn-ea"/>
              <a:cs typeface="+mn-cs"/>
            </a:rPr>
            <a:t>年度は、臨時財政対策債発行可能額が大幅に減少したことに加え、令和</a:t>
          </a:r>
          <a:r>
            <a:rPr kumimoji="1" lang="en-US" altLang="ja-JP" sz="900">
              <a:solidFill>
                <a:schemeClr val="dk1"/>
              </a:solidFill>
              <a:effectLst/>
              <a:latin typeface="+mn-lt"/>
              <a:ea typeface="+mn-ea"/>
              <a:cs typeface="+mn-cs"/>
            </a:rPr>
            <a:t>3</a:t>
          </a:r>
          <a:r>
            <a:rPr kumimoji="1" lang="ja-JP" altLang="ja-JP" sz="900">
              <a:solidFill>
                <a:schemeClr val="dk1"/>
              </a:solidFill>
              <a:effectLst/>
              <a:latin typeface="+mn-lt"/>
              <a:ea typeface="+mn-ea"/>
              <a:cs typeface="+mn-cs"/>
            </a:rPr>
            <a:t>・</a:t>
          </a:r>
          <a:r>
            <a:rPr kumimoji="1" lang="en-US" altLang="ja-JP" sz="900">
              <a:solidFill>
                <a:schemeClr val="dk1"/>
              </a:solidFill>
              <a:effectLst/>
              <a:latin typeface="+mn-lt"/>
              <a:ea typeface="+mn-ea"/>
              <a:cs typeface="+mn-cs"/>
            </a:rPr>
            <a:t>4</a:t>
          </a:r>
          <a:r>
            <a:rPr kumimoji="1" lang="ja-JP" altLang="ja-JP" sz="900">
              <a:solidFill>
                <a:schemeClr val="dk1"/>
              </a:solidFill>
              <a:effectLst/>
              <a:latin typeface="+mn-lt"/>
              <a:ea typeface="+mn-ea"/>
              <a:cs typeface="+mn-cs"/>
            </a:rPr>
            <a:t>年度に実施した合併特例事業債の基金増成分（未来投資基金）の借入に伴い数値は増加に転じたが、未来投資基金は地方債残高の影響を一時的なものに留めるため短期間での償還を行っていること等から令和</a:t>
          </a:r>
          <a:r>
            <a:rPr kumimoji="1" lang="en-US" altLang="ja-JP" sz="900">
              <a:solidFill>
                <a:schemeClr val="dk1"/>
              </a:solidFill>
              <a:effectLst/>
              <a:latin typeface="+mn-lt"/>
              <a:ea typeface="+mn-ea"/>
              <a:cs typeface="+mn-cs"/>
            </a:rPr>
            <a:t>6</a:t>
          </a:r>
          <a:r>
            <a:rPr kumimoji="1" lang="ja-JP" altLang="ja-JP" sz="900">
              <a:solidFill>
                <a:schemeClr val="dk1"/>
              </a:solidFill>
              <a:effectLst/>
              <a:latin typeface="+mn-lt"/>
              <a:ea typeface="+mn-ea"/>
              <a:cs typeface="+mn-cs"/>
            </a:rPr>
            <a:t>年度は、地方債残高が縮小し、数値も減少した。</a:t>
          </a:r>
          <a:endParaRPr lang="ja-JP" altLang="ja-JP" sz="900">
            <a:effectLst/>
          </a:endParaRP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0A410D3C-A789-4E7F-8355-61C9781AB2DD}"/>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347AEC6C-17C1-436E-92C1-AD2F6A0FADB9}"/>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D3099B92-0A3C-40B9-8F4E-F64AACD7574F}"/>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3" name="直線コネクタ 122">
          <a:extLst>
            <a:ext uri="{FF2B5EF4-FFF2-40B4-BE49-F238E27FC236}">
              <a16:creationId xmlns:a16="http://schemas.microsoft.com/office/drawing/2014/main" id="{47331B75-9E1A-4B65-940F-18BAD8968AED}"/>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24" name="テキスト ボックス 123">
          <a:extLst>
            <a:ext uri="{FF2B5EF4-FFF2-40B4-BE49-F238E27FC236}">
              <a16:creationId xmlns:a16="http://schemas.microsoft.com/office/drawing/2014/main" id="{D92FFE99-ECED-49E1-AF36-F70F9170BEB7}"/>
            </a:ext>
          </a:extLst>
        </xdr:cNvPr>
        <xdr:cNvSpPr txBox="1"/>
      </xdr:nvSpPr>
      <xdr:spPr>
        <a:xfrm>
          <a:off x="10828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5" name="直線コネクタ 124">
          <a:extLst>
            <a:ext uri="{FF2B5EF4-FFF2-40B4-BE49-F238E27FC236}">
              <a16:creationId xmlns:a16="http://schemas.microsoft.com/office/drawing/2014/main" id="{094B9F2F-A834-4188-9F79-9194979F0E91}"/>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6" name="テキスト ボックス 125">
          <a:extLst>
            <a:ext uri="{FF2B5EF4-FFF2-40B4-BE49-F238E27FC236}">
              <a16:creationId xmlns:a16="http://schemas.microsoft.com/office/drawing/2014/main" id="{4A10C755-9AE3-40B8-975B-37AA1FFF2AD6}"/>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7" name="直線コネクタ 126">
          <a:extLst>
            <a:ext uri="{FF2B5EF4-FFF2-40B4-BE49-F238E27FC236}">
              <a16:creationId xmlns:a16="http://schemas.microsoft.com/office/drawing/2014/main" id="{62FB322D-0FA5-4D10-A7E1-9052AA04D92E}"/>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8" name="テキスト ボックス 127">
          <a:extLst>
            <a:ext uri="{FF2B5EF4-FFF2-40B4-BE49-F238E27FC236}">
              <a16:creationId xmlns:a16="http://schemas.microsoft.com/office/drawing/2014/main" id="{0E8D0AD8-A3AD-4D7C-9213-4B11AA6B3B73}"/>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9" name="直線コネクタ 128">
          <a:extLst>
            <a:ext uri="{FF2B5EF4-FFF2-40B4-BE49-F238E27FC236}">
              <a16:creationId xmlns:a16="http://schemas.microsoft.com/office/drawing/2014/main" id="{D24002BB-DB40-4BBE-86C8-5237DA47370C}"/>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0" name="テキスト ボックス 129">
          <a:extLst>
            <a:ext uri="{FF2B5EF4-FFF2-40B4-BE49-F238E27FC236}">
              <a16:creationId xmlns:a16="http://schemas.microsoft.com/office/drawing/2014/main" id="{67FC7958-4702-4472-B325-6F2C89B914C9}"/>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1" name="直線コネクタ 130">
          <a:extLst>
            <a:ext uri="{FF2B5EF4-FFF2-40B4-BE49-F238E27FC236}">
              <a16:creationId xmlns:a16="http://schemas.microsoft.com/office/drawing/2014/main" id="{442BCE62-CA63-43C8-9086-336C78502306}"/>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2" name="テキスト ボックス 131">
          <a:extLst>
            <a:ext uri="{FF2B5EF4-FFF2-40B4-BE49-F238E27FC236}">
              <a16:creationId xmlns:a16="http://schemas.microsoft.com/office/drawing/2014/main" id="{F5823020-3B9C-4DC4-A369-329A0DF6C8A8}"/>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3" name="直線コネクタ 132">
          <a:extLst>
            <a:ext uri="{FF2B5EF4-FFF2-40B4-BE49-F238E27FC236}">
              <a16:creationId xmlns:a16="http://schemas.microsoft.com/office/drawing/2014/main" id="{CE38347C-6026-491F-AC1E-899B2031D2DD}"/>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4" name="債務償還比率グラフ枠">
          <a:extLst>
            <a:ext uri="{FF2B5EF4-FFF2-40B4-BE49-F238E27FC236}">
              <a16:creationId xmlns:a16="http://schemas.microsoft.com/office/drawing/2014/main" id="{6F21FE36-94A0-46FB-AF49-8251A22897D5}"/>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73258</xdr:rowOff>
    </xdr:to>
    <xdr:cxnSp macro="">
      <xdr:nvCxnSpPr>
        <xdr:cNvPr id="135" name="直線コネクタ 134">
          <a:extLst>
            <a:ext uri="{FF2B5EF4-FFF2-40B4-BE49-F238E27FC236}">
              <a16:creationId xmlns:a16="http://schemas.microsoft.com/office/drawing/2014/main" id="{1FBB5CE7-AB0F-4ABB-A3B8-A9EB2CC05053}"/>
            </a:ext>
          </a:extLst>
        </xdr:cNvPr>
        <xdr:cNvCxnSpPr/>
      </xdr:nvCxnSpPr>
      <xdr:spPr>
        <a:xfrm flipV="1">
          <a:off x="14793595" y="5312833"/>
          <a:ext cx="1269" cy="1361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77085</xdr:rowOff>
    </xdr:from>
    <xdr:ext cx="469744" cy="259045"/>
    <xdr:sp macro="" textlink="">
      <xdr:nvSpPr>
        <xdr:cNvPr id="136" name="債務償還比率最小値テキスト">
          <a:extLst>
            <a:ext uri="{FF2B5EF4-FFF2-40B4-BE49-F238E27FC236}">
              <a16:creationId xmlns:a16="http://schemas.microsoft.com/office/drawing/2014/main" id="{7B63BEFE-63FA-4A99-AFF4-B821A7D922AC}"/>
            </a:ext>
          </a:extLst>
        </xdr:cNvPr>
        <xdr:cNvSpPr txBox="1"/>
      </xdr:nvSpPr>
      <xdr:spPr>
        <a:xfrm>
          <a:off x="14846300" y="6677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73258</xdr:rowOff>
    </xdr:from>
    <xdr:to>
      <xdr:col>76</xdr:col>
      <xdr:colOff>111125</xdr:colOff>
      <xdr:row>34</xdr:row>
      <xdr:rowOff>73258</xdr:rowOff>
    </xdr:to>
    <xdr:cxnSp macro="">
      <xdr:nvCxnSpPr>
        <xdr:cNvPr id="137" name="直線コネクタ 136">
          <a:extLst>
            <a:ext uri="{FF2B5EF4-FFF2-40B4-BE49-F238E27FC236}">
              <a16:creationId xmlns:a16="http://schemas.microsoft.com/office/drawing/2014/main" id="{AC42E7F1-69D6-4C8A-8E80-4AE2FD47ED13}"/>
            </a:ext>
          </a:extLst>
        </xdr:cNvPr>
        <xdr:cNvCxnSpPr/>
      </xdr:nvCxnSpPr>
      <xdr:spPr>
        <a:xfrm>
          <a:off x="14706600" y="66740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8" name="債務償還比率最大値テキスト">
          <a:extLst>
            <a:ext uri="{FF2B5EF4-FFF2-40B4-BE49-F238E27FC236}">
              <a16:creationId xmlns:a16="http://schemas.microsoft.com/office/drawing/2014/main" id="{3AAD4D1F-3A08-49C0-9D26-9D366F698B69}"/>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9" name="直線コネクタ 138">
          <a:extLst>
            <a:ext uri="{FF2B5EF4-FFF2-40B4-BE49-F238E27FC236}">
              <a16:creationId xmlns:a16="http://schemas.microsoft.com/office/drawing/2014/main" id="{A0BA3597-B1D0-44BD-A059-E2D91AA84B74}"/>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110052</xdr:rowOff>
    </xdr:from>
    <xdr:ext cx="469744" cy="259045"/>
    <xdr:sp macro="" textlink="">
      <xdr:nvSpPr>
        <xdr:cNvPr id="140" name="債務償還比率平均値テキスト">
          <a:extLst>
            <a:ext uri="{FF2B5EF4-FFF2-40B4-BE49-F238E27FC236}">
              <a16:creationId xmlns:a16="http://schemas.microsoft.com/office/drawing/2014/main" id="{403F0DC3-1C03-4624-BC5A-FC8DF992EECB}"/>
            </a:ext>
          </a:extLst>
        </xdr:cNvPr>
        <xdr:cNvSpPr txBox="1"/>
      </xdr:nvSpPr>
      <xdr:spPr>
        <a:xfrm>
          <a:off x="14846300" y="60250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131625</xdr:rowOff>
    </xdr:from>
    <xdr:to>
      <xdr:col>76</xdr:col>
      <xdr:colOff>73025</xdr:colOff>
      <xdr:row>31</xdr:row>
      <xdr:rowOff>61775</xdr:rowOff>
    </xdr:to>
    <xdr:sp macro="" textlink="">
      <xdr:nvSpPr>
        <xdr:cNvPr id="141" name="フローチャート: 判断 140">
          <a:extLst>
            <a:ext uri="{FF2B5EF4-FFF2-40B4-BE49-F238E27FC236}">
              <a16:creationId xmlns:a16="http://schemas.microsoft.com/office/drawing/2014/main" id="{8F38736D-79E4-4859-93F8-B613D2638558}"/>
            </a:ext>
          </a:extLst>
        </xdr:cNvPr>
        <xdr:cNvSpPr/>
      </xdr:nvSpPr>
      <xdr:spPr>
        <a:xfrm>
          <a:off x="14744700" y="6046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144219</xdr:rowOff>
    </xdr:from>
    <xdr:to>
      <xdr:col>72</xdr:col>
      <xdr:colOff>123825</xdr:colOff>
      <xdr:row>31</xdr:row>
      <xdr:rowOff>74369</xdr:rowOff>
    </xdr:to>
    <xdr:sp macro="" textlink="">
      <xdr:nvSpPr>
        <xdr:cNvPr id="142" name="フローチャート: 判断 141">
          <a:extLst>
            <a:ext uri="{FF2B5EF4-FFF2-40B4-BE49-F238E27FC236}">
              <a16:creationId xmlns:a16="http://schemas.microsoft.com/office/drawing/2014/main" id="{76CB48DB-D6C7-4878-8C3A-DFC67F80D0C3}"/>
            </a:ext>
          </a:extLst>
        </xdr:cNvPr>
        <xdr:cNvSpPr/>
      </xdr:nvSpPr>
      <xdr:spPr>
        <a:xfrm>
          <a:off x="14033500" y="6059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131085</xdr:rowOff>
    </xdr:from>
    <xdr:to>
      <xdr:col>68</xdr:col>
      <xdr:colOff>123825</xdr:colOff>
      <xdr:row>31</xdr:row>
      <xdr:rowOff>61235</xdr:rowOff>
    </xdr:to>
    <xdr:sp macro="" textlink="">
      <xdr:nvSpPr>
        <xdr:cNvPr id="143" name="フローチャート: 判断 142">
          <a:extLst>
            <a:ext uri="{FF2B5EF4-FFF2-40B4-BE49-F238E27FC236}">
              <a16:creationId xmlns:a16="http://schemas.microsoft.com/office/drawing/2014/main" id="{45AAB90F-27B7-4B55-8EC6-3E7A4DFE786C}"/>
            </a:ext>
          </a:extLst>
        </xdr:cNvPr>
        <xdr:cNvSpPr/>
      </xdr:nvSpPr>
      <xdr:spPr>
        <a:xfrm>
          <a:off x="13271500" y="6046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93842</xdr:rowOff>
    </xdr:from>
    <xdr:to>
      <xdr:col>64</xdr:col>
      <xdr:colOff>123825</xdr:colOff>
      <xdr:row>31</xdr:row>
      <xdr:rowOff>23992</xdr:rowOff>
    </xdr:to>
    <xdr:sp macro="" textlink="">
      <xdr:nvSpPr>
        <xdr:cNvPr id="144" name="フローチャート: 判断 143">
          <a:extLst>
            <a:ext uri="{FF2B5EF4-FFF2-40B4-BE49-F238E27FC236}">
              <a16:creationId xmlns:a16="http://schemas.microsoft.com/office/drawing/2014/main" id="{CE00A3C0-0407-4803-BB39-F54254D514FC}"/>
            </a:ext>
          </a:extLst>
        </xdr:cNvPr>
        <xdr:cNvSpPr/>
      </xdr:nvSpPr>
      <xdr:spPr>
        <a:xfrm>
          <a:off x="12509500" y="6008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106627</xdr:rowOff>
    </xdr:from>
    <xdr:to>
      <xdr:col>60</xdr:col>
      <xdr:colOff>123825</xdr:colOff>
      <xdr:row>32</xdr:row>
      <xdr:rowOff>36777</xdr:rowOff>
    </xdr:to>
    <xdr:sp macro="" textlink="">
      <xdr:nvSpPr>
        <xdr:cNvPr id="145" name="フローチャート: 判断 144">
          <a:extLst>
            <a:ext uri="{FF2B5EF4-FFF2-40B4-BE49-F238E27FC236}">
              <a16:creationId xmlns:a16="http://schemas.microsoft.com/office/drawing/2014/main" id="{91C7A252-F288-4A74-9E3F-532C02F0B663}"/>
            </a:ext>
          </a:extLst>
        </xdr:cNvPr>
        <xdr:cNvSpPr/>
      </xdr:nvSpPr>
      <xdr:spPr>
        <a:xfrm>
          <a:off x="11747500" y="6193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3FC93C2C-4671-4C2A-97DC-40B4B24BA0F4}"/>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9B8CB68E-143B-4F63-997C-0EE35DF12064}"/>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48329820-9927-4541-AF86-1BEAFCFABFB4}"/>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E625D06C-468B-4215-B07E-9550CB988F11}"/>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85F05BA4-AD33-4621-B98D-B18E49BCD616}"/>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129455</xdr:rowOff>
    </xdr:from>
    <xdr:to>
      <xdr:col>76</xdr:col>
      <xdr:colOff>73025</xdr:colOff>
      <xdr:row>30</xdr:row>
      <xdr:rowOff>59605</xdr:rowOff>
    </xdr:to>
    <xdr:sp macro="" textlink="">
      <xdr:nvSpPr>
        <xdr:cNvPr id="151" name="楕円 150">
          <a:extLst>
            <a:ext uri="{FF2B5EF4-FFF2-40B4-BE49-F238E27FC236}">
              <a16:creationId xmlns:a16="http://schemas.microsoft.com/office/drawing/2014/main" id="{C0987CC5-E5D5-4231-BB1F-3150A401F667}"/>
            </a:ext>
          </a:extLst>
        </xdr:cNvPr>
        <xdr:cNvSpPr/>
      </xdr:nvSpPr>
      <xdr:spPr>
        <a:xfrm>
          <a:off x="14744700" y="5873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152332</xdr:rowOff>
    </xdr:from>
    <xdr:ext cx="469744" cy="259045"/>
    <xdr:sp macro="" textlink="">
      <xdr:nvSpPr>
        <xdr:cNvPr id="152" name="債務償還比率該当値テキスト">
          <a:extLst>
            <a:ext uri="{FF2B5EF4-FFF2-40B4-BE49-F238E27FC236}">
              <a16:creationId xmlns:a16="http://schemas.microsoft.com/office/drawing/2014/main" id="{62658400-9A20-4E2D-B9BE-B278A730B509}"/>
            </a:ext>
          </a:extLst>
        </xdr:cNvPr>
        <xdr:cNvSpPr txBox="1"/>
      </xdr:nvSpPr>
      <xdr:spPr>
        <a:xfrm>
          <a:off x="14846300" y="5724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66675</xdr:rowOff>
    </xdr:from>
    <xdr:to>
      <xdr:col>72</xdr:col>
      <xdr:colOff>123825</xdr:colOff>
      <xdr:row>30</xdr:row>
      <xdr:rowOff>168275</xdr:rowOff>
    </xdr:to>
    <xdr:sp macro="" textlink="">
      <xdr:nvSpPr>
        <xdr:cNvPr id="153" name="楕円 152">
          <a:extLst>
            <a:ext uri="{FF2B5EF4-FFF2-40B4-BE49-F238E27FC236}">
              <a16:creationId xmlns:a16="http://schemas.microsoft.com/office/drawing/2014/main" id="{C06DB81E-14E6-4055-8D05-510B738B7B58}"/>
            </a:ext>
          </a:extLst>
        </xdr:cNvPr>
        <xdr:cNvSpPr/>
      </xdr:nvSpPr>
      <xdr:spPr>
        <a:xfrm>
          <a:off x="14033500" y="598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8805</xdr:rowOff>
    </xdr:from>
    <xdr:to>
      <xdr:col>76</xdr:col>
      <xdr:colOff>22225</xdr:colOff>
      <xdr:row>30</xdr:row>
      <xdr:rowOff>117475</xdr:rowOff>
    </xdr:to>
    <xdr:cxnSp macro="">
      <xdr:nvCxnSpPr>
        <xdr:cNvPr id="154" name="直線コネクタ 153">
          <a:extLst>
            <a:ext uri="{FF2B5EF4-FFF2-40B4-BE49-F238E27FC236}">
              <a16:creationId xmlns:a16="http://schemas.microsoft.com/office/drawing/2014/main" id="{662B6154-59E2-4FA9-88C1-20F319169A42}"/>
            </a:ext>
          </a:extLst>
        </xdr:cNvPr>
        <xdr:cNvCxnSpPr/>
      </xdr:nvCxnSpPr>
      <xdr:spPr>
        <a:xfrm flipV="1">
          <a:off x="14084300" y="5923830"/>
          <a:ext cx="711200" cy="108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119211</xdr:rowOff>
    </xdr:from>
    <xdr:to>
      <xdr:col>68</xdr:col>
      <xdr:colOff>123825</xdr:colOff>
      <xdr:row>31</xdr:row>
      <xdr:rowOff>49361</xdr:rowOff>
    </xdr:to>
    <xdr:sp macro="" textlink="">
      <xdr:nvSpPr>
        <xdr:cNvPr id="155" name="楕円 154">
          <a:extLst>
            <a:ext uri="{FF2B5EF4-FFF2-40B4-BE49-F238E27FC236}">
              <a16:creationId xmlns:a16="http://schemas.microsoft.com/office/drawing/2014/main" id="{A1F450F9-D079-447C-8785-B4A6A4C4468F}"/>
            </a:ext>
          </a:extLst>
        </xdr:cNvPr>
        <xdr:cNvSpPr/>
      </xdr:nvSpPr>
      <xdr:spPr>
        <a:xfrm>
          <a:off x="13271500" y="6034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117475</xdr:rowOff>
    </xdr:from>
    <xdr:to>
      <xdr:col>72</xdr:col>
      <xdr:colOff>73025</xdr:colOff>
      <xdr:row>30</xdr:row>
      <xdr:rowOff>170011</xdr:rowOff>
    </xdr:to>
    <xdr:cxnSp macro="">
      <xdr:nvCxnSpPr>
        <xdr:cNvPr id="156" name="直線コネクタ 155">
          <a:extLst>
            <a:ext uri="{FF2B5EF4-FFF2-40B4-BE49-F238E27FC236}">
              <a16:creationId xmlns:a16="http://schemas.microsoft.com/office/drawing/2014/main" id="{7F083F9F-8423-4D9C-8908-3687C3158DE9}"/>
            </a:ext>
          </a:extLst>
        </xdr:cNvPr>
        <xdr:cNvCxnSpPr/>
      </xdr:nvCxnSpPr>
      <xdr:spPr>
        <a:xfrm flipV="1">
          <a:off x="13322300" y="6032500"/>
          <a:ext cx="762000" cy="52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4964</xdr:rowOff>
    </xdr:from>
    <xdr:to>
      <xdr:col>64</xdr:col>
      <xdr:colOff>123825</xdr:colOff>
      <xdr:row>30</xdr:row>
      <xdr:rowOff>106564</xdr:rowOff>
    </xdr:to>
    <xdr:sp macro="" textlink="">
      <xdr:nvSpPr>
        <xdr:cNvPr id="157" name="楕円 156">
          <a:extLst>
            <a:ext uri="{FF2B5EF4-FFF2-40B4-BE49-F238E27FC236}">
              <a16:creationId xmlns:a16="http://schemas.microsoft.com/office/drawing/2014/main" id="{57722583-DF19-4A6C-96BC-6E063FA5B4E0}"/>
            </a:ext>
          </a:extLst>
        </xdr:cNvPr>
        <xdr:cNvSpPr/>
      </xdr:nvSpPr>
      <xdr:spPr>
        <a:xfrm>
          <a:off x="12509500" y="5919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55764</xdr:rowOff>
    </xdr:from>
    <xdr:to>
      <xdr:col>68</xdr:col>
      <xdr:colOff>73025</xdr:colOff>
      <xdr:row>30</xdr:row>
      <xdr:rowOff>170011</xdr:rowOff>
    </xdr:to>
    <xdr:cxnSp macro="">
      <xdr:nvCxnSpPr>
        <xdr:cNvPr id="158" name="直線コネクタ 157">
          <a:extLst>
            <a:ext uri="{FF2B5EF4-FFF2-40B4-BE49-F238E27FC236}">
              <a16:creationId xmlns:a16="http://schemas.microsoft.com/office/drawing/2014/main" id="{9AF2A23B-0F4C-49CF-94FE-8C87BB6664A0}"/>
            </a:ext>
          </a:extLst>
        </xdr:cNvPr>
        <xdr:cNvCxnSpPr/>
      </xdr:nvCxnSpPr>
      <xdr:spPr>
        <a:xfrm>
          <a:off x="12560300" y="5970789"/>
          <a:ext cx="762000" cy="114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44905</xdr:rowOff>
    </xdr:from>
    <xdr:to>
      <xdr:col>60</xdr:col>
      <xdr:colOff>123825</xdr:colOff>
      <xdr:row>30</xdr:row>
      <xdr:rowOff>146505</xdr:rowOff>
    </xdr:to>
    <xdr:sp macro="" textlink="">
      <xdr:nvSpPr>
        <xdr:cNvPr id="159" name="楕円 158">
          <a:extLst>
            <a:ext uri="{FF2B5EF4-FFF2-40B4-BE49-F238E27FC236}">
              <a16:creationId xmlns:a16="http://schemas.microsoft.com/office/drawing/2014/main" id="{824EBBC8-56DA-48A0-B01C-0A82162DB578}"/>
            </a:ext>
          </a:extLst>
        </xdr:cNvPr>
        <xdr:cNvSpPr/>
      </xdr:nvSpPr>
      <xdr:spPr>
        <a:xfrm>
          <a:off x="11747500" y="5959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55764</xdr:rowOff>
    </xdr:from>
    <xdr:to>
      <xdr:col>64</xdr:col>
      <xdr:colOff>73025</xdr:colOff>
      <xdr:row>30</xdr:row>
      <xdr:rowOff>95705</xdr:rowOff>
    </xdr:to>
    <xdr:cxnSp macro="">
      <xdr:nvCxnSpPr>
        <xdr:cNvPr id="160" name="直線コネクタ 159">
          <a:extLst>
            <a:ext uri="{FF2B5EF4-FFF2-40B4-BE49-F238E27FC236}">
              <a16:creationId xmlns:a16="http://schemas.microsoft.com/office/drawing/2014/main" id="{FEDDF63C-09C3-4D25-85A5-755BFE89F6C2}"/>
            </a:ext>
          </a:extLst>
        </xdr:cNvPr>
        <xdr:cNvCxnSpPr/>
      </xdr:nvCxnSpPr>
      <xdr:spPr>
        <a:xfrm flipV="1">
          <a:off x="11798300" y="5970789"/>
          <a:ext cx="762000" cy="39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31</xdr:row>
      <xdr:rowOff>65496</xdr:rowOff>
    </xdr:from>
    <xdr:ext cx="469744" cy="259045"/>
    <xdr:sp macro="" textlink="">
      <xdr:nvSpPr>
        <xdr:cNvPr id="161" name="n_1aveValue債務償還比率">
          <a:extLst>
            <a:ext uri="{FF2B5EF4-FFF2-40B4-BE49-F238E27FC236}">
              <a16:creationId xmlns:a16="http://schemas.microsoft.com/office/drawing/2014/main" id="{AA852869-A17C-464F-BE6F-976FC7D3F483}"/>
            </a:ext>
          </a:extLst>
        </xdr:cNvPr>
        <xdr:cNvSpPr txBox="1"/>
      </xdr:nvSpPr>
      <xdr:spPr>
        <a:xfrm>
          <a:off x="13836727" y="6151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52362</xdr:rowOff>
    </xdr:from>
    <xdr:ext cx="469744" cy="259045"/>
    <xdr:sp macro="" textlink="">
      <xdr:nvSpPr>
        <xdr:cNvPr id="162" name="n_2aveValue債務償還比率">
          <a:extLst>
            <a:ext uri="{FF2B5EF4-FFF2-40B4-BE49-F238E27FC236}">
              <a16:creationId xmlns:a16="http://schemas.microsoft.com/office/drawing/2014/main" id="{B354B259-1856-4D6B-8597-5724956A5CF3}"/>
            </a:ext>
          </a:extLst>
        </xdr:cNvPr>
        <xdr:cNvSpPr txBox="1"/>
      </xdr:nvSpPr>
      <xdr:spPr>
        <a:xfrm>
          <a:off x="13087427" y="6138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15119</xdr:rowOff>
    </xdr:from>
    <xdr:ext cx="469744" cy="259045"/>
    <xdr:sp macro="" textlink="">
      <xdr:nvSpPr>
        <xdr:cNvPr id="163" name="n_3aveValue債務償還比率">
          <a:extLst>
            <a:ext uri="{FF2B5EF4-FFF2-40B4-BE49-F238E27FC236}">
              <a16:creationId xmlns:a16="http://schemas.microsoft.com/office/drawing/2014/main" id="{1E04CA5F-1191-4984-8456-844107B34D04}"/>
            </a:ext>
          </a:extLst>
        </xdr:cNvPr>
        <xdr:cNvSpPr txBox="1"/>
      </xdr:nvSpPr>
      <xdr:spPr>
        <a:xfrm>
          <a:off x="12325427" y="6101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27904</xdr:rowOff>
    </xdr:from>
    <xdr:ext cx="469744" cy="259045"/>
    <xdr:sp macro="" textlink="">
      <xdr:nvSpPr>
        <xdr:cNvPr id="164" name="n_4aveValue債務償還比率">
          <a:extLst>
            <a:ext uri="{FF2B5EF4-FFF2-40B4-BE49-F238E27FC236}">
              <a16:creationId xmlns:a16="http://schemas.microsoft.com/office/drawing/2014/main" id="{8A663F28-7FAC-498D-8A86-3A41E13E085A}"/>
            </a:ext>
          </a:extLst>
        </xdr:cNvPr>
        <xdr:cNvSpPr txBox="1"/>
      </xdr:nvSpPr>
      <xdr:spPr>
        <a:xfrm>
          <a:off x="11563427" y="6285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29</xdr:row>
      <xdr:rowOff>13352</xdr:rowOff>
    </xdr:from>
    <xdr:ext cx="469744" cy="259045"/>
    <xdr:sp macro="" textlink="">
      <xdr:nvSpPr>
        <xdr:cNvPr id="165" name="n_1mainValue債務償還比率">
          <a:extLst>
            <a:ext uri="{FF2B5EF4-FFF2-40B4-BE49-F238E27FC236}">
              <a16:creationId xmlns:a16="http://schemas.microsoft.com/office/drawing/2014/main" id="{A2BB2605-3AE2-4B6F-94C9-C47BF7E13128}"/>
            </a:ext>
          </a:extLst>
        </xdr:cNvPr>
        <xdr:cNvSpPr txBox="1"/>
      </xdr:nvSpPr>
      <xdr:spPr>
        <a:xfrm>
          <a:off x="13836727" y="575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65888</xdr:rowOff>
    </xdr:from>
    <xdr:ext cx="469744" cy="259045"/>
    <xdr:sp macro="" textlink="">
      <xdr:nvSpPr>
        <xdr:cNvPr id="166" name="n_2mainValue債務償還比率">
          <a:extLst>
            <a:ext uri="{FF2B5EF4-FFF2-40B4-BE49-F238E27FC236}">
              <a16:creationId xmlns:a16="http://schemas.microsoft.com/office/drawing/2014/main" id="{CA9ECD83-2B7B-449A-9C95-62068BFF3D8F}"/>
            </a:ext>
          </a:extLst>
        </xdr:cNvPr>
        <xdr:cNvSpPr txBox="1"/>
      </xdr:nvSpPr>
      <xdr:spPr>
        <a:xfrm>
          <a:off x="13087427" y="5809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123091</xdr:rowOff>
    </xdr:from>
    <xdr:ext cx="469744" cy="259045"/>
    <xdr:sp macro="" textlink="">
      <xdr:nvSpPr>
        <xdr:cNvPr id="167" name="n_3mainValue債務償還比率">
          <a:extLst>
            <a:ext uri="{FF2B5EF4-FFF2-40B4-BE49-F238E27FC236}">
              <a16:creationId xmlns:a16="http://schemas.microsoft.com/office/drawing/2014/main" id="{B7F95E0E-FDDF-48A6-BC5B-2FCB7B6DA2CF}"/>
            </a:ext>
          </a:extLst>
        </xdr:cNvPr>
        <xdr:cNvSpPr txBox="1"/>
      </xdr:nvSpPr>
      <xdr:spPr>
        <a:xfrm>
          <a:off x="12325427" y="5695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163032</xdr:rowOff>
    </xdr:from>
    <xdr:ext cx="469744" cy="259045"/>
    <xdr:sp macro="" textlink="">
      <xdr:nvSpPr>
        <xdr:cNvPr id="168" name="n_4mainValue債務償還比率">
          <a:extLst>
            <a:ext uri="{FF2B5EF4-FFF2-40B4-BE49-F238E27FC236}">
              <a16:creationId xmlns:a16="http://schemas.microsoft.com/office/drawing/2014/main" id="{2A4A7450-8682-4B30-96AE-09B53DEF247A}"/>
            </a:ext>
          </a:extLst>
        </xdr:cNvPr>
        <xdr:cNvSpPr txBox="1"/>
      </xdr:nvSpPr>
      <xdr:spPr>
        <a:xfrm>
          <a:off x="11563427" y="5735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9" name="正方形/長方形 168">
          <a:extLst>
            <a:ext uri="{FF2B5EF4-FFF2-40B4-BE49-F238E27FC236}">
              <a16:creationId xmlns:a16="http://schemas.microsoft.com/office/drawing/2014/main" id="{C9D582B8-E0C6-40A7-B515-8218E596459C}"/>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0" name="正方形/長方形 169">
          <a:extLst>
            <a:ext uri="{FF2B5EF4-FFF2-40B4-BE49-F238E27FC236}">
              <a16:creationId xmlns:a16="http://schemas.microsoft.com/office/drawing/2014/main" id="{E495A289-9ED9-4137-AAFC-F74CB83FCAF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1" name="テキスト ボックス 170">
          <a:extLst>
            <a:ext uri="{FF2B5EF4-FFF2-40B4-BE49-F238E27FC236}">
              <a16:creationId xmlns:a16="http://schemas.microsoft.com/office/drawing/2014/main" id="{D24E267C-0B19-42D8-B961-173F47DB27A7}"/>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2" name="テキスト ボックス 171">
          <a:extLst>
            <a:ext uri="{FF2B5EF4-FFF2-40B4-BE49-F238E27FC236}">
              <a16:creationId xmlns:a16="http://schemas.microsoft.com/office/drawing/2014/main" id="{C2BF3BC0-605C-4A30-B395-04A06C6D1519}"/>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3" name="テキスト ボックス 172">
          <a:extLst>
            <a:ext uri="{FF2B5EF4-FFF2-40B4-BE49-F238E27FC236}">
              <a16:creationId xmlns:a16="http://schemas.microsoft.com/office/drawing/2014/main" id="{1AA9EA2C-FC71-431B-88B7-4F63F9CF00B5}"/>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4" name="テキスト ボックス 173">
          <a:extLst>
            <a:ext uri="{FF2B5EF4-FFF2-40B4-BE49-F238E27FC236}">
              <a16:creationId xmlns:a16="http://schemas.microsoft.com/office/drawing/2014/main" id="{8544F64A-85F2-441C-A486-AF9B4CEBA582}"/>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997BC94-5DEA-4A2C-B5EC-FD9426A8A66A}"/>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A13DA9BC-B834-4CF2-A7F5-F49D6A783C18}"/>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2C613ECC-1582-4171-A84E-DEF40C2EAE16}"/>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F292FCF-66B7-43CF-BBD5-7AF92F36D704}"/>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三重県松阪市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2358A830-D96E-47BD-A931-C920E35B7E6D}"/>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BE7F130-7890-47AE-8C63-DBF13C2E101A}"/>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5DFE12C-E211-4E98-966E-C3605C0271BE}"/>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70C99E2-1A86-41B0-B491-96DB953701AC}"/>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EC2ED48-2C15-4F47-8D4F-59F669D116A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A255AC1-75FA-46A4-8347-36372A10B3A1}"/>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156,026
150,548
623.58
78,002,646
74,480,485
3,223,044
42,677,458
42,932,869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2CF3821-5F6E-43A7-9DB6-B081714AC41B}"/>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79AB8F4-2445-46EF-A228-AADFB3D3D596}"/>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68FA22A-F991-4DDC-AB4D-701C39027655}"/>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AA5C446-3307-41AC-AE14-7A94AE10BA57}"/>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EBA3E11-35C1-48D6-944A-6252C9A5D05B}"/>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276B6153-6746-4241-9EE5-76EF527097E3}"/>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1757482-FE30-4F91-974C-FD11A322DD45}"/>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9DF1766-E8E0-4739-9C74-855640B991F4}"/>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FE9F962C-D2E1-4D9D-9A01-D0B1FB3F46F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055C631-947B-406D-8303-2951E239A267}"/>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BA577042-08D7-44F8-81C3-2A3BDD9A462F}"/>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C025E6F-F553-419A-94BF-E278A3AD1EF1}"/>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1854D450-007B-4EAF-B9A8-017D7D64E4A9}"/>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C55B232-CA13-45EE-8DCC-E32E0B916568}"/>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CC1F97E-C195-4F55-8ED4-67CB18C64E3E}"/>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94BA988-A477-4F42-B832-81B8573BDAC4}"/>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8340688-67D0-44B1-9594-4E28F0DB696B}"/>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4010AA9A-1023-41C6-99AC-2DC8C86DB2FB}"/>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A5A59AE-A42C-410A-930F-E0EFAA0D1C06}"/>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CC302079-3559-4A2A-BCC7-C591FCD806AF}"/>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4E62180-F0AB-4D69-8E2D-BF98B2151A2F}"/>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CD3D74CF-3B86-443E-9611-C2AF68FE1E44}"/>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4EBA9E94-E447-4D5B-AA44-639AF14E1CCF}"/>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E8D60C41-1331-4862-829D-453FBD8CD725}"/>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9F83272A-0DF3-4080-9405-BD2287E082C2}"/>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A00F765-6E79-41B3-8C4C-3C93D6063295}"/>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6895D209-187E-4905-AEF8-057FEC5799D8}"/>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EF509CE-3B87-4166-936D-BDD6B220E61D}"/>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880BD34F-0FA4-454D-B7CF-96F918C23F54}"/>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59AF896C-8B5A-4A1F-807A-C38E17C78292}"/>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188C20F6-9E4F-4418-AFBB-978F40818E21}"/>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6C72D394-9236-4E1D-9833-FA29793A4E43}"/>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A027BB06-6DE8-4D6F-8CF8-C628DC62F06D}"/>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92066411-D635-4B99-88CD-FB57FD455FF2}"/>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DF0C6F7A-992E-4D01-9E68-7615ED897935}"/>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32332821-BA21-49B8-89A6-5F08EA5ACB2A}"/>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0B7B66DE-A070-4A46-81A6-2AFF2F2A9B70}"/>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8DBE3416-1C24-405D-A0F1-185B81206640}"/>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36C8D4BA-8630-4505-9BC5-195721F1E952}"/>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83795A0C-2965-4282-AA3D-C96BC50E6776}"/>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48CFFA98-DB31-45E4-922B-2EE2FA6B46CA}"/>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EC3680A7-F693-4FA5-A3BA-61582B208B2E}"/>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D8410390-D0F7-475E-A13D-DB519CFCD825}"/>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140208</xdr:rowOff>
    </xdr:from>
    <xdr:to>
      <xdr:col>24</xdr:col>
      <xdr:colOff>62865</xdr:colOff>
      <xdr:row>41</xdr:row>
      <xdr:rowOff>21336</xdr:rowOff>
    </xdr:to>
    <xdr:cxnSp macro="">
      <xdr:nvCxnSpPr>
        <xdr:cNvPr id="55" name="直線コネクタ 54">
          <a:extLst>
            <a:ext uri="{FF2B5EF4-FFF2-40B4-BE49-F238E27FC236}">
              <a16:creationId xmlns:a16="http://schemas.microsoft.com/office/drawing/2014/main" id="{030677A2-8029-4153-8C86-AD1A70057E29}"/>
            </a:ext>
          </a:extLst>
        </xdr:cNvPr>
        <xdr:cNvCxnSpPr/>
      </xdr:nvCxnSpPr>
      <xdr:spPr>
        <a:xfrm flipV="1">
          <a:off x="4634865" y="5798058"/>
          <a:ext cx="0" cy="12527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25163</xdr:rowOff>
    </xdr:from>
    <xdr:ext cx="405111" cy="259045"/>
    <xdr:sp macro="" textlink="">
      <xdr:nvSpPr>
        <xdr:cNvPr id="56" name="【道路】&#10;有形固定資産減価償却率最小値テキスト">
          <a:extLst>
            <a:ext uri="{FF2B5EF4-FFF2-40B4-BE49-F238E27FC236}">
              <a16:creationId xmlns:a16="http://schemas.microsoft.com/office/drawing/2014/main" id="{9A7A8E5C-E120-45AD-B531-CF34E7379B7F}"/>
            </a:ext>
          </a:extLst>
        </xdr:cNvPr>
        <xdr:cNvSpPr txBox="1"/>
      </xdr:nvSpPr>
      <xdr:spPr>
        <a:xfrm>
          <a:off x="4673600" y="7054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21336</xdr:rowOff>
    </xdr:from>
    <xdr:to>
      <xdr:col>24</xdr:col>
      <xdr:colOff>152400</xdr:colOff>
      <xdr:row>41</xdr:row>
      <xdr:rowOff>21336</xdr:rowOff>
    </xdr:to>
    <xdr:cxnSp macro="">
      <xdr:nvCxnSpPr>
        <xdr:cNvPr id="57" name="直線コネクタ 56">
          <a:extLst>
            <a:ext uri="{FF2B5EF4-FFF2-40B4-BE49-F238E27FC236}">
              <a16:creationId xmlns:a16="http://schemas.microsoft.com/office/drawing/2014/main" id="{9B410C44-84EF-42DD-BE53-338FC490FC76}"/>
            </a:ext>
          </a:extLst>
        </xdr:cNvPr>
        <xdr:cNvCxnSpPr/>
      </xdr:nvCxnSpPr>
      <xdr:spPr>
        <a:xfrm>
          <a:off x="4546600" y="7050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86885</xdr:rowOff>
    </xdr:from>
    <xdr:ext cx="405111" cy="259045"/>
    <xdr:sp macro="" textlink="">
      <xdr:nvSpPr>
        <xdr:cNvPr id="58" name="【道路】&#10;有形固定資産減価償却率最大値テキスト">
          <a:extLst>
            <a:ext uri="{FF2B5EF4-FFF2-40B4-BE49-F238E27FC236}">
              <a16:creationId xmlns:a16="http://schemas.microsoft.com/office/drawing/2014/main" id="{9E37EA60-9641-4F84-8847-6D551150790E}"/>
            </a:ext>
          </a:extLst>
        </xdr:cNvPr>
        <xdr:cNvSpPr txBox="1"/>
      </xdr:nvSpPr>
      <xdr:spPr>
        <a:xfrm>
          <a:off x="4673600" y="5573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140208</xdr:rowOff>
    </xdr:from>
    <xdr:to>
      <xdr:col>24</xdr:col>
      <xdr:colOff>152400</xdr:colOff>
      <xdr:row>33</xdr:row>
      <xdr:rowOff>140208</xdr:rowOff>
    </xdr:to>
    <xdr:cxnSp macro="">
      <xdr:nvCxnSpPr>
        <xdr:cNvPr id="59" name="直線コネクタ 58">
          <a:extLst>
            <a:ext uri="{FF2B5EF4-FFF2-40B4-BE49-F238E27FC236}">
              <a16:creationId xmlns:a16="http://schemas.microsoft.com/office/drawing/2014/main" id="{E2AB2552-7A5A-4306-876A-A0469BFBEE54}"/>
            </a:ext>
          </a:extLst>
        </xdr:cNvPr>
        <xdr:cNvCxnSpPr/>
      </xdr:nvCxnSpPr>
      <xdr:spPr>
        <a:xfrm>
          <a:off x="4546600" y="5798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155719</xdr:rowOff>
    </xdr:from>
    <xdr:ext cx="405111" cy="259045"/>
    <xdr:sp macro="" textlink="">
      <xdr:nvSpPr>
        <xdr:cNvPr id="60" name="【道路】&#10;有形固定資産減価償却率平均値テキスト">
          <a:extLst>
            <a:ext uri="{FF2B5EF4-FFF2-40B4-BE49-F238E27FC236}">
              <a16:creationId xmlns:a16="http://schemas.microsoft.com/office/drawing/2014/main" id="{7E73E692-C788-4C94-B2E0-783C8089A14D}"/>
            </a:ext>
          </a:extLst>
        </xdr:cNvPr>
        <xdr:cNvSpPr txBox="1"/>
      </xdr:nvSpPr>
      <xdr:spPr>
        <a:xfrm>
          <a:off x="4673600" y="61564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132842</xdr:rowOff>
    </xdr:from>
    <xdr:to>
      <xdr:col>24</xdr:col>
      <xdr:colOff>114300</xdr:colOff>
      <xdr:row>37</xdr:row>
      <xdr:rowOff>62992</xdr:rowOff>
    </xdr:to>
    <xdr:sp macro="" textlink="">
      <xdr:nvSpPr>
        <xdr:cNvPr id="61" name="フローチャート: 判断 60">
          <a:extLst>
            <a:ext uri="{FF2B5EF4-FFF2-40B4-BE49-F238E27FC236}">
              <a16:creationId xmlns:a16="http://schemas.microsoft.com/office/drawing/2014/main" id="{9FCA0336-E61A-4F2B-9BC0-AC18378334CE}"/>
            </a:ext>
          </a:extLst>
        </xdr:cNvPr>
        <xdr:cNvSpPr/>
      </xdr:nvSpPr>
      <xdr:spPr>
        <a:xfrm>
          <a:off x="4584700" y="6305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130556</xdr:rowOff>
    </xdr:from>
    <xdr:to>
      <xdr:col>20</xdr:col>
      <xdr:colOff>38100</xdr:colOff>
      <xdr:row>37</xdr:row>
      <xdr:rowOff>60706</xdr:rowOff>
    </xdr:to>
    <xdr:sp macro="" textlink="">
      <xdr:nvSpPr>
        <xdr:cNvPr id="62" name="フローチャート: 判断 61">
          <a:extLst>
            <a:ext uri="{FF2B5EF4-FFF2-40B4-BE49-F238E27FC236}">
              <a16:creationId xmlns:a16="http://schemas.microsoft.com/office/drawing/2014/main" id="{7849D79A-BEEB-4C63-80CD-433CDC7F0B24}"/>
            </a:ext>
          </a:extLst>
        </xdr:cNvPr>
        <xdr:cNvSpPr/>
      </xdr:nvSpPr>
      <xdr:spPr>
        <a:xfrm>
          <a:off x="3746500" y="6302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96266</xdr:rowOff>
    </xdr:from>
    <xdr:to>
      <xdr:col>15</xdr:col>
      <xdr:colOff>101600</xdr:colOff>
      <xdr:row>37</xdr:row>
      <xdr:rowOff>26416</xdr:rowOff>
    </xdr:to>
    <xdr:sp macro="" textlink="">
      <xdr:nvSpPr>
        <xdr:cNvPr id="63" name="フローチャート: 判断 62">
          <a:extLst>
            <a:ext uri="{FF2B5EF4-FFF2-40B4-BE49-F238E27FC236}">
              <a16:creationId xmlns:a16="http://schemas.microsoft.com/office/drawing/2014/main" id="{451838D6-1DBC-4BFB-94EF-B82CE43BD766}"/>
            </a:ext>
          </a:extLst>
        </xdr:cNvPr>
        <xdr:cNvSpPr/>
      </xdr:nvSpPr>
      <xdr:spPr>
        <a:xfrm>
          <a:off x="2857500" y="6268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61976</xdr:rowOff>
    </xdr:from>
    <xdr:to>
      <xdr:col>10</xdr:col>
      <xdr:colOff>165100</xdr:colOff>
      <xdr:row>36</xdr:row>
      <xdr:rowOff>163576</xdr:rowOff>
    </xdr:to>
    <xdr:sp macro="" textlink="">
      <xdr:nvSpPr>
        <xdr:cNvPr id="64" name="フローチャート: 判断 63">
          <a:extLst>
            <a:ext uri="{FF2B5EF4-FFF2-40B4-BE49-F238E27FC236}">
              <a16:creationId xmlns:a16="http://schemas.microsoft.com/office/drawing/2014/main" id="{A3521B8E-8F8F-404B-85E4-26F279C6D57C}"/>
            </a:ext>
          </a:extLst>
        </xdr:cNvPr>
        <xdr:cNvSpPr/>
      </xdr:nvSpPr>
      <xdr:spPr>
        <a:xfrm>
          <a:off x="1968500" y="6234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57404</xdr:rowOff>
    </xdr:from>
    <xdr:to>
      <xdr:col>6</xdr:col>
      <xdr:colOff>38100</xdr:colOff>
      <xdr:row>36</xdr:row>
      <xdr:rowOff>159004</xdr:rowOff>
    </xdr:to>
    <xdr:sp macro="" textlink="">
      <xdr:nvSpPr>
        <xdr:cNvPr id="65" name="フローチャート: 判断 64">
          <a:extLst>
            <a:ext uri="{FF2B5EF4-FFF2-40B4-BE49-F238E27FC236}">
              <a16:creationId xmlns:a16="http://schemas.microsoft.com/office/drawing/2014/main" id="{2EDAA24D-3DBC-4D46-8FF4-30D34A503E75}"/>
            </a:ext>
          </a:extLst>
        </xdr:cNvPr>
        <xdr:cNvSpPr/>
      </xdr:nvSpPr>
      <xdr:spPr>
        <a:xfrm>
          <a:off x="1079500" y="6229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A364B7C6-08A3-48DB-8814-BD28A5692BB3}"/>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6F3965B0-25A6-4135-82A4-208966560075}"/>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49C1BA8E-0BA1-4D0B-A655-65302CB0087E}"/>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6D39DF21-3A5E-46D4-A130-3094575BCA94}"/>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2C798D48-4B35-448C-8BB9-2EC2B8744E3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141986</xdr:rowOff>
    </xdr:from>
    <xdr:to>
      <xdr:col>24</xdr:col>
      <xdr:colOff>114300</xdr:colOff>
      <xdr:row>41</xdr:row>
      <xdr:rowOff>72136</xdr:rowOff>
    </xdr:to>
    <xdr:sp macro="" textlink="">
      <xdr:nvSpPr>
        <xdr:cNvPr id="71" name="楕円 70">
          <a:extLst>
            <a:ext uri="{FF2B5EF4-FFF2-40B4-BE49-F238E27FC236}">
              <a16:creationId xmlns:a16="http://schemas.microsoft.com/office/drawing/2014/main" id="{7C7BD47C-A1CA-46B9-BA7B-94AE4D54AD8B}"/>
            </a:ext>
          </a:extLst>
        </xdr:cNvPr>
        <xdr:cNvSpPr/>
      </xdr:nvSpPr>
      <xdr:spPr>
        <a:xfrm>
          <a:off x="4584700" y="6999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56913</xdr:rowOff>
    </xdr:from>
    <xdr:ext cx="405111" cy="259045"/>
    <xdr:sp macro="" textlink="">
      <xdr:nvSpPr>
        <xdr:cNvPr id="72" name="【道路】&#10;有形固定資産減価償却率該当値テキスト">
          <a:extLst>
            <a:ext uri="{FF2B5EF4-FFF2-40B4-BE49-F238E27FC236}">
              <a16:creationId xmlns:a16="http://schemas.microsoft.com/office/drawing/2014/main" id="{90F02C59-CA30-48CE-946C-A852CE230AAE}"/>
            </a:ext>
          </a:extLst>
        </xdr:cNvPr>
        <xdr:cNvSpPr txBox="1"/>
      </xdr:nvSpPr>
      <xdr:spPr>
        <a:xfrm>
          <a:off x="4673600" y="6914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151130</xdr:rowOff>
    </xdr:from>
    <xdr:to>
      <xdr:col>20</xdr:col>
      <xdr:colOff>38100</xdr:colOff>
      <xdr:row>41</xdr:row>
      <xdr:rowOff>81280</xdr:rowOff>
    </xdr:to>
    <xdr:sp macro="" textlink="">
      <xdr:nvSpPr>
        <xdr:cNvPr id="73" name="楕円 72">
          <a:extLst>
            <a:ext uri="{FF2B5EF4-FFF2-40B4-BE49-F238E27FC236}">
              <a16:creationId xmlns:a16="http://schemas.microsoft.com/office/drawing/2014/main" id="{3F83C659-F5E5-4042-91DB-0D2C8A932F8C}"/>
            </a:ext>
          </a:extLst>
        </xdr:cNvPr>
        <xdr:cNvSpPr/>
      </xdr:nvSpPr>
      <xdr:spPr>
        <a:xfrm>
          <a:off x="3746500" y="700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41</xdr:row>
      <xdr:rowOff>21336</xdr:rowOff>
    </xdr:from>
    <xdr:to>
      <xdr:col>24</xdr:col>
      <xdr:colOff>63500</xdr:colOff>
      <xdr:row>41</xdr:row>
      <xdr:rowOff>30480</xdr:rowOff>
    </xdr:to>
    <xdr:cxnSp macro="">
      <xdr:nvCxnSpPr>
        <xdr:cNvPr id="74" name="直線コネクタ 73">
          <a:extLst>
            <a:ext uri="{FF2B5EF4-FFF2-40B4-BE49-F238E27FC236}">
              <a16:creationId xmlns:a16="http://schemas.microsoft.com/office/drawing/2014/main" id="{B8750389-500A-4C28-8D12-AC2B06CE4735}"/>
            </a:ext>
          </a:extLst>
        </xdr:cNvPr>
        <xdr:cNvCxnSpPr/>
      </xdr:nvCxnSpPr>
      <xdr:spPr>
        <a:xfrm flipV="1">
          <a:off x="3797300" y="7050786"/>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164846</xdr:rowOff>
    </xdr:from>
    <xdr:to>
      <xdr:col>15</xdr:col>
      <xdr:colOff>101600</xdr:colOff>
      <xdr:row>41</xdr:row>
      <xdr:rowOff>94996</xdr:rowOff>
    </xdr:to>
    <xdr:sp macro="" textlink="">
      <xdr:nvSpPr>
        <xdr:cNvPr id="75" name="楕円 74">
          <a:extLst>
            <a:ext uri="{FF2B5EF4-FFF2-40B4-BE49-F238E27FC236}">
              <a16:creationId xmlns:a16="http://schemas.microsoft.com/office/drawing/2014/main" id="{F2C5141F-38DB-4B0C-BB8B-7CDE9DCDD3BB}"/>
            </a:ext>
          </a:extLst>
        </xdr:cNvPr>
        <xdr:cNvSpPr/>
      </xdr:nvSpPr>
      <xdr:spPr>
        <a:xfrm>
          <a:off x="2857500" y="7022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41</xdr:row>
      <xdr:rowOff>30480</xdr:rowOff>
    </xdr:from>
    <xdr:to>
      <xdr:col>19</xdr:col>
      <xdr:colOff>177800</xdr:colOff>
      <xdr:row>41</xdr:row>
      <xdr:rowOff>44196</xdr:rowOff>
    </xdr:to>
    <xdr:cxnSp macro="">
      <xdr:nvCxnSpPr>
        <xdr:cNvPr id="76" name="直線コネクタ 75">
          <a:extLst>
            <a:ext uri="{FF2B5EF4-FFF2-40B4-BE49-F238E27FC236}">
              <a16:creationId xmlns:a16="http://schemas.microsoft.com/office/drawing/2014/main" id="{F282B428-5958-4FA4-8428-5A9A5A3BED54}"/>
            </a:ext>
          </a:extLst>
        </xdr:cNvPr>
        <xdr:cNvCxnSpPr/>
      </xdr:nvCxnSpPr>
      <xdr:spPr>
        <a:xfrm flipV="1">
          <a:off x="2908300" y="7059930"/>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41</xdr:row>
      <xdr:rowOff>2540</xdr:rowOff>
    </xdr:from>
    <xdr:to>
      <xdr:col>10</xdr:col>
      <xdr:colOff>165100</xdr:colOff>
      <xdr:row>41</xdr:row>
      <xdr:rowOff>104140</xdr:rowOff>
    </xdr:to>
    <xdr:sp macro="" textlink="">
      <xdr:nvSpPr>
        <xdr:cNvPr id="77" name="楕円 76">
          <a:extLst>
            <a:ext uri="{FF2B5EF4-FFF2-40B4-BE49-F238E27FC236}">
              <a16:creationId xmlns:a16="http://schemas.microsoft.com/office/drawing/2014/main" id="{05C766F2-7247-4457-89B2-1ECB5BF8CC3B}"/>
            </a:ext>
          </a:extLst>
        </xdr:cNvPr>
        <xdr:cNvSpPr/>
      </xdr:nvSpPr>
      <xdr:spPr>
        <a:xfrm>
          <a:off x="1968500" y="7031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41</xdr:row>
      <xdr:rowOff>44196</xdr:rowOff>
    </xdr:from>
    <xdr:to>
      <xdr:col>15</xdr:col>
      <xdr:colOff>50800</xdr:colOff>
      <xdr:row>41</xdr:row>
      <xdr:rowOff>53340</xdr:rowOff>
    </xdr:to>
    <xdr:cxnSp macro="">
      <xdr:nvCxnSpPr>
        <xdr:cNvPr id="78" name="直線コネクタ 77">
          <a:extLst>
            <a:ext uri="{FF2B5EF4-FFF2-40B4-BE49-F238E27FC236}">
              <a16:creationId xmlns:a16="http://schemas.microsoft.com/office/drawing/2014/main" id="{86E6C6C7-98DB-42EF-94FA-0549B7092EFD}"/>
            </a:ext>
          </a:extLst>
        </xdr:cNvPr>
        <xdr:cNvCxnSpPr/>
      </xdr:nvCxnSpPr>
      <xdr:spPr>
        <a:xfrm flipV="1">
          <a:off x="2019300" y="707364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41</xdr:row>
      <xdr:rowOff>9398</xdr:rowOff>
    </xdr:from>
    <xdr:to>
      <xdr:col>6</xdr:col>
      <xdr:colOff>38100</xdr:colOff>
      <xdr:row>41</xdr:row>
      <xdr:rowOff>110998</xdr:rowOff>
    </xdr:to>
    <xdr:sp macro="" textlink="">
      <xdr:nvSpPr>
        <xdr:cNvPr id="79" name="楕円 78">
          <a:extLst>
            <a:ext uri="{FF2B5EF4-FFF2-40B4-BE49-F238E27FC236}">
              <a16:creationId xmlns:a16="http://schemas.microsoft.com/office/drawing/2014/main" id="{D433C8AC-77AA-478C-86C4-C018E1E22FE7}"/>
            </a:ext>
          </a:extLst>
        </xdr:cNvPr>
        <xdr:cNvSpPr/>
      </xdr:nvSpPr>
      <xdr:spPr>
        <a:xfrm>
          <a:off x="1079500" y="7038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41</xdr:row>
      <xdr:rowOff>53340</xdr:rowOff>
    </xdr:from>
    <xdr:to>
      <xdr:col>10</xdr:col>
      <xdr:colOff>114300</xdr:colOff>
      <xdr:row>41</xdr:row>
      <xdr:rowOff>60198</xdr:rowOff>
    </xdr:to>
    <xdr:cxnSp macro="">
      <xdr:nvCxnSpPr>
        <xdr:cNvPr id="80" name="直線コネクタ 79">
          <a:extLst>
            <a:ext uri="{FF2B5EF4-FFF2-40B4-BE49-F238E27FC236}">
              <a16:creationId xmlns:a16="http://schemas.microsoft.com/office/drawing/2014/main" id="{533D948E-47AB-4316-BECA-1612CEA82B8E}"/>
            </a:ext>
          </a:extLst>
        </xdr:cNvPr>
        <xdr:cNvCxnSpPr/>
      </xdr:nvCxnSpPr>
      <xdr:spPr>
        <a:xfrm flipV="1">
          <a:off x="1130300" y="7082790"/>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77233</xdr:rowOff>
    </xdr:from>
    <xdr:ext cx="405111" cy="259045"/>
    <xdr:sp macro="" textlink="">
      <xdr:nvSpPr>
        <xdr:cNvPr id="81" name="n_1aveValue【道路】&#10;有形固定資産減価償却率">
          <a:extLst>
            <a:ext uri="{FF2B5EF4-FFF2-40B4-BE49-F238E27FC236}">
              <a16:creationId xmlns:a16="http://schemas.microsoft.com/office/drawing/2014/main" id="{6988A5C2-9A45-42CB-9887-0100096E3668}"/>
            </a:ext>
          </a:extLst>
        </xdr:cNvPr>
        <xdr:cNvSpPr txBox="1"/>
      </xdr:nvSpPr>
      <xdr:spPr>
        <a:xfrm>
          <a:off x="3582044" y="6077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42943</xdr:rowOff>
    </xdr:from>
    <xdr:ext cx="405111" cy="259045"/>
    <xdr:sp macro="" textlink="">
      <xdr:nvSpPr>
        <xdr:cNvPr id="82" name="n_2aveValue【道路】&#10;有形固定資産減価償却率">
          <a:extLst>
            <a:ext uri="{FF2B5EF4-FFF2-40B4-BE49-F238E27FC236}">
              <a16:creationId xmlns:a16="http://schemas.microsoft.com/office/drawing/2014/main" id="{0F35ACAD-5BC3-45D5-B1D2-3A19A7215588}"/>
            </a:ext>
          </a:extLst>
        </xdr:cNvPr>
        <xdr:cNvSpPr txBox="1"/>
      </xdr:nvSpPr>
      <xdr:spPr>
        <a:xfrm>
          <a:off x="2705744" y="6043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8653</xdr:rowOff>
    </xdr:from>
    <xdr:ext cx="405111" cy="259045"/>
    <xdr:sp macro="" textlink="">
      <xdr:nvSpPr>
        <xdr:cNvPr id="83" name="n_3aveValue【道路】&#10;有形固定資産減価償却率">
          <a:extLst>
            <a:ext uri="{FF2B5EF4-FFF2-40B4-BE49-F238E27FC236}">
              <a16:creationId xmlns:a16="http://schemas.microsoft.com/office/drawing/2014/main" id="{39A70C85-EE1C-441E-A5E5-C7046DEFB665}"/>
            </a:ext>
          </a:extLst>
        </xdr:cNvPr>
        <xdr:cNvSpPr txBox="1"/>
      </xdr:nvSpPr>
      <xdr:spPr>
        <a:xfrm>
          <a:off x="1816744" y="6009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4081</xdr:rowOff>
    </xdr:from>
    <xdr:ext cx="405111" cy="259045"/>
    <xdr:sp macro="" textlink="">
      <xdr:nvSpPr>
        <xdr:cNvPr id="84" name="n_4aveValue【道路】&#10;有形固定資産減価償却率">
          <a:extLst>
            <a:ext uri="{FF2B5EF4-FFF2-40B4-BE49-F238E27FC236}">
              <a16:creationId xmlns:a16="http://schemas.microsoft.com/office/drawing/2014/main" id="{CC420DBB-49BF-4913-B2AD-15E4FA336817}"/>
            </a:ext>
          </a:extLst>
        </xdr:cNvPr>
        <xdr:cNvSpPr txBox="1"/>
      </xdr:nvSpPr>
      <xdr:spPr>
        <a:xfrm>
          <a:off x="927744" y="6004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72407</xdr:rowOff>
    </xdr:from>
    <xdr:ext cx="405111" cy="259045"/>
    <xdr:sp macro="" textlink="">
      <xdr:nvSpPr>
        <xdr:cNvPr id="85" name="n_1mainValue【道路】&#10;有形固定資産減価償却率">
          <a:extLst>
            <a:ext uri="{FF2B5EF4-FFF2-40B4-BE49-F238E27FC236}">
              <a16:creationId xmlns:a16="http://schemas.microsoft.com/office/drawing/2014/main" id="{40814F8F-90C4-49EB-9A15-CBFE0C739DBD}"/>
            </a:ext>
          </a:extLst>
        </xdr:cNvPr>
        <xdr:cNvSpPr txBox="1"/>
      </xdr:nvSpPr>
      <xdr:spPr>
        <a:xfrm>
          <a:off x="3582044" y="7101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86123</xdr:rowOff>
    </xdr:from>
    <xdr:ext cx="405111" cy="259045"/>
    <xdr:sp macro="" textlink="">
      <xdr:nvSpPr>
        <xdr:cNvPr id="86" name="n_2mainValue【道路】&#10;有形固定資産減価償却率">
          <a:extLst>
            <a:ext uri="{FF2B5EF4-FFF2-40B4-BE49-F238E27FC236}">
              <a16:creationId xmlns:a16="http://schemas.microsoft.com/office/drawing/2014/main" id="{E90BD521-8C56-4F5C-BEBA-BECD3AF3CE16}"/>
            </a:ext>
          </a:extLst>
        </xdr:cNvPr>
        <xdr:cNvSpPr txBox="1"/>
      </xdr:nvSpPr>
      <xdr:spPr>
        <a:xfrm>
          <a:off x="2705744" y="7115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41</xdr:row>
      <xdr:rowOff>95267</xdr:rowOff>
    </xdr:from>
    <xdr:ext cx="405111" cy="259045"/>
    <xdr:sp macro="" textlink="">
      <xdr:nvSpPr>
        <xdr:cNvPr id="87" name="n_3mainValue【道路】&#10;有形固定資産減価償却率">
          <a:extLst>
            <a:ext uri="{FF2B5EF4-FFF2-40B4-BE49-F238E27FC236}">
              <a16:creationId xmlns:a16="http://schemas.microsoft.com/office/drawing/2014/main" id="{B35BB751-18BC-4FCB-A880-C14A33D71C2C}"/>
            </a:ext>
          </a:extLst>
        </xdr:cNvPr>
        <xdr:cNvSpPr txBox="1"/>
      </xdr:nvSpPr>
      <xdr:spPr>
        <a:xfrm>
          <a:off x="1816744" y="7124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41</xdr:row>
      <xdr:rowOff>102125</xdr:rowOff>
    </xdr:from>
    <xdr:ext cx="405111" cy="259045"/>
    <xdr:sp macro="" textlink="">
      <xdr:nvSpPr>
        <xdr:cNvPr id="88" name="n_4mainValue【道路】&#10;有形固定資産減価償却率">
          <a:extLst>
            <a:ext uri="{FF2B5EF4-FFF2-40B4-BE49-F238E27FC236}">
              <a16:creationId xmlns:a16="http://schemas.microsoft.com/office/drawing/2014/main" id="{C10237E7-688D-4569-A822-AACBB8CB8FF2}"/>
            </a:ext>
          </a:extLst>
        </xdr:cNvPr>
        <xdr:cNvSpPr txBox="1"/>
      </xdr:nvSpPr>
      <xdr:spPr>
        <a:xfrm>
          <a:off x="927744" y="71315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EC619C0C-C5B1-4B23-8F66-2AF4348B624D}"/>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19DAF1B3-2F7D-4AD0-A6EB-C57092A565FF}"/>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63D1D719-F476-4BE4-B18A-29AC6DFF721E}"/>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206C53AB-4F60-487F-80A9-EA4DF54D879C}"/>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A778484D-4E68-499F-9E59-59C2AF006223}"/>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0318EEBD-5F4C-43A9-A068-3B075BF18A9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3A36434A-C189-4D8B-AB37-32E0F4B994D8}"/>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1D34B177-8BB2-4D24-B167-7CD7DB66C633}"/>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92FB8943-6277-4C85-9CE6-7FAEBB3BD1EF}"/>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6828806E-A3F4-41A6-A8EA-4E416EAE50B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9" name="直線コネクタ 98">
          <a:extLst>
            <a:ext uri="{FF2B5EF4-FFF2-40B4-BE49-F238E27FC236}">
              <a16:creationId xmlns:a16="http://schemas.microsoft.com/office/drawing/2014/main" id="{573DA169-EC44-49EA-96FC-F6AD31E7F098}"/>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0" name="テキスト ボックス 99">
          <a:extLst>
            <a:ext uri="{FF2B5EF4-FFF2-40B4-BE49-F238E27FC236}">
              <a16:creationId xmlns:a16="http://schemas.microsoft.com/office/drawing/2014/main" id="{D3B9FC3B-A44F-465C-843E-F6588E1A1079}"/>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1" name="直線コネクタ 100">
          <a:extLst>
            <a:ext uri="{FF2B5EF4-FFF2-40B4-BE49-F238E27FC236}">
              <a16:creationId xmlns:a16="http://schemas.microsoft.com/office/drawing/2014/main" id="{3C7EDD0D-4A8D-42DC-949D-FD1DC88C98E5}"/>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48277</xdr:rowOff>
    </xdr:from>
    <xdr:ext cx="531299" cy="259045"/>
    <xdr:sp macro="" textlink="">
      <xdr:nvSpPr>
        <xdr:cNvPr id="102" name="テキスト ボックス 101">
          <a:extLst>
            <a:ext uri="{FF2B5EF4-FFF2-40B4-BE49-F238E27FC236}">
              <a16:creationId xmlns:a16="http://schemas.microsoft.com/office/drawing/2014/main" id="{C23B72F0-8993-44F8-A7BA-0D666CDDC0EF}"/>
            </a:ext>
          </a:extLst>
        </xdr:cNvPr>
        <xdr:cNvSpPr txBox="1"/>
      </xdr:nvSpPr>
      <xdr:spPr>
        <a:xfrm>
          <a:off x="6072701" y="656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3" name="直線コネクタ 102">
          <a:extLst>
            <a:ext uri="{FF2B5EF4-FFF2-40B4-BE49-F238E27FC236}">
              <a16:creationId xmlns:a16="http://schemas.microsoft.com/office/drawing/2014/main" id="{3FD643B7-D956-4049-8779-E025252D59BD}"/>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104" name="テキスト ボックス 103">
          <a:extLst>
            <a:ext uri="{FF2B5EF4-FFF2-40B4-BE49-F238E27FC236}">
              <a16:creationId xmlns:a16="http://schemas.microsoft.com/office/drawing/2014/main" id="{2CB2862F-CBD9-4D50-8BA9-42E9149C78CC}"/>
            </a:ext>
          </a:extLst>
        </xdr:cNvPr>
        <xdr:cNvSpPr txBox="1"/>
      </xdr:nvSpPr>
      <xdr:spPr>
        <a:xfrm>
          <a:off x="6072701" y="610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5" name="直線コネクタ 104">
          <a:extLst>
            <a:ext uri="{FF2B5EF4-FFF2-40B4-BE49-F238E27FC236}">
              <a16:creationId xmlns:a16="http://schemas.microsoft.com/office/drawing/2014/main" id="{119647AE-7509-44C3-B888-812F5ADA6A42}"/>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106" name="テキスト ボックス 105">
          <a:extLst>
            <a:ext uri="{FF2B5EF4-FFF2-40B4-BE49-F238E27FC236}">
              <a16:creationId xmlns:a16="http://schemas.microsoft.com/office/drawing/2014/main" id="{640D22D3-AF69-4633-8246-2B41BA24C937}"/>
            </a:ext>
          </a:extLst>
        </xdr:cNvPr>
        <xdr:cNvSpPr txBox="1"/>
      </xdr:nvSpPr>
      <xdr:spPr>
        <a:xfrm>
          <a:off x="6072701" y="564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7" name="直線コネクタ 106">
          <a:extLst>
            <a:ext uri="{FF2B5EF4-FFF2-40B4-BE49-F238E27FC236}">
              <a16:creationId xmlns:a16="http://schemas.microsoft.com/office/drawing/2014/main" id="{44A6F8C9-40EB-4206-9159-4CB70BE832C2}"/>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08" name="テキスト ボックス 107">
          <a:extLst>
            <a:ext uri="{FF2B5EF4-FFF2-40B4-BE49-F238E27FC236}">
              <a16:creationId xmlns:a16="http://schemas.microsoft.com/office/drawing/2014/main" id="{759CE8F3-0A59-4940-A1DD-06D1011BF481}"/>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9" name="【道路】&#10;一人当たり延長グラフ枠">
          <a:extLst>
            <a:ext uri="{FF2B5EF4-FFF2-40B4-BE49-F238E27FC236}">
              <a16:creationId xmlns:a16="http://schemas.microsoft.com/office/drawing/2014/main" id="{6D26E616-709B-4550-B34A-6CC52609E787}"/>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135087</xdr:rowOff>
    </xdr:from>
    <xdr:to>
      <xdr:col>54</xdr:col>
      <xdr:colOff>189865</xdr:colOff>
      <xdr:row>40</xdr:row>
      <xdr:rowOff>72177</xdr:rowOff>
    </xdr:to>
    <xdr:cxnSp macro="">
      <xdr:nvCxnSpPr>
        <xdr:cNvPr id="110" name="直線コネクタ 109">
          <a:extLst>
            <a:ext uri="{FF2B5EF4-FFF2-40B4-BE49-F238E27FC236}">
              <a16:creationId xmlns:a16="http://schemas.microsoft.com/office/drawing/2014/main" id="{EF2AB5CC-7BA5-408F-A4E4-62A4DFC54754}"/>
            </a:ext>
          </a:extLst>
        </xdr:cNvPr>
        <xdr:cNvCxnSpPr/>
      </xdr:nvCxnSpPr>
      <xdr:spPr>
        <a:xfrm flipV="1">
          <a:off x="10476865" y="5964387"/>
          <a:ext cx="0" cy="965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76004</xdr:rowOff>
    </xdr:from>
    <xdr:ext cx="469744" cy="259045"/>
    <xdr:sp macro="" textlink="">
      <xdr:nvSpPr>
        <xdr:cNvPr id="111" name="【道路】&#10;一人当たり延長最小値テキスト">
          <a:extLst>
            <a:ext uri="{FF2B5EF4-FFF2-40B4-BE49-F238E27FC236}">
              <a16:creationId xmlns:a16="http://schemas.microsoft.com/office/drawing/2014/main" id="{90953538-0782-4EE3-A736-CE2F20AE9D12}"/>
            </a:ext>
          </a:extLst>
        </xdr:cNvPr>
        <xdr:cNvSpPr txBox="1"/>
      </xdr:nvSpPr>
      <xdr:spPr>
        <a:xfrm>
          <a:off x="10515600" y="6934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72177</xdr:rowOff>
    </xdr:from>
    <xdr:to>
      <xdr:col>55</xdr:col>
      <xdr:colOff>88900</xdr:colOff>
      <xdr:row>40</xdr:row>
      <xdr:rowOff>72177</xdr:rowOff>
    </xdr:to>
    <xdr:cxnSp macro="">
      <xdr:nvCxnSpPr>
        <xdr:cNvPr id="112" name="直線コネクタ 111">
          <a:extLst>
            <a:ext uri="{FF2B5EF4-FFF2-40B4-BE49-F238E27FC236}">
              <a16:creationId xmlns:a16="http://schemas.microsoft.com/office/drawing/2014/main" id="{EDDE9C65-2C37-41CB-AB28-B73383A3DEA9}"/>
            </a:ext>
          </a:extLst>
        </xdr:cNvPr>
        <xdr:cNvCxnSpPr/>
      </xdr:nvCxnSpPr>
      <xdr:spPr>
        <a:xfrm>
          <a:off x="10388600" y="6930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81764</xdr:rowOff>
    </xdr:from>
    <xdr:ext cx="534377" cy="259045"/>
    <xdr:sp macro="" textlink="">
      <xdr:nvSpPr>
        <xdr:cNvPr id="113" name="【道路】&#10;一人当たり延長最大値テキスト">
          <a:extLst>
            <a:ext uri="{FF2B5EF4-FFF2-40B4-BE49-F238E27FC236}">
              <a16:creationId xmlns:a16="http://schemas.microsoft.com/office/drawing/2014/main" id="{B9B93ADE-A7B6-418C-AF3E-E9D24E82C6C0}"/>
            </a:ext>
          </a:extLst>
        </xdr:cNvPr>
        <xdr:cNvSpPr txBox="1"/>
      </xdr:nvSpPr>
      <xdr:spPr>
        <a:xfrm>
          <a:off x="10515600" y="5739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135087</xdr:rowOff>
    </xdr:from>
    <xdr:to>
      <xdr:col>55</xdr:col>
      <xdr:colOff>88900</xdr:colOff>
      <xdr:row>34</xdr:row>
      <xdr:rowOff>135087</xdr:rowOff>
    </xdr:to>
    <xdr:cxnSp macro="">
      <xdr:nvCxnSpPr>
        <xdr:cNvPr id="114" name="直線コネクタ 113">
          <a:extLst>
            <a:ext uri="{FF2B5EF4-FFF2-40B4-BE49-F238E27FC236}">
              <a16:creationId xmlns:a16="http://schemas.microsoft.com/office/drawing/2014/main" id="{7E7F7F61-A194-487E-AE57-B8A503188FD5}"/>
            </a:ext>
          </a:extLst>
        </xdr:cNvPr>
        <xdr:cNvCxnSpPr/>
      </xdr:nvCxnSpPr>
      <xdr:spPr>
        <a:xfrm>
          <a:off x="10388600" y="59643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66372</xdr:rowOff>
    </xdr:from>
    <xdr:ext cx="534377" cy="259045"/>
    <xdr:sp macro="" textlink="">
      <xdr:nvSpPr>
        <xdr:cNvPr id="115" name="【道路】&#10;一人当たり延長平均値テキスト">
          <a:extLst>
            <a:ext uri="{FF2B5EF4-FFF2-40B4-BE49-F238E27FC236}">
              <a16:creationId xmlns:a16="http://schemas.microsoft.com/office/drawing/2014/main" id="{8E281CC5-C4CD-47E9-A3D7-52AF6DFF0703}"/>
            </a:ext>
          </a:extLst>
        </xdr:cNvPr>
        <xdr:cNvSpPr txBox="1"/>
      </xdr:nvSpPr>
      <xdr:spPr>
        <a:xfrm>
          <a:off x="10515600" y="65814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87945</xdr:rowOff>
    </xdr:from>
    <xdr:to>
      <xdr:col>55</xdr:col>
      <xdr:colOff>50800</xdr:colOff>
      <xdr:row>39</xdr:row>
      <xdr:rowOff>18095</xdr:rowOff>
    </xdr:to>
    <xdr:sp macro="" textlink="">
      <xdr:nvSpPr>
        <xdr:cNvPr id="116" name="フローチャート: 判断 115">
          <a:extLst>
            <a:ext uri="{FF2B5EF4-FFF2-40B4-BE49-F238E27FC236}">
              <a16:creationId xmlns:a16="http://schemas.microsoft.com/office/drawing/2014/main" id="{7714EC45-CC6A-43DF-B3D1-C2EBCFECED70}"/>
            </a:ext>
          </a:extLst>
        </xdr:cNvPr>
        <xdr:cNvSpPr/>
      </xdr:nvSpPr>
      <xdr:spPr>
        <a:xfrm>
          <a:off x="10426700" y="6603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92471</xdr:rowOff>
    </xdr:from>
    <xdr:to>
      <xdr:col>50</xdr:col>
      <xdr:colOff>165100</xdr:colOff>
      <xdr:row>39</xdr:row>
      <xdr:rowOff>22621</xdr:rowOff>
    </xdr:to>
    <xdr:sp macro="" textlink="">
      <xdr:nvSpPr>
        <xdr:cNvPr id="117" name="フローチャート: 判断 116">
          <a:extLst>
            <a:ext uri="{FF2B5EF4-FFF2-40B4-BE49-F238E27FC236}">
              <a16:creationId xmlns:a16="http://schemas.microsoft.com/office/drawing/2014/main" id="{D8C081DE-1414-4682-84B0-28F5D54B3D06}"/>
            </a:ext>
          </a:extLst>
        </xdr:cNvPr>
        <xdr:cNvSpPr/>
      </xdr:nvSpPr>
      <xdr:spPr>
        <a:xfrm>
          <a:off x="9588500" y="6607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103947</xdr:rowOff>
    </xdr:from>
    <xdr:to>
      <xdr:col>46</xdr:col>
      <xdr:colOff>38100</xdr:colOff>
      <xdr:row>39</xdr:row>
      <xdr:rowOff>34097</xdr:rowOff>
    </xdr:to>
    <xdr:sp macro="" textlink="">
      <xdr:nvSpPr>
        <xdr:cNvPr id="118" name="フローチャート: 判断 117">
          <a:extLst>
            <a:ext uri="{FF2B5EF4-FFF2-40B4-BE49-F238E27FC236}">
              <a16:creationId xmlns:a16="http://schemas.microsoft.com/office/drawing/2014/main" id="{DB0861B1-171C-492A-A8BD-88FF0241C6CA}"/>
            </a:ext>
          </a:extLst>
        </xdr:cNvPr>
        <xdr:cNvSpPr/>
      </xdr:nvSpPr>
      <xdr:spPr>
        <a:xfrm>
          <a:off x="8699500" y="6619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106004</xdr:rowOff>
    </xdr:from>
    <xdr:to>
      <xdr:col>41</xdr:col>
      <xdr:colOff>101600</xdr:colOff>
      <xdr:row>39</xdr:row>
      <xdr:rowOff>36154</xdr:rowOff>
    </xdr:to>
    <xdr:sp macro="" textlink="">
      <xdr:nvSpPr>
        <xdr:cNvPr id="119" name="フローチャート: 判断 118">
          <a:extLst>
            <a:ext uri="{FF2B5EF4-FFF2-40B4-BE49-F238E27FC236}">
              <a16:creationId xmlns:a16="http://schemas.microsoft.com/office/drawing/2014/main" id="{FE15E5E0-F4FA-4746-B456-B7BFDA65E183}"/>
            </a:ext>
          </a:extLst>
        </xdr:cNvPr>
        <xdr:cNvSpPr/>
      </xdr:nvSpPr>
      <xdr:spPr>
        <a:xfrm>
          <a:off x="7810500" y="6621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128041</xdr:rowOff>
    </xdr:from>
    <xdr:to>
      <xdr:col>36</xdr:col>
      <xdr:colOff>165100</xdr:colOff>
      <xdr:row>39</xdr:row>
      <xdr:rowOff>58191</xdr:rowOff>
    </xdr:to>
    <xdr:sp macro="" textlink="">
      <xdr:nvSpPr>
        <xdr:cNvPr id="120" name="フローチャート: 判断 119">
          <a:extLst>
            <a:ext uri="{FF2B5EF4-FFF2-40B4-BE49-F238E27FC236}">
              <a16:creationId xmlns:a16="http://schemas.microsoft.com/office/drawing/2014/main" id="{3E880628-F0A5-405C-A3A6-F29165263A5D}"/>
            </a:ext>
          </a:extLst>
        </xdr:cNvPr>
        <xdr:cNvSpPr/>
      </xdr:nvSpPr>
      <xdr:spPr>
        <a:xfrm>
          <a:off x="6921500" y="6643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85C31C3B-2ECA-4644-B198-2AEC08575BCE}"/>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DEDA0E02-24FD-4441-92FD-F58C96480E03}"/>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98C65AE1-E667-466E-B155-9F653EF2DB7A}"/>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1CE41AB3-0CFF-45BE-8CDE-913ED1B4F3BD}"/>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BFB413D2-13D3-4086-BEA6-B11910DF4821}"/>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36282</xdr:rowOff>
    </xdr:from>
    <xdr:to>
      <xdr:col>55</xdr:col>
      <xdr:colOff>50800</xdr:colOff>
      <xdr:row>38</xdr:row>
      <xdr:rowOff>137882</xdr:rowOff>
    </xdr:to>
    <xdr:sp macro="" textlink="">
      <xdr:nvSpPr>
        <xdr:cNvPr id="126" name="楕円 125">
          <a:extLst>
            <a:ext uri="{FF2B5EF4-FFF2-40B4-BE49-F238E27FC236}">
              <a16:creationId xmlns:a16="http://schemas.microsoft.com/office/drawing/2014/main" id="{040B1A4E-233F-4EDB-B6A1-446C87AF0995}"/>
            </a:ext>
          </a:extLst>
        </xdr:cNvPr>
        <xdr:cNvSpPr/>
      </xdr:nvSpPr>
      <xdr:spPr>
        <a:xfrm>
          <a:off x="10426700" y="6551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59159</xdr:rowOff>
    </xdr:from>
    <xdr:ext cx="534377" cy="259045"/>
    <xdr:sp macro="" textlink="">
      <xdr:nvSpPr>
        <xdr:cNvPr id="127" name="【道路】&#10;一人当たり延長該当値テキスト">
          <a:extLst>
            <a:ext uri="{FF2B5EF4-FFF2-40B4-BE49-F238E27FC236}">
              <a16:creationId xmlns:a16="http://schemas.microsoft.com/office/drawing/2014/main" id="{A942813C-B5D4-465F-8535-86695FCEA6C0}"/>
            </a:ext>
          </a:extLst>
        </xdr:cNvPr>
        <xdr:cNvSpPr txBox="1"/>
      </xdr:nvSpPr>
      <xdr:spPr>
        <a:xfrm>
          <a:off x="10515600" y="6402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41128</xdr:rowOff>
    </xdr:from>
    <xdr:to>
      <xdr:col>50</xdr:col>
      <xdr:colOff>165100</xdr:colOff>
      <xdr:row>38</xdr:row>
      <xdr:rowOff>142728</xdr:rowOff>
    </xdr:to>
    <xdr:sp macro="" textlink="">
      <xdr:nvSpPr>
        <xdr:cNvPr id="128" name="楕円 127">
          <a:extLst>
            <a:ext uri="{FF2B5EF4-FFF2-40B4-BE49-F238E27FC236}">
              <a16:creationId xmlns:a16="http://schemas.microsoft.com/office/drawing/2014/main" id="{C8DFE3E3-8165-4A19-8B0A-0A4D898E1E9D}"/>
            </a:ext>
          </a:extLst>
        </xdr:cNvPr>
        <xdr:cNvSpPr/>
      </xdr:nvSpPr>
      <xdr:spPr>
        <a:xfrm>
          <a:off x="9588500" y="6556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87082</xdr:rowOff>
    </xdr:from>
    <xdr:to>
      <xdr:col>55</xdr:col>
      <xdr:colOff>0</xdr:colOff>
      <xdr:row>38</xdr:row>
      <xdr:rowOff>91928</xdr:rowOff>
    </xdr:to>
    <xdr:cxnSp macro="">
      <xdr:nvCxnSpPr>
        <xdr:cNvPr id="129" name="直線コネクタ 128">
          <a:extLst>
            <a:ext uri="{FF2B5EF4-FFF2-40B4-BE49-F238E27FC236}">
              <a16:creationId xmlns:a16="http://schemas.microsoft.com/office/drawing/2014/main" id="{AD242A97-0511-40FD-A02D-2A32EDC5CA3B}"/>
            </a:ext>
          </a:extLst>
        </xdr:cNvPr>
        <xdr:cNvCxnSpPr/>
      </xdr:nvCxnSpPr>
      <xdr:spPr>
        <a:xfrm flipV="1">
          <a:off x="9639300" y="6602182"/>
          <a:ext cx="838200" cy="4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47620</xdr:rowOff>
    </xdr:from>
    <xdr:to>
      <xdr:col>46</xdr:col>
      <xdr:colOff>38100</xdr:colOff>
      <xdr:row>38</xdr:row>
      <xdr:rowOff>149220</xdr:rowOff>
    </xdr:to>
    <xdr:sp macro="" textlink="">
      <xdr:nvSpPr>
        <xdr:cNvPr id="130" name="楕円 129">
          <a:extLst>
            <a:ext uri="{FF2B5EF4-FFF2-40B4-BE49-F238E27FC236}">
              <a16:creationId xmlns:a16="http://schemas.microsoft.com/office/drawing/2014/main" id="{5278CBC8-7EE8-49C6-82EC-B2642EDA544A}"/>
            </a:ext>
          </a:extLst>
        </xdr:cNvPr>
        <xdr:cNvSpPr/>
      </xdr:nvSpPr>
      <xdr:spPr>
        <a:xfrm>
          <a:off x="8699500" y="6562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91928</xdr:rowOff>
    </xdr:from>
    <xdr:to>
      <xdr:col>50</xdr:col>
      <xdr:colOff>114300</xdr:colOff>
      <xdr:row>38</xdr:row>
      <xdr:rowOff>98420</xdr:rowOff>
    </xdr:to>
    <xdr:cxnSp macro="">
      <xdr:nvCxnSpPr>
        <xdr:cNvPr id="131" name="直線コネクタ 130">
          <a:extLst>
            <a:ext uri="{FF2B5EF4-FFF2-40B4-BE49-F238E27FC236}">
              <a16:creationId xmlns:a16="http://schemas.microsoft.com/office/drawing/2014/main" id="{ADC16A1E-277C-4B9D-A198-D19683426187}"/>
            </a:ext>
          </a:extLst>
        </xdr:cNvPr>
        <xdr:cNvCxnSpPr/>
      </xdr:nvCxnSpPr>
      <xdr:spPr>
        <a:xfrm flipV="1">
          <a:off x="8750300" y="6607028"/>
          <a:ext cx="889000" cy="6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53472</xdr:rowOff>
    </xdr:from>
    <xdr:to>
      <xdr:col>41</xdr:col>
      <xdr:colOff>101600</xdr:colOff>
      <xdr:row>38</xdr:row>
      <xdr:rowOff>155072</xdr:rowOff>
    </xdr:to>
    <xdr:sp macro="" textlink="">
      <xdr:nvSpPr>
        <xdr:cNvPr id="132" name="楕円 131">
          <a:extLst>
            <a:ext uri="{FF2B5EF4-FFF2-40B4-BE49-F238E27FC236}">
              <a16:creationId xmlns:a16="http://schemas.microsoft.com/office/drawing/2014/main" id="{C51A45D8-9272-4DCE-81D0-726C717A6820}"/>
            </a:ext>
          </a:extLst>
        </xdr:cNvPr>
        <xdr:cNvSpPr/>
      </xdr:nvSpPr>
      <xdr:spPr>
        <a:xfrm>
          <a:off x="7810500" y="6568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98420</xdr:rowOff>
    </xdr:from>
    <xdr:to>
      <xdr:col>45</xdr:col>
      <xdr:colOff>177800</xdr:colOff>
      <xdr:row>38</xdr:row>
      <xdr:rowOff>104272</xdr:rowOff>
    </xdr:to>
    <xdr:cxnSp macro="">
      <xdr:nvCxnSpPr>
        <xdr:cNvPr id="133" name="直線コネクタ 132">
          <a:extLst>
            <a:ext uri="{FF2B5EF4-FFF2-40B4-BE49-F238E27FC236}">
              <a16:creationId xmlns:a16="http://schemas.microsoft.com/office/drawing/2014/main" id="{CB731E7F-2061-404E-96AD-FE31EA5CFE54}"/>
            </a:ext>
          </a:extLst>
        </xdr:cNvPr>
        <xdr:cNvCxnSpPr/>
      </xdr:nvCxnSpPr>
      <xdr:spPr>
        <a:xfrm flipV="1">
          <a:off x="7861300" y="6613520"/>
          <a:ext cx="889000" cy="5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59050</xdr:rowOff>
    </xdr:from>
    <xdr:to>
      <xdr:col>36</xdr:col>
      <xdr:colOff>165100</xdr:colOff>
      <xdr:row>38</xdr:row>
      <xdr:rowOff>160650</xdr:rowOff>
    </xdr:to>
    <xdr:sp macro="" textlink="">
      <xdr:nvSpPr>
        <xdr:cNvPr id="134" name="楕円 133">
          <a:extLst>
            <a:ext uri="{FF2B5EF4-FFF2-40B4-BE49-F238E27FC236}">
              <a16:creationId xmlns:a16="http://schemas.microsoft.com/office/drawing/2014/main" id="{FA1DD50F-5046-4145-9255-E58C8B2A393B}"/>
            </a:ext>
          </a:extLst>
        </xdr:cNvPr>
        <xdr:cNvSpPr/>
      </xdr:nvSpPr>
      <xdr:spPr>
        <a:xfrm>
          <a:off x="6921500" y="6574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104272</xdr:rowOff>
    </xdr:from>
    <xdr:to>
      <xdr:col>41</xdr:col>
      <xdr:colOff>50800</xdr:colOff>
      <xdr:row>38</xdr:row>
      <xdr:rowOff>109850</xdr:rowOff>
    </xdr:to>
    <xdr:cxnSp macro="">
      <xdr:nvCxnSpPr>
        <xdr:cNvPr id="135" name="直線コネクタ 134">
          <a:extLst>
            <a:ext uri="{FF2B5EF4-FFF2-40B4-BE49-F238E27FC236}">
              <a16:creationId xmlns:a16="http://schemas.microsoft.com/office/drawing/2014/main" id="{43DAE26E-B223-4FF6-B27C-EA9F9C1A9D0B}"/>
            </a:ext>
          </a:extLst>
        </xdr:cNvPr>
        <xdr:cNvCxnSpPr/>
      </xdr:nvCxnSpPr>
      <xdr:spPr>
        <a:xfrm flipV="1">
          <a:off x="6972300" y="6619372"/>
          <a:ext cx="889000" cy="5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13748</xdr:rowOff>
    </xdr:from>
    <xdr:ext cx="534377" cy="259045"/>
    <xdr:sp macro="" textlink="">
      <xdr:nvSpPr>
        <xdr:cNvPr id="136" name="n_1aveValue【道路】&#10;一人当たり延長">
          <a:extLst>
            <a:ext uri="{FF2B5EF4-FFF2-40B4-BE49-F238E27FC236}">
              <a16:creationId xmlns:a16="http://schemas.microsoft.com/office/drawing/2014/main" id="{4F7D9377-0825-487A-B694-96579FA0CAD8}"/>
            </a:ext>
          </a:extLst>
        </xdr:cNvPr>
        <xdr:cNvSpPr txBox="1"/>
      </xdr:nvSpPr>
      <xdr:spPr>
        <a:xfrm>
          <a:off x="9359411" y="6700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25224</xdr:rowOff>
    </xdr:from>
    <xdr:ext cx="534377" cy="259045"/>
    <xdr:sp macro="" textlink="">
      <xdr:nvSpPr>
        <xdr:cNvPr id="137" name="n_2aveValue【道路】&#10;一人当たり延長">
          <a:extLst>
            <a:ext uri="{FF2B5EF4-FFF2-40B4-BE49-F238E27FC236}">
              <a16:creationId xmlns:a16="http://schemas.microsoft.com/office/drawing/2014/main" id="{68325D7F-4E85-4333-AE91-0976C42FAE02}"/>
            </a:ext>
          </a:extLst>
        </xdr:cNvPr>
        <xdr:cNvSpPr txBox="1"/>
      </xdr:nvSpPr>
      <xdr:spPr>
        <a:xfrm>
          <a:off x="8483111" y="6711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27281</xdr:rowOff>
    </xdr:from>
    <xdr:ext cx="534377" cy="259045"/>
    <xdr:sp macro="" textlink="">
      <xdr:nvSpPr>
        <xdr:cNvPr id="138" name="n_3aveValue【道路】&#10;一人当たり延長">
          <a:extLst>
            <a:ext uri="{FF2B5EF4-FFF2-40B4-BE49-F238E27FC236}">
              <a16:creationId xmlns:a16="http://schemas.microsoft.com/office/drawing/2014/main" id="{287AD99D-42CA-4338-8EA9-E598452A29B8}"/>
            </a:ext>
          </a:extLst>
        </xdr:cNvPr>
        <xdr:cNvSpPr txBox="1"/>
      </xdr:nvSpPr>
      <xdr:spPr>
        <a:xfrm>
          <a:off x="7594111" y="6713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49318</xdr:rowOff>
    </xdr:from>
    <xdr:ext cx="534377" cy="259045"/>
    <xdr:sp macro="" textlink="">
      <xdr:nvSpPr>
        <xdr:cNvPr id="139" name="n_4aveValue【道路】&#10;一人当たり延長">
          <a:extLst>
            <a:ext uri="{FF2B5EF4-FFF2-40B4-BE49-F238E27FC236}">
              <a16:creationId xmlns:a16="http://schemas.microsoft.com/office/drawing/2014/main" id="{46855CC0-9336-49EF-91C4-EA1D0E7166BE}"/>
            </a:ext>
          </a:extLst>
        </xdr:cNvPr>
        <xdr:cNvSpPr txBox="1"/>
      </xdr:nvSpPr>
      <xdr:spPr>
        <a:xfrm>
          <a:off x="6705111" y="6735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36</xdr:row>
      <xdr:rowOff>159255</xdr:rowOff>
    </xdr:from>
    <xdr:ext cx="534377" cy="259045"/>
    <xdr:sp macro="" textlink="">
      <xdr:nvSpPr>
        <xdr:cNvPr id="140" name="n_1mainValue【道路】&#10;一人当たり延長">
          <a:extLst>
            <a:ext uri="{FF2B5EF4-FFF2-40B4-BE49-F238E27FC236}">
              <a16:creationId xmlns:a16="http://schemas.microsoft.com/office/drawing/2014/main" id="{CF070A24-ACCB-403C-8827-8FC6BB13E160}"/>
            </a:ext>
          </a:extLst>
        </xdr:cNvPr>
        <xdr:cNvSpPr txBox="1"/>
      </xdr:nvSpPr>
      <xdr:spPr>
        <a:xfrm>
          <a:off x="9359411" y="6331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165747</xdr:rowOff>
    </xdr:from>
    <xdr:ext cx="534377" cy="259045"/>
    <xdr:sp macro="" textlink="">
      <xdr:nvSpPr>
        <xdr:cNvPr id="141" name="n_2mainValue【道路】&#10;一人当たり延長">
          <a:extLst>
            <a:ext uri="{FF2B5EF4-FFF2-40B4-BE49-F238E27FC236}">
              <a16:creationId xmlns:a16="http://schemas.microsoft.com/office/drawing/2014/main" id="{5A8AB226-B786-4B67-8AC8-6601BC9EDCFE}"/>
            </a:ext>
          </a:extLst>
        </xdr:cNvPr>
        <xdr:cNvSpPr txBox="1"/>
      </xdr:nvSpPr>
      <xdr:spPr>
        <a:xfrm>
          <a:off x="8483111" y="6337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149</xdr:rowOff>
    </xdr:from>
    <xdr:ext cx="534377" cy="259045"/>
    <xdr:sp macro="" textlink="">
      <xdr:nvSpPr>
        <xdr:cNvPr id="142" name="n_3mainValue【道路】&#10;一人当たり延長">
          <a:extLst>
            <a:ext uri="{FF2B5EF4-FFF2-40B4-BE49-F238E27FC236}">
              <a16:creationId xmlns:a16="http://schemas.microsoft.com/office/drawing/2014/main" id="{DCFB8374-327D-44B9-912E-72C093645892}"/>
            </a:ext>
          </a:extLst>
        </xdr:cNvPr>
        <xdr:cNvSpPr txBox="1"/>
      </xdr:nvSpPr>
      <xdr:spPr>
        <a:xfrm>
          <a:off x="7594111" y="6343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5727</xdr:rowOff>
    </xdr:from>
    <xdr:ext cx="534377" cy="259045"/>
    <xdr:sp macro="" textlink="">
      <xdr:nvSpPr>
        <xdr:cNvPr id="143" name="n_4mainValue【道路】&#10;一人当たり延長">
          <a:extLst>
            <a:ext uri="{FF2B5EF4-FFF2-40B4-BE49-F238E27FC236}">
              <a16:creationId xmlns:a16="http://schemas.microsoft.com/office/drawing/2014/main" id="{228D02A1-DA41-40B2-A07C-B4D24E158008}"/>
            </a:ext>
          </a:extLst>
        </xdr:cNvPr>
        <xdr:cNvSpPr txBox="1"/>
      </xdr:nvSpPr>
      <xdr:spPr>
        <a:xfrm>
          <a:off x="6705111" y="6349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4" name="正方形/長方形 143">
          <a:extLst>
            <a:ext uri="{FF2B5EF4-FFF2-40B4-BE49-F238E27FC236}">
              <a16:creationId xmlns:a16="http://schemas.microsoft.com/office/drawing/2014/main" id="{C4C33219-0E64-47F7-8610-DE40B2D11809}"/>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5" name="正方形/長方形 144">
          <a:extLst>
            <a:ext uri="{FF2B5EF4-FFF2-40B4-BE49-F238E27FC236}">
              <a16:creationId xmlns:a16="http://schemas.microsoft.com/office/drawing/2014/main" id="{F8EAF054-F828-4CA4-BCFA-B2AB62D1D5AA}"/>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6" name="正方形/長方形 145">
          <a:extLst>
            <a:ext uri="{FF2B5EF4-FFF2-40B4-BE49-F238E27FC236}">
              <a16:creationId xmlns:a16="http://schemas.microsoft.com/office/drawing/2014/main" id="{CBE5E3B9-87F0-4184-9433-1322CB6A9CCB}"/>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7" name="正方形/長方形 146">
          <a:extLst>
            <a:ext uri="{FF2B5EF4-FFF2-40B4-BE49-F238E27FC236}">
              <a16:creationId xmlns:a16="http://schemas.microsoft.com/office/drawing/2014/main" id="{F03E8431-6B54-4586-BEF4-BE17A2F15EAC}"/>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8" name="正方形/長方形 147">
          <a:extLst>
            <a:ext uri="{FF2B5EF4-FFF2-40B4-BE49-F238E27FC236}">
              <a16:creationId xmlns:a16="http://schemas.microsoft.com/office/drawing/2014/main" id="{35780913-2725-49F1-B604-5F4767DC3767}"/>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9" name="正方形/長方形 148">
          <a:extLst>
            <a:ext uri="{FF2B5EF4-FFF2-40B4-BE49-F238E27FC236}">
              <a16:creationId xmlns:a16="http://schemas.microsoft.com/office/drawing/2014/main" id="{A70FFD55-3E18-4CC8-9BA2-474A4C5332A8}"/>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0" name="正方形/長方形 149">
          <a:extLst>
            <a:ext uri="{FF2B5EF4-FFF2-40B4-BE49-F238E27FC236}">
              <a16:creationId xmlns:a16="http://schemas.microsoft.com/office/drawing/2014/main" id="{2AD27641-14EB-463C-B5A5-E47CEE7CA255}"/>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1" name="正方形/長方形 150">
          <a:extLst>
            <a:ext uri="{FF2B5EF4-FFF2-40B4-BE49-F238E27FC236}">
              <a16:creationId xmlns:a16="http://schemas.microsoft.com/office/drawing/2014/main" id="{6F0C3A7D-4048-4594-B711-CECB3331323B}"/>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2" name="テキスト ボックス 151">
          <a:extLst>
            <a:ext uri="{FF2B5EF4-FFF2-40B4-BE49-F238E27FC236}">
              <a16:creationId xmlns:a16="http://schemas.microsoft.com/office/drawing/2014/main" id="{E1C11F65-AA09-429C-A8AE-A04C4B869E97}"/>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3" name="直線コネクタ 152">
          <a:extLst>
            <a:ext uri="{FF2B5EF4-FFF2-40B4-BE49-F238E27FC236}">
              <a16:creationId xmlns:a16="http://schemas.microsoft.com/office/drawing/2014/main" id="{BC4B4844-5643-43F3-82D8-2CA026075A23}"/>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65</xdr:row>
      <xdr:rowOff>143527</xdr:rowOff>
    </xdr:from>
    <xdr:ext cx="403059" cy="259045"/>
    <xdr:sp macro="" textlink="">
      <xdr:nvSpPr>
        <xdr:cNvPr id="154" name="テキスト ボックス 153">
          <a:extLst>
            <a:ext uri="{FF2B5EF4-FFF2-40B4-BE49-F238E27FC236}">
              <a16:creationId xmlns:a16="http://schemas.microsoft.com/office/drawing/2014/main" id="{9B6037A5-0AA8-44C1-8673-1C76342A3A3B}"/>
            </a:ext>
          </a:extLst>
        </xdr:cNvPr>
        <xdr:cNvSpPr txBox="1"/>
      </xdr:nvSpPr>
      <xdr:spPr>
        <a:xfrm>
          <a:off x="358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55" name="直線コネクタ 154">
          <a:extLst>
            <a:ext uri="{FF2B5EF4-FFF2-40B4-BE49-F238E27FC236}">
              <a16:creationId xmlns:a16="http://schemas.microsoft.com/office/drawing/2014/main" id="{E0A31418-4F2A-4A78-AA79-C126D3B5FCBD}"/>
            </a:ext>
          </a:extLst>
        </xdr:cNvPr>
        <xdr:cNvCxnSpPr/>
      </xdr:nvCxnSpPr>
      <xdr:spPr>
        <a:xfrm>
          <a:off x="762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29227</xdr:rowOff>
    </xdr:from>
    <xdr:ext cx="403059" cy="259045"/>
    <xdr:sp macro="" textlink="">
      <xdr:nvSpPr>
        <xdr:cNvPr id="156" name="テキスト ボックス 155">
          <a:extLst>
            <a:ext uri="{FF2B5EF4-FFF2-40B4-BE49-F238E27FC236}">
              <a16:creationId xmlns:a16="http://schemas.microsoft.com/office/drawing/2014/main" id="{1A6F7750-0DA6-447D-ABE2-625E114CA064}"/>
            </a:ext>
          </a:extLst>
        </xdr:cNvPr>
        <xdr:cNvSpPr txBox="1"/>
      </xdr:nvSpPr>
      <xdr:spPr>
        <a:xfrm>
          <a:off x="358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57" name="直線コネクタ 156">
          <a:extLst>
            <a:ext uri="{FF2B5EF4-FFF2-40B4-BE49-F238E27FC236}">
              <a16:creationId xmlns:a16="http://schemas.microsoft.com/office/drawing/2014/main" id="{D9986486-14BE-4350-B9B5-52EB1522818C}"/>
            </a:ext>
          </a:extLst>
        </xdr:cNvPr>
        <xdr:cNvCxnSpPr/>
      </xdr:nvCxnSpPr>
      <xdr:spPr>
        <a:xfrm>
          <a:off x="762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58" name="テキスト ボックス 157">
          <a:extLst>
            <a:ext uri="{FF2B5EF4-FFF2-40B4-BE49-F238E27FC236}">
              <a16:creationId xmlns:a16="http://schemas.microsoft.com/office/drawing/2014/main" id="{8F60A959-060B-4E7E-BDC3-BFFBE6E5CCEF}"/>
            </a:ext>
          </a:extLst>
        </xdr:cNvPr>
        <xdr:cNvSpPr txBox="1"/>
      </xdr:nvSpPr>
      <xdr:spPr>
        <a:xfrm>
          <a:off x="358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59" name="直線コネクタ 158">
          <a:extLst>
            <a:ext uri="{FF2B5EF4-FFF2-40B4-BE49-F238E27FC236}">
              <a16:creationId xmlns:a16="http://schemas.microsoft.com/office/drawing/2014/main" id="{DA8A5D7A-E295-48D7-969F-A4823E8F4FA6}"/>
            </a:ext>
          </a:extLst>
        </xdr:cNvPr>
        <xdr:cNvCxnSpPr/>
      </xdr:nvCxnSpPr>
      <xdr:spPr>
        <a:xfrm>
          <a:off x="762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0" name="テキスト ボックス 159">
          <a:extLst>
            <a:ext uri="{FF2B5EF4-FFF2-40B4-BE49-F238E27FC236}">
              <a16:creationId xmlns:a16="http://schemas.microsoft.com/office/drawing/2014/main" id="{CEF808A0-54A8-48B7-A616-88AFC6BCF40D}"/>
            </a:ext>
          </a:extLst>
        </xdr:cNvPr>
        <xdr:cNvSpPr txBox="1"/>
      </xdr:nvSpPr>
      <xdr:spPr>
        <a:xfrm>
          <a:off x="358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1" name="直線コネクタ 160">
          <a:extLst>
            <a:ext uri="{FF2B5EF4-FFF2-40B4-BE49-F238E27FC236}">
              <a16:creationId xmlns:a16="http://schemas.microsoft.com/office/drawing/2014/main" id="{B329CBD7-72AC-4E65-AD60-9D1C6FDC6B06}"/>
            </a:ext>
          </a:extLst>
        </xdr:cNvPr>
        <xdr:cNvCxnSpPr/>
      </xdr:nvCxnSpPr>
      <xdr:spPr>
        <a:xfrm>
          <a:off x="762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2" name="テキスト ボックス 161">
          <a:extLst>
            <a:ext uri="{FF2B5EF4-FFF2-40B4-BE49-F238E27FC236}">
              <a16:creationId xmlns:a16="http://schemas.microsoft.com/office/drawing/2014/main" id="{C9D89C8F-7B3F-4EE0-AD1B-76CD5EE719ED}"/>
            </a:ext>
          </a:extLst>
        </xdr:cNvPr>
        <xdr:cNvSpPr txBox="1"/>
      </xdr:nvSpPr>
      <xdr:spPr>
        <a:xfrm>
          <a:off x="358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3" name="直線コネクタ 162">
          <a:extLst>
            <a:ext uri="{FF2B5EF4-FFF2-40B4-BE49-F238E27FC236}">
              <a16:creationId xmlns:a16="http://schemas.microsoft.com/office/drawing/2014/main" id="{7276CCB6-B621-43E8-AD44-CA5EE8B64BA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4" name="テキスト ボックス 163">
          <a:extLst>
            <a:ext uri="{FF2B5EF4-FFF2-40B4-BE49-F238E27FC236}">
              <a16:creationId xmlns:a16="http://schemas.microsoft.com/office/drawing/2014/main" id="{90DD2501-188C-4622-BD44-D7A3E1A7036D}"/>
            </a:ext>
          </a:extLst>
        </xdr:cNvPr>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5" name="【橋りょう・トンネル】&#10;有形固定資産減価償却率グラフ枠">
          <a:extLst>
            <a:ext uri="{FF2B5EF4-FFF2-40B4-BE49-F238E27FC236}">
              <a16:creationId xmlns:a16="http://schemas.microsoft.com/office/drawing/2014/main" id="{FBF2A024-17B4-4E67-9A47-DB5F91538C4E}"/>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38862</xdr:rowOff>
    </xdr:from>
    <xdr:to>
      <xdr:col>24</xdr:col>
      <xdr:colOff>62865</xdr:colOff>
      <xdr:row>62</xdr:row>
      <xdr:rowOff>169164</xdr:rowOff>
    </xdr:to>
    <xdr:cxnSp macro="">
      <xdr:nvCxnSpPr>
        <xdr:cNvPr id="166" name="直線コネクタ 165">
          <a:extLst>
            <a:ext uri="{FF2B5EF4-FFF2-40B4-BE49-F238E27FC236}">
              <a16:creationId xmlns:a16="http://schemas.microsoft.com/office/drawing/2014/main" id="{9FBB0B4E-AD0B-4257-92F0-53DD4E70021C}"/>
            </a:ext>
          </a:extLst>
        </xdr:cNvPr>
        <xdr:cNvCxnSpPr/>
      </xdr:nvCxnSpPr>
      <xdr:spPr>
        <a:xfrm flipV="1">
          <a:off x="4634865" y="9468612"/>
          <a:ext cx="0" cy="13304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1541</xdr:rowOff>
    </xdr:from>
    <xdr:ext cx="405111" cy="259045"/>
    <xdr:sp macro="" textlink="">
      <xdr:nvSpPr>
        <xdr:cNvPr id="167" name="【橋りょう・トンネル】&#10;有形固定資産減価償却率最小値テキスト">
          <a:extLst>
            <a:ext uri="{FF2B5EF4-FFF2-40B4-BE49-F238E27FC236}">
              <a16:creationId xmlns:a16="http://schemas.microsoft.com/office/drawing/2014/main" id="{D4AA16C9-4C37-448B-A7CF-E2C9F1CA3CA9}"/>
            </a:ext>
          </a:extLst>
        </xdr:cNvPr>
        <xdr:cNvSpPr txBox="1"/>
      </xdr:nvSpPr>
      <xdr:spPr>
        <a:xfrm>
          <a:off x="4673600" y="10802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169164</xdr:rowOff>
    </xdr:from>
    <xdr:to>
      <xdr:col>24</xdr:col>
      <xdr:colOff>152400</xdr:colOff>
      <xdr:row>62</xdr:row>
      <xdr:rowOff>169164</xdr:rowOff>
    </xdr:to>
    <xdr:cxnSp macro="">
      <xdr:nvCxnSpPr>
        <xdr:cNvPr id="168" name="直線コネクタ 167">
          <a:extLst>
            <a:ext uri="{FF2B5EF4-FFF2-40B4-BE49-F238E27FC236}">
              <a16:creationId xmlns:a16="http://schemas.microsoft.com/office/drawing/2014/main" id="{B359361F-CF58-4363-8F16-89657FE58D01}"/>
            </a:ext>
          </a:extLst>
        </xdr:cNvPr>
        <xdr:cNvCxnSpPr/>
      </xdr:nvCxnSpPr>
      <xdr:spPr>
        <a:xfrm>
          <a:off x="4546600" y="10799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156989</xdr:rowOff>
    </xdr:from>
    <xdr:ext cx="405111" cy="259045"/>
    <xdr:sp macro="" textlink="">
      <xdr:nvSpPr>
        <xdr:cNvPr id="169" name="【橋りょう・トンネル】&#10;有形固定資産減価償却率最大値テキスト">
          <a:extLst>
            <a:ext uri="{FF2B5EF4-FFF2-40B4-BE49-F238E27FC236}">
              <a16:creationId xmlns:a16="http://schemas.microsoft.com/office/drawing/2014/main" id="{EB3C93EE-AD33-4A2E-9119-28DA23E37929}"/>
            </a:ext>
          </a:extLst>
        </xdr:cNvPr>
        <xdr:cNvSpPr txBox="1"/>
      </xdr:nvSpPr>
      <xdr:spPr>
        <a:xfrm>
          <a:off x="4673600" y="9243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38862</xdr:rowOff>
    </xdr:from>
    <xdr:to>
      <xdr:col>24</xdr:col>
      <xdr:colOff>152400</xdr:colOff>
      <xdr:row>55</xdr:row>
      <xdr:rowOff>38862</xdr:rowOff>
    </xdr:to>
    <xdr:cxnSp macro="">
      <xdr:nvCxnSpPr>
        <xdr:cNvPr id="170" name="直線コネクタ 169">
          <a:extLst>
            <a:ext uri="{FF2B5EF4-FFF2-40B4-BE49-F238E27FC236}">
              <a16:creationId xmlns:a16="http://schemas.microsoft.com/office/drawing/2014/main" id="{090E9D83-56E8-48A9-97E9-54776771DE4D}"/>
            </a:ext>
          </a:extLst>
        </xdr:cNvPr>
        <xdr:cNvCxnSpPr/>
      </xdr:nvCxnSpPr>
      <xdr:spPr>
        <a:xfrm>
          <a:off x="4546600" y="9468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105935</xdr:rowOff>
    </xdr:from>
    <xdr:ext cx="405111" cy="259045"/>
    <xdr:sp macro="" textlink="">
      <xdr:nvSpPr>
        <xdr:cNvPr id="171" name="【橋りょう・トンネル】&#10;有形固定資産減価償却率平均値テキスト">
          <a:extLst>
            <a:ext uri="{FF2B5EF4-FFF2-40B4-BE49-F238E27FC236}">
              <a16:creationId xmlns:a16="http://schemas.microsoft.com/office/drawing/2014/main" id="{DB815AE3-07CC-4A92-AFFC-8A53F3B4B623}"/>
            </a:ext>
          </a:extLst>
        </xdr:cNvPr>
        <xdr:cNvSpPr txBox="1"/>
      </xdr:nvSpPr>
      <xdr:spPr>
        <a:xfrm>
          <a:off x="4673600" y="100500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127508</xdr:rowOff>
    </xdr:from>
    <xdr:to>
      <xdr:col>24</xdr:col>
      <xdr:colOff>114300</xdr:colOff>
      <xdr:row>59</xdr:row>
      <xdr:rowOff>57658</xdr:rowOff>
    </xdr:to>
    <xdr:sp macro="" textlink="">
      <xdr:nvSpPr>
        <xdr:cNvPr id="172" name="フローチャート: 判断 171">
          <a:extLst>
            <a:ext uri="{FF2B5EF4-FFF2-40B4-BE49-F238E27FC236}">
              <a16:creationId xmlns:a16="http://schemas.microsoft.com/office/drawing/2014/main" id="{FBA1738D-76EC-427E-9A22-3A0AB9A77B00}"/>
            </a:ext>
          </a:extLst>
        </xdr:cNvPr>
        <xdr:cNvSpPr/>
      </xdr:nvSpPr>
      <xdr:spPr>
        <a:xfrm>
          <a:off x="4584700" y="10071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118364</xdr:rowOff>
    </xdr:from>
    <xdr:to>
      <xdr:col>20</xdr:col>
      <xdr:colOff>38100</xdr:colOff>
      <xdr:row>59</xdr:row>
      <xdr:rowOff>48514</xdr:rowOff>
    </xdr:to>
    <xdr:sp macro="" textlink="">
      <xdr:nvSpPr>
        <xdr:cNvPr id="173" name="フローチャート: 判断 172">
          <a:extLst>
            <a:ext uri="{FF2B5EF4-FFF2-40B4-BE49-F238E27FC236}">
              <a16:creationId xmlns:a16="http://schemas.microsoft.com/office/drawing/2014/main" id="{D8595733-49D5-4624-B43F-FF973268A9BB}"/>
            </a:ext>
          </a:extLst>
        </xdr:cNvPr>
        <xdr:cNvSpPr/>
      </xdr:nvSpPr>
      <xdr:spPr>
        <a:xfrm>
          <a:off x="3746500" y="10062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54356</xdr:rowOff>
    </xdr:from>
    <xdr:to>
      <xdr:col>15</xdr:col>
      <xdr:colOff>101600</xdr:colOff>
      <xdr:row>58</xdr:row>
      <xdr:rowOff>155956</xdr:rowOff>
    </xdr:to>
    <xdr:sp macro="" textlink="">
      <xdr:nvSpPr>
        <xdr:cNvPr id="174" name="フローチャート: 判断 173">
          <a:extLst>
            <a:ext uri="{FF2B5EF4-FFF2-40B4-BE49-F238E27FC236}">
              <a16:creationId xmlns:a16="http://schemas.microsoft.com/office/drawing/2014/main" id="{D0E29AEB-24AE-423C-B7AE-DC323FBDF081}"/>
            </a:ext>
          </a:extLst>
        </xdr:cNvPr>
        <xdr:cNvSpPr/>
      </xdr:nvSpPr>
      <xdr:spPr>
        <a:xfrm>
          <a:off x="2857500" y="9998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57</xdr:row>
      <xdr:rowOff>157226</xdr:rowOff>
    </xdr:from>
    <xdr:to>
      <xdr:col>10</xdr:col>
      <xdr:colOff>165100</xdr:colOff>
      <xdr:row>58</xdr:row>
      <xdr:rowOff>87376</xdr:rowOff>
    </xdr:to>
    <xdr:sp macro="" textlink="">
      <xdr:nvSpPr>
        <xdr:cNvPr id="175" name="フローチャート: 判断 174">
          <a:extLst>
            <a:ext uri="{FF2B5EF4-FFF2-40B4-BE49-F238E27FC236}">
              <a16:creationId xmlns:a16="http://schemas.microsoft.com/office/drawing/2014/main" id="{DF3C80CF-43C3-4913-AE26-12D9FBE82636}"/>
            </a:ext>
          </a:extLst>
        </xdr:cNvPr>
        <xdr:cNvSpPr/>
      </xdr:nvSpPr>
      <xdr:spPr>
        <a:xfrm>
          <a:off x="1968500" y="9929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58928</xdr:rowOff>
    </xdr:from>
    <xdr:to>
      <xdr:col>6</xdr:col>
      <xdr:colOff>38100</xdr:colOff>
      <xdr:row>58</xdr:row>
      <xdr:rowOff>160528</xdr:rowOff>
    </xdr:to>
    <xdr:sp macro="" textlink="">
      <xdr:nvSpPr>
        <xdr:cNvPr id="176" name="フローチャート: 判断 175">
          <a:extLst>
            <a:ext uri="{FF2B5EF4-FFF2-40B4-BE49-F238E27FC236}">
              <a16:creationId xmlns:a16="http://schemas.microsoft.com/office/drawing/2014/main" id="{60C335DB-4859-4B38-9687-2FDDEA55FCD3}"/>
            </a:ext>
          </a:extLst>
        </xdr:cNvPr>
        <xdr:cNvSpPr/>
      </xdr:nvSpPr>
      <xdr:spPr>
        <a:xfrm>
          <a:off x="1079500" y="10003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7" name="テキスト ボックス 176">
          <a:extLst>
            <a:ext uri="{FF2B5EF4-FFF2-40B4-BE49-F238E27FC236}">
              <a16:creationId xmlns:a16="http://schemas.microsoft.com/office/drawing/2014/main" id="{CB742B40-C0A7-4B76-B5DF-612B586757C7}"/>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78" name="テキスト ボックス 177">
          <a:extLst>
            <a:ext uri="{FF2B5EF4-FFF2-40B4-BE49-F238E27FC236}">
              <a16:creationId xmlns:a16="http://schemas.microsoft.com/office/drawing/2014/main" id="{A82ACAF7-476C-4724-B635-9D2F568B04CB}"/>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79" name="テキスト ボックス 178">
          <a:extLst>
            <a:ext uri="{FF2B5EF4-FFF2-40B4-BE49-F238E27FC236}">
              <a16:creationId xmlns:a16="http://schemas.microsoft.com/office/drawing/2014/main" id="{6A28FABE-3123-40A3-A277-E7BD136B74A9}"/>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3A7BE3CD-03B5-46AB-9E94-25185D729A6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3E6A7E4F-CBDD-4F06-93EE-E45946565219}"/>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72644</xdr:rowOff>
    </xdr:from>
    <xdr:to>
      <xdr:col>24</xdr:col>
      <xdr:colOff>114300</xdr:colOff>
      <xdr:row>59</xdr:row>
      <xdr:rowOff>2794</xdr:rowOff>
    </xdr:to>
    <xdr:sp macro="" textlink="">
      <xdr:nvSpPr>
        <xdr:cNvPr id="182" name="楕円 181">
          <a:extLst>
            <a:ext uri="{FF2B5EF4-FFF2-40B4-BE49-F238E27FC236}">
              <a16:creationId xmlns:a16="http://schemas.microsoft.com/office/drawing/2014/main" id="{A79B26A0-8EAD-4193-9BFC-FBD0FEE9FBF1}"/>
            </a:ext>
          </a:extLst>
        </xdr:cNvPr>
        <xdr:cNvSpPr/>
      </xdr:nvSpPr>
      <xdr:spPr>
        <a:xfrm>
          <a:off x="4584700" y="10016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95521</xdr:rowOff>
    </xdr:from>
    <xdr:ext cx="405111" cy="259045"/>
    <xdr:sp macro="" textlink="">
      <xdr:nvSpPr>
        <xdr:cNvPr id="183" name="【橋りょう・トンネル】&#10;有形固定資産減価償却率該当値テキスト">
          <a:extLst>
            <a:ext uri="{FF2B5EF4-FFF2-40B4-BE49-F238E27FC236}">
              <a16:creationId xmlns:a16="http://schemas.microsoft.com/office/drawing/2014/main" id="{72161AC1-6843-432C-8B20-80FA0B0E643E}"/>
            </a:ext>
          </a:extLst>
        </xdr:cNvPr>
        <xdr:cNvSpPr txBox="1"/>
      </xdr:nvSpPr>
      <xdr:spPr>
        <a:xfrm>
          <a:off x="4673600" y="9868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8636</xdr:rowOff>
    </xdr:from>
    <xdr:to>
      <xdr:col>20</xdr:col>
      <xdr:colOff>38100</xdr:colOff>
      <xdr:row>58</xdr:row>
      <xdr:rowOff>110236</xdr:rowOff>
    </xdr:to>
    <xdr:sp macro="" textlink="">
      <xdr:nvSpPr>
        <xdr:cNvPr id="184" name="楕円 183">
          <a:extLst>
            <a:ext uri="{FF2B5EF4-FFF2-40B4-BE49-F238E27FC236}">
              <a16:creationId xmlns:a16="http://schemas.microsoft.com/office/drawing/2014/main" id="{B55075A3-80D0-4CBF-897E-2A1205E8BCD5}"/>
            </a:ext>
          </a:extLst>
        </xdr:cNvPr>
        <xdr:cNvSpPr/>
      </xdr:nvSpPr>
      <xdr:spPr>
        <a:xfrm>
          <a:off x="3746500" y="9952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59436</xdr:rowOff>
    </xdr:from>
    <xdr:to>
      <xdr:col>24</xdr:col>
      <xdr:colOff>63500</xdr:colOff>
      <xdr:row>58</xdr:row>
      <xdr:rowOff>123444</xdr:rowOff>
    </xdr:to>
    <xdr:cxnSp macro="">
      <xdr:nvCxnSpPr>
        <xdr:cNvPr id="185" name="直線コネクタ 184">
          <a:extLst>
            <a:ext uri="{FF2B5EF4-FFF2-40B4-BE49-F238E27FC236}">
              <a16:creationId xmlns:a16="http://schemas.microsoft.com/office/drawing/2014/main" id="{052FAD21-C637-4D2B-96F7-4CFAB93B009D}"/>
            </a:ext>
          </a:extLst>
        </xdr:cNvPr>
        <xdr:cNvCxnSpPr/>
      </xdr:nvCxnSpPr>
      <xdr:spPr>
        <a:xfrm>
          <a:off x="3797300" y="10003536"/>
          <a:ext cx="8382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120650</xdr:rowOff>
    </xdr:from>
    <xdr:to>
      <xdr:col>15</xdr:col>
      <xdr:colOff>101600</xdr:colOff>
      <xdr:row>58</xdr:row>
      <xdr:rowOff>50800</xdr:rowOff>
    </xdr:to>
    <xdr:sp macro="" textlink="">
      <xdr:nvSpPr>
        <xdr:cNvPr id="186" name="楕円 185">
          <a:extLst>
            <a:ext uri="{FF2B5EF4-FFF2-40B4-BE49-F238E27FC236}">
              <a16:creationId xmlns:a16="http://schemas.microsoft.com/office/drawing/2014/main" id="{EF23DD58-E78F-40EC-8C71-821B1E137838}"/>
            </a:ext>
          </a:extLst>
        </xdr:cNvPr>
        <xdr:cNvSpPr/>
      </xdr:nvSpPr>
      <xdr:spPr>
        <a:xfrm>
          <a:off x="2857500" y="989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0</xdr:rowOff>
    </xdr:from>
    <xdr:to>
      <xdr:col>19</xdr:col>
      <xdr:colOff>177800</xdr:colOff>
      <xdr:row>58</xdr:row>
      <xdr:rowOff>59436</xdr:rowOff>
    </xdr:to>
    <xdr:cxnSp macro="">
      <xdr:nvCxnSpPr>
        <xdr:cNvPr id="187" name="直線コネクタ 186">
          <a:extLst>
            <a:ext uri="{FF2B5EF4-FFF2-40B4-BE49-F238E27FC236}">
              <a16:creationId xmlns:a16="http://schemas.microsoft.com/office/drawing/2014/main" id="{696041A2-12B6-485A-8B54-5AFAEE25AF77}"/>
            </a:ext>
          </a:extLst>
        </xdr:cNvPr>
        <xdr:cNvCxnSpPr/>
      </xdr:nvCxnSpPr>
      <xdr:spPr>
        <a:xfrm>
          <a:off x="2908300" y="9944100"/>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52070</xdr:rowOff>
    </xdr:from>
    <xdr:to>
      <xdr:col>10</xdr:col>
      <xdr:colOff>165100</xdr:colOff>
      <xdr:row>57</xdr:row>
      <xdr:rowOff>153670</xdr:rowOff>
    </xdr:to>
    <xdr:sp macro="" textlink="">
      <xdr:nvSpPr>
        <xdr:cNvPr id="188" name="楕円 187">
          <a:extLst>
            <a:ext uri="{FF2B5EF4-FFF2-40B4-BE49-F238E27FC236}">
              <a16:creationId xmlns:a16="http://schemas.microsoft.com/office/drawing/2014/main" id="{A748EE80-719B-4C8E-8D16-EFAE7C973F99}"/>
            </a:ext>
          </a:extLst>
        </xdr:cNvPr>
        <xdr:cNvSpPr/>
      </xdr:nvSpPr>
      <xdr:spPr>
        <a:xfrm>
          <a:off x="1968500" y="9824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57</xdr:row>
      <xdr:rowOff>102870</xdr:rowOff>
    </xdr:from>
    <xdr:to>
      <xdr:col>15</xdr:col>
      <xdr:colOff>50800</xdr:colOff>
      <xdr:row>58</xdr:row>
      <xdr:rowOff>0</xdr:rowOff>
    </xdr:to>
    <xdr:cxnSp macro="">
      <xdr:nvCxnSpPr>
        <xdr:cNvPr id="189" name="直線コネクタ 188">
          <a:extLst>
            <a:ext uri="{FF2B5EF4-FFF2-40B4-BE49-F238E27FC236}">
              <a16:creationId xmlns:a16="http://schemas.microsoft.com/office/drawing/2014/main" id="{09C3AD12-E27F-4368-93D9-0D944144E3DD}"/>
            </a:ext>
          </a:extLst>
        </xdr:cNvPr>
        <xdr:cNvCxnSpPr/>
      </xdr:nvCxnSpPr>
      <xdr:spPr>
        <a:xfrm>
          <a:off x="2019300" y="987552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57</xdr:row>
      <xdr:rowOff>1778</xdr:rowOff>
    </xdr:from>
    <xdr:to>
      <xdr:col>6</xdr:col>
      <xdr:colOff>38100</xdr:colOff>
      <xdr:row>57</xdr:row>
      <xdr:rowOff>103378</xdr:rowOff>
    </xdr:to>
    <xdr:sp macro="" textlink="">
      <xdr:nvSpPr>
        <xdr:cNvPr id="190" name="楕円 189">
          <a:extLst>
            <a:ext uri="{FF2B5EF4-FFF2-40B4-BE49-F238E27FC236}">
              <a16:creationId xmlns:a16="http://schemas.microsoft.com/office/drawing/2014/main" id="{AE32838C-79EC-4A2F-B5E5-709970CCC8AE}"/>
            </a:ext>
          </a:extLst>
        </xdr:cNvPr>
        <xdr:cNvSpPr/>
      </xdr:nvSpPr>
      <xdr:spPr>
        <a:xfrm>
          <a:off x="1079500" y="9774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57</xdr:row>
      <xdr:rowOff>52578</xdr:rowOff>
    </xdr:from>
    <xdr:to>
      <xdr:col>10</xdr:col>
      <xdr:colOff>114300</xdr:colOff>
      <xdr:row>57</xdr:row>
      <xdr:rowOff>102870</xdr:rowOff>
    </xdr:to>
    <xdr:cxnSp macro="">
      <xdr:nvCxnSpPr>
        <xdr:cNvPr id="191" name="直線コネクタ 190">
          <a:extLst>
            <a:ext uri="{FF2B5EF4-FFF2-40B4-BE49-F238E27FC236}">
              <a16:creationId xmlns:a16="http://schemas.microsoft.com/office/drawing/2014/main" id="{7380F3A0-7553-4987-9DA1-759303F3974A}"/>
            </a:ext>
          </a:extLst>
        </xdr:cNvPr>
        <xdr:cNvCxnSpPr/>
      </xdr:nvCxnSpPr>
      <xdr:spPr>
        <a:xfrm>
          <a:off x="1130300" y="9825228"/>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39641</xdr:rowOff>
    </xdr:from>
    <xdr:ext cx="405111" cy="259045"/>
    <xdr:sp macro="" textlink="">
      <xdr:nvSpPr>
        <xdr:cNvPr id="192" name="n_1aveValue【橋りょう・トンネル】&#10;有形固定資産減価償却率">
          <a:extLst>
            <a:ext uri="{FF2B5EF4-FFF2-40B4-BE49-F238E27FC236}">
              <a16:creationId xmlns:a16="http://schemas.microsoft.com/office/drawing/2014/main" id="{CA38FD04-DE10-4E09-9743-D373D3783B6C}"/>
            </a:ext>
          </a:extLst>
        </xdr:cNvPr>
        <xdr:cNvSpPr txBox="1"/>
      </xdr:nvSpPr>
      <xdr:spPr>
        <a:xfrm>
          <a:off x="3582044" y="10155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147083</xdr:rowOff>
    </xdr:from>
    <xdr:ext cx="405111" cy="259045"/>
    <xdr:sp macro="" textlink="">
      <xdr:nvSpPr>
        <xdr:cNvPr id="193" name="n_2aveValue【橋りょう・トンネル】&#10;有形固定資産減価償却率">
          <a:extLst>
            <a:ext uri="{FF2B5EF4-FFF2-40B4-BE49-F238E27FC236}">
              <a16:creationId xmlns:a16="http://schemas.microsoft.com/office/drawing/2014/main" id="{5A3E77CF-7AA2-4148-8C76-2BEE143847F4}"/>
            </a:ext>
          </a:extLst>
        </xdr:cNvPr>
        <xdr:cNvSpPr txBox="1"/>
      </xdr:nvSpPr>
      <xdr:spPr>
        <a:xfrm>
          <a:off x="2705744" y="100911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78503</xdr:rowOff>
    </xdr:from>
    <xdr:ext cx="405111" cy="259045"/>
    <xdr:sp macro="" textlink="">
      <xdr:nvSpPr>
        <xdr:cNvPr id="194" name="n_3aveValue【橋りょう・トンネル】&#10;有形固定資産減価償却率">
          <a:extLst>
            <a:ext uri="{FF2B5EF4-FFF2-40B4-BE49-F238E27FC236}">
              <a16:creationId xmlns:a16="http://schemas.microsoft.com/office/drawing/2014/main" id="{1FBF2B52-FE2B-48DA-A471-CFB408E2F87D}"/>
            </a:ext>
          </a:extLst>
        </xdr:cNvPr>
        <xdr:cNvSpPr txBox="1"/>
      </xdr:nvSpPr>
      <xdr:spPr>
        <a:xfrm>
          <a:off x="1816744" y="100226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151655</xdr:rowOff>
    </xdr:from>
    <xdr:ext cx="405111" cy="259045"/>
    <xdr:sp macro="" textlink="">
      <xdr:nvSpPr>
        <xdr:cNvPr id="195" name="n_4aveValue【橋りょう・トンネル】&#10;有形固定資産減価償却率">
          <a:extLst>
            <a:ext uri="{FF2B5EF4-FFF2-40B4-BE49-F238E27FC236}">
              <a16:creationId xmlns:a16="http://schemas.microsoft.com/office/drawing/2014/main" id="{9FA3E6F6-3BA3-4666-B4B1-E73E1E86C00E}"/>
            </a:ext>
          </a:extLst>
        </xdr:cNvPr>
        <xdr:cNvSpPr txBox="1"/>
      </xdr:nvSpPr>
      <xdr:spPr>
        <a:xfrm>
          <a:off x="927744" y="10095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56</xdr:row>
      <xdr:rowOff>126763</xdr:rowOff>
    </xdr:from>
    <xdr:ext cx="405111" cy="259045"/>
    <xdr:sp macro="" textlink="">
      <xdr:nvSpPr>
        <xdr:cNvPr id="196" name="n_1mainValue【橋りょう・トンネル】&#10;有形固定資産減価償却率">
          <a:extLst>
            <a:ext uri="{FF2B5EF4-FFF2-40B4-BE49-F238E27FC236}">
              <a16:creationId xmlns:a16="http://schemas.microsoft.com/office/drawing/2014/main" id="{31618D34-5A72-4BE2-8B12-B60B4107077F}"/>
            </a:ext>
          </a:extLst>
        </xdr:cNvPr>
        <xdr:cNvSpPr txBox="1"/>
      </xdr:nvSpPr>
      <xdr:spPr>
        <a:xfrm>
          <a:off x="3582044" y="9727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67327</xdr:rowOff>
    </xdr:from>
    <xdr:ext cx="405111" cy="259045"/>
    <xdr:sp macro="" textlink="">
      <xdr:nvSpPr>
        <xdr:cNvPr id="197" name="n_2mainValue【橋りょう・トンネル】&#10;有形固定資産減価償却率">
          <a:extLst>
            <a:ext uri="{FF2B5EF4-FFF2-40B4-BE49-F238E27FC236}">
              <a16:creationId xmlns:a16="http://schemas.microsoft.com/office/drawing/2014/main" id="{327FD40E-F4FD-4E22-BF91-7D282294690F}"/>
            </a:ext>
          </a:extLst>
        </xdr:cNvPr>
        <xdr:cNvSpPr txBox="1"/>
      </xdr:nvSpPr>
      <xdr:spPr>
        <a:xfrm>
          <a:off x="2705744" y="966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55</xdr:row>
      <xdr:rowOff>170197</xdr:rowOff>
    </xdr:from>
    <xdr:ext cx="405111" cy="259045"/>
    <xdr:sp macro="" textlink="">
      <xdr:nvSpPr>
        <xdr:cNvPr id="198" name="n_3mainValue【橋りょう・トンネル】&#10;有形固定資産減価償却率">
          <a:extLst>
            <a:ext uri="{FF2B5EF4-FFF2-40B4-BE49-F238E27FC236}">
              <a16:creationId xmlns:a16="http://schemas.microsoft.com/office/drawing/2014/main" id="{99633990-BEEA-41D3-98D8-C35F4D005212}"/>
            </a:ext>
          </a:extLst>
        </xdr:cNvPr>
        <xdr:cNvSpPr txBox="1"/>
      </xdr:nvSpPr>
      <xdr:spPr>
        <a:xfrm>
          <a:off x="1816744" y="9599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55</xdr:row>
      <xdr:rowOff>119905</xdr:rowOff>
    </xdr:from>
    <xdr:ext cx="405111" cy="259045"/>
    <xdr:sp macro="" textlink="">
      <xdr:nvSpPr>
        <xdr:cNvPr id="199" name="n_4mainValue【橋りょう・トンネル】&#10;有形固定資産減価償却率">
          <a:extLst>
            <a:ext uri="{FF2B5EF4-FFF2-40B4-BE49-F238E27FC236}">
              <a16:creationId xmlns:a16="http://schemas.microsoft.com/office/drawing/2014/main" id="{109AB4A7-0C46-466A-936F-5608D4DCE2D3}"/>
            </a:ext>
          </a:extLst>
        </xdr:cNvPr>
        <xdr:cNvSpPr txBox="1"/>
      </xdr:nvSpPr>
      <xdr:spPr>
        <a:xfrm>
          <a:off x="927744" y="9549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0" name="正方形/長方形 199">
          <a:extLst>
            <a:ext uri="{FF2B5EF4-FFF2-40B4-BE49-F238E27FC236}">
              <a16:creationId xmlns:a16="http://schemas.microsoft.com/office/drawing/2014/main" id="{57CF27F8-35A5-4C6D-A131-34E06C31DD41}"/>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1" name="正方形/長方形 200">
          <a:extLst>
            <a:ext uri="{FF2B5EF4-FFF2-40B4-BE49-F238E27FC236}">
              <a16:creationId xmlns:a16="http://schemas.microsoft.com/office/drawing/2014/main" id="{DB7FB29C-56AD-4689-8EE7-8FD64504E972}"/>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2" name="正方形/長方形 201">
          <a:extLst>
            <a:ext uri="{FF2B5EF4-FFF2-40B4-BE49-F238E27FC236}">
              <a16:creationId xmlns:a16="http://schemas.microsoft.com/office/drawing/2014/main" id="{3B1DC9AD-ACDC-4F8D-B138-73C90BA46C36}"/>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3" name="正方形/長方形 202">
          <a:extLst>
            <a:ext uri="{FF2B5EF4-FFF2-40B4-BE49-F238E27FC236}">
              <a16:creationId xmlns:a16="http://schemas.microsoft.com/office/drawing/2014/main" id="{88042DE3-6E55-49F4-A3EE-8290256CEC49}"/>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4" name="正方形/長方形 203">
          <a:extLst>
            <a:ext uri="{FF2B5EF4-FFF2-40B4-BE49-F238E27FC236}">
              <a16:creationId xmlns:a16="http://schemas.microsoft.com/office/drawing/2014/main" id="{1D5316D2-3B51-4061-9EBE-7D49D12EF181}"/>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5" name="正方形/長方形 204">
          <a:extLst>
            <a:ext uri="{FF2B5EF4-FFF2-40B4-BE49-F238E27FC236}">
              <a16:creationId xmlns:a16="http://schemas.microsoft.com/office/drawing/2014/main" id="{8EDECFA5-9915-4798-948F-68D17D770344}"/>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6" name="正方形/長方形 205">
          <a:extLst>
            <a:ext uri="{FF2B5EF4-FFF2-40B4-BE49-F238E27FC236}">
              <a16:creationId xmlns:a16="http://schemas.microsoft.com/office/drawing/2014/main" id="{B8ED535B-19E6-4B76-B42A-3D2B99DCC774}"/>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7" name="正方形/長方形 206">
          <a:extLst>
            <a:ext uri="{FF2B5EF4-FFF2-40B4-BE49-F238E27FC236}">
              <a16:creationId xmlns:a16="http://schemas.microsoft.com/office/drawing/2014/main" id="{E8A175D4-951B-4BBC-8F67-6E6B679641DC}"/>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08" name="テキスト ボックス 207">
          <a:extLst>
            <a:ext uri="{FF2B5EF4-FFF2-40B4-BE49-F238E27FC236}">
              <a16:creationId xmlns:a16="http://schemas.microsoft.com/office/drawing/2014/main" id="{2459C971-B7FE-4B1C-AFC4-0E060264D1BE}"/>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09" name="直線コネクタ 208">
          <a:extLst>
            <a:ext uri="{FF2B5EF4-FFF2-40B4-BE49-F238E27FC236}">
              <a16:creationId xmlns:a16="http://schemas.microsoft.com/office/drawing/2014/main" id="{5F50F61F-997B-4D68-BA27-EB076F0A3CF5}"/>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0" name="直線コネクタ 209">
          <a:extLst>
            <a:ext uri="{FF2B5EF4-FFF2-40B4-BE49-F238E27FC236}">
              <a16:creationId xmlns:a16="http://schemas.microsoft.com/office/drawing/2014/main" id="{452B3BC6-0048-49EF-A9B8-B6AA737275EE}"/>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1" name="テキスト ボックス 210">
          <a:extLst>
            <a:ext uri="{FF2B5EF4-FFF2-40B4-BE49-F238E27FC236}">
              <a16:creationId xmlns:a16="http://schemas.microsoft.com/office/drawing/2014/main" id="{33B5AD83-479F-42B4-94F0-09482D43D212}"/>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2" name="直線コネクタ 211">
          <a:extLst>
            <a:ext uri="{FF2B5EF4-FFF2-40B4-BE49-F238E27FC236}">
              <a16:creationId xmlns:a16="http://schemas.microsoft.com/office/drawing/2014/main" id="{BA5AF230-2721-45AA-9CC7-711F512FC725}"/>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13" name="テキスト ボックス 212">
          <a:extLst>
            <a:ext uri="{FF2B5EF4-FFF2-40B4-BE49-F238E27FC236}">
              <a16:creationId xmlns:a16="http://schemas.microsoft.com/office/drawing/2014/main" id="{63BA0F77-3F45-46C1-8E12-3AD2F50449D8}"/>
            </a:ext>
          </a:extLst>
        </xdr:cNvPr>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4" name="直線コネクタ 213">
          <a:extLst>
            <a:ext uri="{FF2B5EF4-FFF2-40B4-BE49-F238E27FC236}">
              <a16:creationId xmlns:a16="http://schemas.microsoft.com/office/drawing/2014/main" id="{F7F35B08-0A83-47C5-B42C-8702B8F583CF}"/>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15" name="テキスト ボックス 214">
          <a:extLst>
            <a:ext uri="{FF2B5EF4-FFF2-40B4-BE49-F238E27FC236}">
              <a16:creationId xmlns:a16="http://schemas.microsoft.com/office/drawing/2014/main" id="{85BA6F76-19D4-4CCE-A9AB-092488FE73B4}"/>
            </a:ext>
          </a:extLst>
        </xdr:cNvPr>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16" name="直線コネクタ 215">
          <a:extLst>
            <a:ext uri="{FF2B5EF4-FFF2-40B4-BE49-F238E27FC236}">
              <a16:creationId xmlns:a16="http://schemas.microsoft.com/office/drawing/2014/main" id="{53D3F3AE-CCE4-4ABE-851E-5EA3B94BAC6C}"/>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17" name="テキスト ボックス 216">
          <a:extLst>
            <a:ext uri="{FF2B5EF4-FFF2-40B4-BE49-F238E27FC236}">
              <a16:creationId xmlns:a16="http://schemas.microsoft.com/office/drawing/2014/main" id="{F58CA51B-D8C2-42C3-96EC-C288140AA0F1}"/>
            </a:ext>
          </a:extLst>
        </xdr:cNvPr>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18" name="直線コネクタ 217">
          <a:extLst>
            <a:ext uri="{FF2B5EF4-FFF2-40B4-BE49-F238E27FC236}">
              <a16:creationId xmlns:a16="http://schemas.microsoft.com/office/drawing/2014/main" id="{093EE7AD-FD10-4921-8C8D-A82D7FCF9BC6}"/>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53720</xdr:rowOff>
    </xdr:from>
    <xdr:ext cx="595419" cy="259045"/>
    <xdr:sp macro="" textlink="">
      <xdr:nvSpPr>
        <xdr:cNvPr id="219" name="テキスト ボックス 218">
          <a:extLst>
            <a:ext uri="{FF2B5EF4-FFF2-40B4-BE49-F238E27FC236}">
              <a16:creationId xmlns:a16="http://schemas.microsoft.com/office/drawing/2014/main" id="{4D68FB35-3F5C-42A2-9A93-A8AC10FEED7F}"/>
            </a:ext>
          </a:extLst>
        </xdr:cNvPr>
        <xdr:cNvSpPr txBox="1"/>
      </xdr:nvSpPr>
      <xdr:spPr>
        <a:xfrm>
          <a:off x="6008581" y="965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0" name="直線コネクタ 219">
          <a:extLst>
            <a:ext uri="{FF2B5EF4-FFF2-40B4-BE49-F238E27FC236}">
              <a16:creationId xmlns:a16="http://schemas.microsoft.com/office/drawing/2014/main" id="{94924D2A-A5C9-4D16-B62D-8C17242A1FDC}"/>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70049</xdr:rowOff>
    </xdr:from>
    <xdr:ext cx="595419" cy="259045"/>
    <xdr:sp macro="" textlink="">
      <xdr:nvSpPr>
        <xdr:cNvPr id="221" name="テキスト ボックス 220">
          <a:extLst>
            <a:ext uri="{FF2B5EF4-FFF2-40B4-BE49-F238E27FC236}">
              <a16:creationId xmlns:a16="http://schemas.microsoft.com/office/drawing/2014/main" id="{3425FDBC-B768-48AC-B6CC-74BE071C3C3F}"/>
            </a:ext>
          </a:extLst>
        </xdr:cNvPr>
        <xdr:cNvSpPr txBox="1"/>
      </xdr:nvSpPr>
      <xdr:spPr>
        <a:xfrm>
          <a:off x="6008581" y="932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F7674AFA-4A9D-45BC-BFDA-8A0EC5873301}"/>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3" name="テキスト ボックス 222">
          <a:extLst>
            <a:ext uri="{FF2B5EF4-FFF2-40B4-BE49-F238E27FC236}">
              <a16:creationId xmlns:a16="http://schemas.microsoft.com/office/drawing/2014/main" id="{7CBAAFEF-BEAC-4D8B-95BC-AD9163E91623}"/>
            </a:ext>
          </a:extLst>
        </xdr:cNvPr>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橋りょう・トンネル】&#10;一人当たり有形固定資産（償却資産）額グラフ枠">
          <a:extLst>
            <a:ext uri="{FF2B5EF4-FFF2-40B4-BE49-F238E27FC236}">
              <a16:creationId xmlns:a16="http://schemas.microsoft.com/office/drawing/2014/main" id="{093C32CC-0712-4A0B-AFCF-003BC0730B71}"/>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4359</xdr:rowOff>
    </xdr:from>
    <xdr:to>
      <xdr:col>54</xdr:col>
      <xdr:colOff>189865</xdr:colOff>
      <xdr:row>64</xdr:row>
      <xdr:rowOff>6639</xdr:rowOff>
    </xdr:to>
    <xdr:cxnSp macro="">
      <xdr:nvCxnSpPr>
        <xdr:cNvPr id="225" name="直線コネクタ 224">
          <a:extLst>
            <a:ext uri="{FF2B5EF4-FFF2-40B4-BE49-F238E27FC236}">
              <a16:creationId xmlns:a16="http://schemas.microsoft.com/office/drawing/2014/main" id="{201E74EA-AC44-4ACF-AE01-DAE4592E9666}"/>
            </a:ext>
          </a:extLst>
        </xdr:cNvPr>
        <xdr:cNvCxnSpPr/>
      </xdr:nvCxnSpPr>
      <xdr:spPr>
        <a:xfrm flipV="1">
          <a:off x="10476865" y="9605559"/>
          <a:ext cx="0" cy="1373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10466</xdr:rowOff>
    </xdr:from>
    <xdr:ext cx="534377" cy="259045"/>
    <xdr:sp macro="" textlink="">
      <xdr:nvSpPr>
        <xdr:cNvPr id="226" name="【橋りょう・トンネル】&#10;一人当たり有形固定資産（償却資産）額最小値テキスト">
          <a:extLst>
            <a:ext uri="{FF2B5EF4-FFF2-40B4-BE49-F238E27FC236}">
              <a16:creationId xmlns:a16="http://schemas.microsoft.com/office/drawing/2014/main" id="{D970C15E-4BD8-4F59-A897-A7F4F71B67FE}"/>
            </a:ext>
          </a:extLst>
        </xdr:cNvPr>
        <xdr:cNvSpPr txBox="1"/>
      </xdr:nvSpPr>
      <xdr:spPr>
        <a:xfrm>
          <a:off x="10515600" y="10983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6639</xdr:rowOff>
    </xdr:from>
    <xdr:to>
      <xdr:col>55</xdr:col>
      <xdr:colOff>88900</xdr:colOff>
      <xdr:row>64</xdr:row>
      <xdr:rowOff>6639</xdr:rowOff>
    </xdr:to>
    <xdr:cxnSp macro="">
      <xdr:nvCxnSpPr>
        <xdr:cNvPr id="227" name="直線コネクタ 226">
          <a:extLst>
            <a:ext uri="{FF2B5EF4-FFF2-40B4-BE49-F238E27FC236}">
              <a16:creationId xmlns:a16="http://schemas.microsoft.com/office/drawing/2014/main" id="{115FE260-F18D-43B2-B92C-A783BF42CA0E}"/>
            </a:ext>
          </a:extLst>
        </xdr:cNvPr>
        <xdr:cNvCxnSpPr/>
      </xdr:nvCxnSpPr>
      <xdr:spPr>
        <a:xfrm>
          <a:off x="10388600" y="109794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122486</xdr:rowOff>
    </xdr:from>
    <xdr:ext cx="599010" cy="259045"/>
    <xdr:sp macro="" textlink="">
      <xdr:nvSpPr>
        <xdr:cNvPr id="228" name="【橋りょう・トンネル】&#10;一人当たり有形固定資産（償却資産）額最大値テキスト">
          <a:extLst>
            <a:ext uri="{FF2B5EF4-FFF2-40B4-BE49-F238E27FC236}">
              <a16:creationId xmlns:a16="http://schemas.microsoft.com/office/drawing/2014/main" id="{A2D126A0-0C97-4D18-B5A4-FFF9A13E927E}"/>
            </a:ext>
          </a:extLst>
        </xdr:cNvPr>
        <xdr:cNvSpPr txBox="1"/>
      </xdr:nvSpPr>
      <xdr:spPr>
        <a:xfrm>
          <a:off x="10515600" y="93807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458,665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4359</xdr:rowOff>
    </xdr:from>
    <xdr:to>
      <xdr:col>55</xdr:col>
      <xdr:colOff>88900</xdr:colOff>
      <xdr:row>56</xdr:row>
      <xdr:rowOff>4359</xdr:rowOff>
    </xdr:to>
    <xdr:cxnSp macro="">
      <xdr:nvCxnSpPr>
        <xdr:cNvPr id="229" name="直線コネクタ 228">
          <a:extLst>
            <a:ext uri="{FF2B5EF4-FFF2-40B4-BE49-F238E27FC236}">
              <a16:creationId xmlns:a16="http://schemas.microsoft.com/office/drawing/2014/main" id="{9A1436AB-0993-4F7F-A25F-5CA67C57ACCB}"/>
            </a:ext>
          </a:extLst>
        </xdr:cNvPr>
        <xdr:cNvCxnSpPr/>
      </xdr:nvCxnSpPr>
      <xdr:spPr>
        <a:xfrm>
          <a:off x="10388600" y="96055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125761</xdr:rowOff>
    </xdr:from>
    <xdr:ext cx="599010" cy="259045"/>
    <xdr:sp macro="" textlink="">
      <xdr:nvSpPr>
        <xdr:cNvPr id="230" name="【橋りょう・トンネル】&#10;一人当たり有形固定資産（償却資産）額平均値テキスト">
          <a:extLst>
            <a:ext uri="{FF2B5EF4-FFF2-40B4-BE49-F238E27FC236}">
              <a16:creationId xmlns:a16="http://schemas.microsoft.com/office/drawing/2014/main" id="{FCF9FEF3-88B2-4F32-9772-527978E2CA38}"/>
            </a:ext>
          </a:extLst>
        </xdr:cNvPr>
        <xdr:cNvSpPr txBox="1"/>
      </xdr:nvSpPr>
      <xdr:spPr>
        <a:xfrm>
          <a:off x="10515600" y="1041276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189,329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147334</xdr:rowOff>
    </xdr:from>
    <xdr:to>
      <xdr:col>55</xdr:col>
      <xdr:colOff>50800</xdr:colOff>
      <xdr:row>61</xdr:row>
      <xdr:rowOff>77484</xdr:rowOff>
    </xdr:to>
    <xdr:sp macro="" textlink="">
      <xdr:nvSpPr>
        <xdr:cNvPr id="231" name="フローチャート: 判断 230">
          <a:extLst>
            <a:ext uri="{FF2B5EF4-FFF2-40B4-BE49-F238E27FC236}">
              <a16:creationId xmlns:a16="http://schemas.microsoft.com/office/drawing/2014/main" id="{077D8E6D-12F9-4665-A863-39B47635CE68}"/>
            </a:ext>
          </a:extLst>
        </xdr:cNvPr>
        <xdr:cNvSpPr/>
      </xdr:nvSpPr>
      <xdr:spPr>
        <a:xfrm>
          <a:off x="10426700" y="10434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136642</xdr:rowOff>
    </xdr:from>
    <xdr:to>
      <xdr:col>50</xdr:col>
      <xdr:colOff>165100</xdr:colOff>
      <xdr:row>61</xdr:row>
      <xdr:rowOff>66792</xdr:rowOff>
    </xdr:to>
    <xdr:sp macro="" textlink="">
      <xdr:nvSpPr>
        <xdr:cNvPr id="232" name="フローチャート: 判断 231">
          <a:extLst>
            <a:ext uri="{FF2B5EF4-FFF2-40B4-BE49-F238E27FC236}">
              <a16:creationId xmlns:a16="http://schemas.microsoft.com/office/drawing/2014/main" id="{777A2E4A-B9B2-4BA3-99BB-34EE7D1BDA95}"/>
            </a:ext>
          </a:extLst>
        </xdr:cNvPr>
        <xdr:cNvSpPr/>
      </xdr:nvSpPr>
      <xdr:spPr>
        <a:xfrm>
          <a:off x="9588500" y="1042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142220</xdr:rowOff>
    </xdr:from>
    <xdr:to>
      <xdr:col>46</xdr:col>
      <xdr:colOff>38100</xdr:colOff>
      <xdr:row>61</xdr:row>
      <xdr:rowOff>72370</xdr:rowOff>
    </xdr:to>
    <xdr:sp macro="" textlink="">
      <xdr:nvSpPr>
        <xdr:cNvPr id="233" name="フローチャート: 判断 232">
          <a:extLst>
            <a:ext uri="{FF2B5EF4-FFF2-40B4-BE49-F238E27FC236}">
              <a16:creationId xmlns:a16="http://schemas.microsoft.com/office/drawing/2014/main" id="{65CE4202-B726-4850-8DB3-30C86B116A0A}"/>
            </a:ext>
          </a:extLst>
        </xdr:cNvPr>
        <xdr:cNvSpPr/>
      </xdr:nvSpPr>
      <xdr:spPr>
        <a:xfrm>
          <a:off x="8699500" y="10429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60</xdr:row>
      <xdr:rowOff>146015</xdr:rowOff>
    </xdr:from>
    <xdr:to>
      <xdr:col>41</xdr:col>
      <xdr:colOff>101600</xdr:colOff>
      <xdr:row>61</xdr:row>
      <xdr:rowOff>76165</xdr:rowOff>
    </xdr:to>
    <xdr:sp macro="" textlink="">
      <xdr:nvSpPr>
        <xdr:cNvPr id="234" name="フローチャート: 判断 233">
          <a:extLst>
            <a:ext uri="{FF2B5EF4-FFF2-40B4-BE49-F238E27FC236}">
              <a16:creationId xmlns:a16="http://schemas.microsoft.com/office/drawing/2014/main" id="{E03ABA30-B8B5-45AD-AD7E-E0EF29DB448B}"/>
            </a:ext>
          </a:extLst>
        </xdr:cNvPr>
        <xdr:cNvSpPr/>
      </xdr:nvSpPr>
      <xdr:spPr>
        <a:xfrm>
          <a:off x="7810500" y="10433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5795</xdr:rowOff>
    </xdr:from>
    <xdr:to>
      <xdr:col>36</xdr:col>
      <xdr:colOff>165100</xdr:colOff>
      <xdr:row>60</xdr:row>
      <xdr:rowOff>107395</xdr:rowOff>
    </xdr:to>
    <xdr:sp macro="" textlink="">
      <xdr:nvSpPr>
        <xdr:cNvPr id="235" name="フローチャート: 判断 234">
          <a:extLst>
            <a:ext uri="{FF2B5EF4-FFF2-40B4-BE49-F238E27FC236}">
              <a16:creationId xmlns:a16="http://schemas.microsoft.com/office/drawing/2014/main" id="{744C17E8-DCC0-4D36-8EAC-4E952C642C41}"/>
            </a:ext>
          </a:extLst>
        </xdr:cNvPr>
        <xdr:cNvSpPr/>
      </xdr:nvSpPr>
      <xdr:spPr>
        <a:xfrm>
          <a:off x="6921500" y="10292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C168CC6D-8999-4EEB-951C-215776AFC33D}"/>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B622165D-2226-47F3-AF7B-89396029F0AB}"/>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20A227D4-767E-4C9B-A5E4-5063C53A5C28}"/>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3E5FBDA2-FD47-4D06-8B1B-D27357B7E4ED}"/>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DED48D08-6E49-425C-B963-5861B9675AE4}"/>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8568</xdr:rowOff>
    </xdr:from>
    <xdr:to>
      <xdr:col>55</xdr:col>
      <xdr:colOff>50800</xdr:colOff>
      <xdr:row>60</xdr:row>
      <xdr:rowOff>110168</xdr:rowOff>
    </xdr:to>
    <xdr:sp macro="" textlink="">
      <xdr:nvSpPr>
        <xdr:cNvPr id="241" name="楕円 240">
          <a:extLst>
            <a:ext uri="{FF2B5EF4-FFF2-40B4-BE49-F238E27FC236}">
              <a16:creationId xmlns:a16="http://schemas.microsoft.com/office/drawing/2014/main" id="{7EF5596D-4AC4-4766-BF0F-698081E2D7EA}"/>
            </a:ext>
          </a:extLst>
        </xdr:cNvPr>
        <xdr:cNvSpPr/>
      </xdr:nvSpPr>
      <xdr:spPr>
        <a:xfrm>
          <a:off x="10426700" y="10295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31445</xdr:rowOff>
    </xdr:from>
    <xdr:ext cx="599010" cy="259045"/>
    <xdr:sp macro="" textlink="">
      <xdr:nvSpPr>
        <xdr:cNvPr id="242" name="【橋りょう・トンネル】&#10;一人当たり有形固定資産（償却資産）額該当値テキスト">
          <a:extLst>
            <a:ext uri="{FF2B5EF4-FFF2-40B4-BE49-F238E27FC236}">
              <a16:creationId xmlns:a16="http://schemas.microsoft.com/office/drawing/2014/main" id="{7A2AD0F1-003E-47D3-A6C7-8CCE123194EE}"/>
            </a:ext>
          </a:extLst>
        </xdr:cNvPr>
        <xdr:cNvSpPr txBox="1"/>
      </xdr:nvSpPr>
      <xdr:spPr>
        <a:xfrm>
          <a:off x="10515600" y="101469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231,821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18600</xdr:rowOff>
    </xdr:from>
    <xdr:to>
      <xdr:col>50</xdr:col>
      <xdr:colOff>165100</xdr:colOff>
      <xdr:row>60</xdr:row>
      <xdr:rowOff>120200</xdr:rowOff>
    </xdr:to>
    <xdr:sp macro="" textlink="">
      <xdr:nvSpPr>
        <xdr:cNvPr id="243" name="楕円 242">
          <a:extLst>
            <a:ext uri="{FF2B5EF4-FFF2-40B4-BE49-F238E27FC236}">
              <a16:creationId xmlns:a16="http://schemas.microsoft.com/office/drawing/2014/main" id="{378DF67E-9021-47C4-818D-8B3D7B954CE3}"/>
            </a:ext>
          </a:extLst>
        </xdr:cNvPr>
        <xdr:cNvSpPr/>
      </xdr:nvSpPr>
      <xdr:spPr>
        <a:xfrm>
          <a:off x="9588500" y="1030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59368</xdr:rowOff>
    </xdr:from>
    <xdr:to>
      <xdr:col>55</xdr:col>
      <xdr:colOff>0</xdr:colOff>
      <xdr:row>60</xdr:row>
      <xdr:rowOff>69400</xdr:rowOff>
    </xdr:to>
    <xdr:cxnSp macro="">
      <xdr:nvCxnSpPr>
        <xdr:cNvPr id="244" name="直線コネクタ 243">
          <a:extLst>
            <a:ext uri="{FF2B5EF4-FFF2-40B4-BE49-F238E27FC236}">
              <a16:creationId xmlns:a16="http://schemas.microsoft.com/office/drawing/2014/main" id="{39C3D46E-6A74-43BE-B45D-694AB27EA829}"/>
            </a:ext>
          </a:extLst>
        </xdr:cNvPr>
        <xdr:cNvCxnSpPr/>
      </xdr:nvCxnSpPr>
      <xdr:spPr>
        <a:xfrm flipV="1">
          <a:off x="9639300" y="10346368"/>
          <a:ext cx="838200" cy="10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32031</xdr:rowOff>
    </xdr:from>
    <xdr:to>
      <xdr:col>46</xdr:col>
      <xdr:colOff>38100</xdr:colOff>
      <xdr:row>60</xdr:row>
      <xdr:rowOff>133631</xdr:rowOff>
    </xdr:to>
    <xdr:sp macro="" textlink="">
      <xdr:nvSpPr>
        <xdr:cNvPr id="245" name="楕円 244">
          <a:extLst>
            <a:ext uri="{FF2B5EF4-FFF2-40B4-BE49-F238E27FC236}">
              <a16:creationId xmlns:a16="http://schemas.microsoft.com/office/drawing/2014/main" id="{680F4C0F-C007-47E6-A145-2958C0E5E8E6}"/>
            </a:ext>
          </a:extLst>
        </xdr:cNvPr>
        <xdr:cNvSpPr/>
      </xdr:nvSpPr>
      <xdr:spPr>
        <a:xfrm>
          <a:off x="8699500" y="10319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69400</xdr:rowOff>
    </xdr:from>
    <xdr:to>
      <xdr:col>50</xdr:col>
      <xdr:colOff>114300</xdr:colOff>
      <xdr:row>60</xdr:row>
      <xdr:rowOff>82831</xdr:rowOff>
    </xdr:to>
    <xdr:cxnSp macro="">
      <xdr:nvCxnSpPr>
        <xdr:cNvPr id="246" name="直線コネクタ 245">
          <a:extLst>
            <a:ext uri="{FF2B5EF4-FFF2-40B4-BE49-F238E27FC236}">
              <a16:creationId xmlns:a16="http://schemas.microsoft.com/office/drawing/2014/main" id="{001D880C-65D4-4B82-B1E1-FDB73DAFB848}"/>
            </a:ext>
          </a:extLst>
        </xdr:cNvPr>
        <xdr:cNvCxnSpPr/>
      </xdr:nvCxnSpPr>
      <xdr:spPr>
        <a:xfrm flipV="1">
          <a:off x="8750300" y="10356400"/>
          <a:ext cx="889000" cy="13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41470</xdr:rowOff>
    </xdr:from>
    <xdr:to>
      <xdr:col>41</xdr:col>
      <xdr:colOff>101600</xdr:colOff>
      <xdr:row>60</xdr:row>
      <xdr:rowOff>143070</xdr:rowOff>
    </xdr:to>
    <xdr:sp macro="" textlink="">
      <xdr:nvSpPr>
        <xdr:cNvPr id="247" name="楕円 246">
          <a:extLst>
            <a:ext uri="{FF2B5EF4-FFF2-40B4-BE49-F238E27FC236}">
              <a16:creationId xmlns:a16="http://schemas.microsoft.com/office/drawing/2014/main" id="{1A7E6847-2898-4C9B-A40A-3870B772D0B7}"/>
            </a:ext>
          </a:extLst>
        </xdr:cNvPr>
        <xdr:cNvSpPr/>
      </xdr:nvSpPr>
      <xdr:spPr>
        <a:xfrm>
          <a:off x="7810500" y="10328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82831</xdr:rowOff>
    </xdr:from>
    <xdr:to>
      <xdr:col>45</xdr:col>
      <xdr:colOff>177800</xdr:colOff>
      <xdr:row>60</xdr:row>
      <xdr:rowOff>92270</xdr:rowOff>
    </xdr:to>
    <xdr:cxnSp macro="">
      <xdr:nvCxnSpPr>
        <xdr:cNvPr id="248" name="直線コネクタ 247">
          <a:extLst>
            <a:ext uri="{FF2B5EF4-FFF2-40B4-BE49-F238E27FC236}">
              <a16:creationId xmlns:a16="http://schemas.microsoft.com/office/drawing/2014/main" id="{444B7EDE-8DB3-4602-A061-9585CDF62637}"/>
            </a:ext>
          </a:extLst>
        </xdr:cNvPr>
        <xdr:cNvCxnSpPr/>
      </xdr:nvCxnSpPr>
      <xdr:spPr>
        <a:xfrm flipV="1">
          <a:off x="7861300" y="10369831"/>
          <a:ext cx="889000" cy="9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55235</xdr:rowOff>
    </xdr:from>
    <xdr:to>
      <xdr:col>36</xdr:col>
      <xdr:colOff>165100</xdr:colOff>
      <xdr:row>60</xdr:row>
      <xdr:rowOff>156835</xdr:rowOff>
    </xdr:to>
    <xdr:sp macro="" textlink="">
      <xdr:nvSpPr>
        <xdr:cNvPr id="249" name="楕円 248">
          <a:extLst>
            <a:ext uri="{FF2B5EF4-FFF2-40B4-BE49-F238E27FC236}">
              <a16:creationId xmlns:a16="http://schemas.microsoft.com/office/drawing/2014/main" id="{1518F9BF-C9A6-49BC-B40F-2FDF499A2094}"/>
            </a:ext>
          </a:extLst>
        </xdr:cNvPr>
        <xdr:cNvSpPr/>
      </xdr:nvSpPr>
      <xdr:spPr>
        <a:xfrm>
          <a:off x="6921500" y="10342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92270</xdr:rowOff>
    </xdr:from>
    <xdr:to>
      <xdr:col>41</xdr:col>
      <xdr:colOff>50800</xdr:colOff>
      <xdr:row>60</xdr:row>
      <xdr:rowOff>106035</xdr:rowOff>
    </xdr:to>
    <xdr:cxnSp macro="">
      <xdr:nvCxnSpPr>
        <xdr:cNvPr id="250" name="直線コネクタ 249">
          <a:extLst>
            <a:ext uri="{FF2B5EF4-FFF2-40B4-BE49-F238E27FC236}">
              <a16:creationId xmlns:a16="http://schemas.microsoft.com/office/drawing/2014/main" id="{581B614C-5892-4EAA-9BBB-2389D50F5448}"/>
            </a:ext>
          </a:extLst>
        </xdr:cNvPr>
        <xdr:cNvCxnSpPr/>
      </xdr:nvCxnSpPr>
      <xdr:spPr>
        <a:xfrm flipV="1">
          <a:off x="6972300" y="10379270"/>
          <a:ext cx="889000" cy="13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57919</xdr:rowOff>
    </xdr:from>
    <xdr:ext cx="599010" cy="259045"/>
    <xdr:sp macro="" textlink="">
      <xdr:nvSpPr>
        <xdr:cNvPr id="251" name="n_1aveValue【橋りょう・トンネル】&#10;一人当たり有形固定資産（償却資産）額">
          <a:extLst>
            <a:ext uri="{FF2B5EF4-FFF2-40B4-BE49-F238E27FC236}">
              <a16:creationId xmlns:a16="http://schemas.microsoft.com/office/drawing/2014/main" id="{C77E6B36-8DB3-4D8D-84C7-B4786385C374}"/>
            </a:ext>
          </a:extLst>
        </xdr:cNvPr>
        <xdr:cNvSpPr txBox="1"/>
      </xdr:nvSpPr>
      <xdr:spPr>
        <a:xfrm>
          <a:off x="9327095" y="105163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63497</xdr:rowOff>
    </xdr:from>
    <xdr:ext cx="599010" cy="259045"/>
    <xdr:sp macro="" textlink="">
      <xdr:nvSpPr>
        <xdr:cNvPr id="252" name="n_2aveValue【橋りょう・トンネル】&#10;一人当たり有形固定資産（償却資産）額">
          <a:extLst>
            <a:ext uri="{FF2B5EF4-FFF2-40B4-BE49-F238E27FC236}">
              <a16:creationId xmlns:a16="http://schemas.microsoft.com/office/drawing/2014/main" id="{234D5C89-ED1C-430A-95AE-8A41658989F4}"/>
            </a:ext>
          </a:extLst>
        </xdr:cNvPr>
        <xdr:cNvSpPr txBox="1"/>
      </xdr:nvSpPr>
      <xdr:spPr>
        <a:xfrm>
          <a:off x="8450795" y="10521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67292</xdr:rowOff>
    </xdr:from>
    <xdr:ext cx="599010" cy="259045"/>
    <xdr:sp macro="" textlink="">
      <xdr:nvSpPr>
        <xdr:cNvPr id="253" name="n_3aveValue【橋りょう・トンネル】&#10;一人当たり有形固定資産（償却資産）額">
          <a:extLst>
            <a:ext uri="{FF2B5EF4-FFF2-40B4-BE49-F238E27FC236}">
              <a16:creationId xmlns:a16="http://schemas.microsoft.com/office/drawing/2014/main" id="{34702FF9-CA72-4568-A721-97F429756129}"/>
            </a:ext>
          </a:extLst>
        </xdr:cNvPr>
        <xdr:cNvSpPr txBox="1"/>
      </xdr:nvSpPr>
      <xdr:spPr>
        <a:xfrm>
          <a:off x="7561795" y="105257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58</xdr:row>
      <xdr:rowOff>123922</xdr:rowOff>
    </xdr:from>
    <xdr:ext cx="599010" cy="259045"/>
    <xdr:sp macro="" textlink="">
      <xdr:nvSpPr>
        <xdr:cNvPr id="254" name="n_4aveValue【橋りょう・トンネル】&#10;一人当たり有形固定資産（償却資産）額">
          <a:extLst>
            <a:ext uri="{FF2B5EF4-FFF2-40B4-BE49-F238E27FC236}">
              <a16:creationId xmlns:a16="http://schemas.microsoft.com/office/drawing/2014/main" id="{A8A3A251-D03A-40BB-97B4-5BC0F739B1B0}"/>
            </a:ext>
          </a:extLst>
        </xdr:cNvPr>
        <xdr:cNvSpPr txBox="1"/>
      </xdr:nvSpPr>
      <xdr:spPr>
        <a:xfrm>
          <a:off x="6672795" y="100680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58</xdr:row>
      <xdr:rowOff>136727</xdr:rowOff>
    </xdr:from>
    <xdr:ext cx="599010" cy="259045"/>
    <xdr:sp macro="" textlink="">
      <xdr:nvSpPr>
        <xdr:cNvPr id="255" name="n_1mainValue【橋りょう・トンネル】&#10;一人当たり有形固定資産（償却資産）額">
          <a:extLst>
            <a:ext uri="{FF2B5EF4-FFF2-40B4-BE49-F238E27FC236}">
              <a16:creationId xmlns:a16="http://schemas.microsoft.com/office/drawing/2014/main" id="{E6ADFA33-ED3A-4848-B747-995BC58134C3}"/>
            </a:ext>
          </a:extLst>
        </xdr:cNvPr>
        <xdr:cNvSpPr txBox="1"/>
      </xdr:nvSpPr>
      <xdr:spPr>
        <a:xfrm>
          <a:off x="9327095" y="10080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58</xdr:row>
      <xdr:rowOff>150158</xdr:rowOff>
    </xdr:from>
    <xdr:ext cx="599010" cy="259045"/>
    <xdr:sp macro="" textlink="">
      <xdr:nvSpPr>
        <xdr:cNvPr id="256" name="n_2mainValue【橋りょう・トンネル】&#10;一人当たり有形固定資産（償却資産）額">
          <a:extLst>
            <a:ext uri="{FF2B5EF4-FFF2-40B4-BE49-F238E27FC236}">
              <a16:creationId xmlns:a16="http://schemas.microsoft.com/office/drawing/2014/main" id="{15A63613-0017-4351-AD6E-8474E51F0D73}"/>
            </a:ext>
          </a:extLst>
        </xdr:cNvPr>
        <xdr:cNvSpPr txBox="1"/>
      </xdr:nvSpPr>
      <xdr:spPr>
        <a:xfrm>
          <a:off x="8450795" y="10094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58</xdr:row>
      <xdr:rowOff>159597</xdr:rowOff>
    </xdr:from>
    <xdr:ext cx="599010" cy="259045"/>
    <xdr:sp macro="" textlink="">
      <xdr:nvSpPr>
        <xdr:cNvPr id="257" name="n_3mainValue【橋りょう・トンネル】&#10;一人当たり有形固定資産（償却資産）額">
          <a:extLst>
            <a:ext uri="{FF2B5EF4-FFF2-40B4-BE49-F238E27FC236}">
              <a16:creationId xmlns:a16="http://schemas.microsoft.com/office/drawing/2014/main" id="{98ECA6C5-6F6F-438F-805D-024F87991259}"/>
            </a:ext>
          </a:extLst>
        </xdr:cNvPr>
        <xdr:cNvSpPr txBox="1"/>
      </xdr:nvSpPr>
      <xdr:spPr>
        <a:xfrm>
          <a:off x="7561795" y="101036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147962</xdr:rowOff>
    </xdr:from>
    <xdr:ext cx="599010" cy="259045"/>
    <xdr:sp macro="" textlink="">
      <xdr:nvSpPr>
        <xdr:cNvPr id="258" name="n_4mainValue【橋りょう・トンネル】&#10;一人当たり有形固定資産（償却資産）額">
          <a:extLst>
            <a:ext uri="{FF2B5EF4-FFF2-40B4-BE49-F238E27FC236}">
              <a16:creationId xmlns:a16="http://schemas.microsoft.com/office/drawing/2014/main" id="{5BD98AB6-BDE8-48D4-AF10-01D2519318D6}"/>
            </a:ext>
          </a:extLst>
        </xdr:cNvPr>
        <xdr:cNvSpPr txBox="1"/>
      </xdr:nvSpPr>
      <xdr:spPr>
        <a:xfrm>
          <a:off x="6672795" y="104349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6E8E97D3-F078-477D-907D-8A9A75F17045}"/>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6008659B-F1D7-4EB3-8B7C-4848D27C9C62}"/>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CF273FC4-717A-484D-85BC-0C3F34A91362}"/>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417FF724-EDEE-446F-8AE2-0CBD50FAC379}"/>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ABFF1A9D-F009-4B21-B349-C2C83D5CF05D}"/>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AE74367E-7831-4A16-8FF4-86691E4BE4B9}"/>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DA01E181-2678-436A-BC3D-BA7AED58A482}"/>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1D07D325-F51A-4242-8BEE-EB451DCA9723}"/>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a:extLst>
            <a:ext uri="{FF2B5EF4-FFF2-40B4-BE49-F238E27FC236}">
              <a16:creationId xmlns:a16="http://schemas.microsoft.com/office/drawing/2014/main" id="{DBB01AD2-2AB2-47EB-9051-15AD07CCF97A}"/>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977EDDD2-3ABC-4159-826A-59920ACB61B7}"/>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a:extLst>
            <a:ext uri="{FF2B5EF4-FFF2-40B4-BE49-F238E27FC236}">
              <a16:creationId xmlns:a16="http://schemas.microsoft.com/office/drawing/2014/main" id="{625040B7-B04E-4B4C-B2CC-8AC009CD532C}"/>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0" name="直線コネクタ 269">
          <a:extLst>
            <a:ext uri="{FF2B5EF4-FFF2-40B4-BE49-F238E27FC236}">
              <a16:creationId xmlns:a16="http://schemas.microsoft.com/office/drawing/2014/main" id="{3B0D8E2F-EEDE-418A-9705-75AF5390CE5F}"/>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67327</xdr:rowOff>
    </xdr:from>
    <xdr:ext cx="403059" cy="259045"/>
    <xdr:sp macro="" textlink="">
      <xdr:nvSpPr>
        <xdr:cNvPr id="271" name="テキスト ボックス 270">
          <a:extLst>
            <a:ext uri="{FF2B5EF4-FFF2-40B4-BE49-F238E27FC236}">
              <a16:creationId xmlns:a16="http://schemas.microsoft.com/office/drawing/2014/main" id="{1B6DE8D2-C771-43EA-B26C-44A0E67B5524}"/>
            </a:ext>
          </a:extLst>
        </xdr:cNvPr>
        <xdr:cNvSpPr txBox="1"/>
      </xdr:nvSpPr>
      <xdr:spPr>
        <a:xfrm>
          <a:off x="358941" y="1464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2" name="直線コネクタ 271">
          <a:extLst>
            <a:ext uri="{FF2B5EF4-FFF2-40B4-BE49-F238E27FC236}">
              <a16:creationId xmlns:a16="http://schemas.microsoft.com/office/drawing/2014/main" id="{9FE46EBA-0B2F-4E4E-AB26-6123BE328768}"/>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3" name="テキスト ボックス 272">
          <a:extLst>
            <a:ext uri="{FF2B5EF4-FFF2-40B4-BE49-F238E27FC236}">
              <a16:creationId xmlns:a16="http://schemas.microsoft.com/office/drawing/2014/main" id="{C5A0845E-FBC6-4A07-8877-906729E5A595}"/>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4" name="直線コネクタ 273">
          <a:extLst>
            <a:ext uri="{FF2B5EF4-FFF2-40B4-BE49-F238E27FC236}">
              <a16:creationId xmlns:a16="http://schemas.microsoft.com/office/drawing/2014/main" id="{2B70307D-E84D-4B9B-AAD9-5F9FF73E3E68}"/>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5" name="テキスト ボックス 274">
          <a:extLst>
            <a:ext uri="{FF2B5EF4-FFF2-40B4-BE49-F238E27FC236}">
              <a16:creationId xmlns:a16="http://schemas.microsoft.com/office/drawing/2014/main" id="{AE9CD0D5-067B-4E4B-85FF-BD9A64496903}"/>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6" name="直線コネクタ 275">
          <a:extLst>
            <a:ext uri="{FF2B5EF4-FFF2-40B4-BE49-F238E27FC236}">
              <a16:creationId xmlns:a16="http://schemas.microsoft.com/office/drawing/2014/main" id="{6DE4DB91-ACAF-443C-A200-529155754D9C}"/>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7" name="テキスト ボックス 276">
          <a:extLst>
            <a:ext uri="{FF2B5EF4-FFF2-40B4-BE49-F238E27FC236}">
              <a16:creationId xmlns:a16="http://schemas.microsoft.com/office/drawing/2014/main" id="{54789846-BDBF-4251-8576-3AE2699C501F}"/>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8" name="直線コネクタ 277">
          <a:extLst>
            <a:ext uri="{FF2B5EF4-FFF2-40B4-BE49-F238E27FC236}">
              <a16:creationId xmlns:a16="http://schemas.microsoft.com/office/drawing/2014/main" id="{F9E13C0B-638A-48CA-890D-4BFC8C4EECFB}"/>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79" name="テキスト ボックス 278">
          <a:extLst>
            <a:ext uri="{FF2B5EF4-FFF2-40B4-BE49-F238E27FC236}">
              <a16:creationId xmlns:a16="http://schemas.microsoft.com/office/drawing/2014/main" id="{C5B80CF2-A304-4446-811F-5B12C6B8D5F4}"/>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0" name="【公営住宅】&#10;有形固定資産減価償却率グラフ枠">
          <a:extLst>
            <a:ext uri="{FF2B5EF4-FFF2-40B4-BE49-F238E27FC236}">
              <a16:creationId xmlns:a16="http://schemas.microsoft.com/office/drawing/2014/main" id="{6AF2D83D-3EE9-42B5-B168-82ADD24A26E1}"/>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76963</xdr:rowOff>
    </xdr:from>
    <xdr:to>
      <xdr:col>24</xdr:col>
      <xdr:colOff>62865</xdr:colOff>
      <xdr:row>85</xdr:row>
      <xdr:rowOff>168402</xdr:rowOff>
    </xdr:to>
    <xdr:cxnSp macro="">
      <xdr:nvCxnSpPr>
        <xdr:cNvPr id="281" name="直線コネクタ 280">
          <a:extLst>
            <a:ext uri="{FF2B5EF4-FFF2-40B4-BE49-F238E27FC236}">
              <a16:creationId xmlns:a16="http://schemas.microsoft.com/office/drawing/2014/main" id="{902E636E-33FE-456B-BBCB-0E109028BC2F}"/>
            </a:ext>
          </a:extLst>
        </xdr:cNvPr>
        <xdr:cNvCxnSpPr/>
      </xdr:nvCxnSpPr>
      <xdr:spPr>
        <a:xfrm flipV="1">
          <a:off x="4634865" y="13621513"/>
          <a:ext cx="0" cy="11201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779</xdr:rowOff>
    </xdr:from>
    <xdr:ext cx="405111" cy="259045"/>
    <xdr:sp macro="" textlink="">
      <xdr:nvSpPr>
        <xdr:cNvPr id="282" name="【公営住宅】&#10;有形固定資産減価償却率最小値テキスト">
          <a:extLst>
            <a:ext uri="{FF2B5EF4-FFF2-40B4-BE49-F238E27FC236}">
              <a16:creationId xmlns:a16="http://schemas.microsoft.com/office/drawing/2014/main" id="{4B332F1D-DDDC-41D6-9618-1CF3305D330C}"/>
            </a:ext>
          </a:extLst>
        </xdr:cNvPr>
        <xdr:cNvSpPr txBox="1"/>
      </xdr:nvSpPr>
      <xdr:spPr>
        <a:xfrm>
          <a:off x="4673600" y="147454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168402</xdr:rowOff>
    </xdr:from>
    <xdr:to>
      <xdr:col>24</xdr:col>
      <xdr:colOff>152400</xdr:colOff>
      <xdr:row>85</xdr:row>
      <xdr:rowOff>168402</xdr:rowOff>
    </xdr:to>
    <xdr:cxnSp macro="">
      <xdr:nvCxnSpPr>
        <xdr:cNvPr id="283" name="直線コネクタ 282">
          <a:extLst>
            <a:ext uri="{FF2B5EF4-FFF2-40B4-BE49-F238E27FC236}">
              <a16:creationId xmlns:a16="http://schemas.microsoft.com/office/drawing/2014/main" id="{2D6C6249-68C3-429B-872A-9A82FAB397B0}"/>
            </a:ext>
          </a:extLst>
        </xdr:cNvPr>
        <xdr:cNvCxnSpPr/>
      </xdr:nvCxnSpPr>
      <xdr:spPr>
        <a:xfrm>
          <a:off x="4546600" y="147416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23640</xdr:rowOff>
    </xdr:from>
    <xdr:ext cx="405111" cy="259045"/>
    <xdr:sp macro="" textlink="">
      <xdr:nvSpPr>
        <xdr:cNvPr id="284" name="【公営住宅】&#10;有形固定資産減価償却率最大値テキスト">
          <a:extLst>
            <a:ext uri="{FF2B5EF4-FFF2-40B4-BE49-F238E27FC236}">
              <a16:creationId xmlns:a16="http://schemas.microsoft.com/office/drawing/2014/main" id="{BB651EA3-971A-4674-A005-D95D11D28F65}"/>
            </a:ext>
          </a:extLst>
        </xdr:cNvPr>
        <xdr:cNvSpPr txBox="1"/>
      </xdr:nvSpPr>
      <xdr:spPr>
        <a:xfrm>
          <a:off x="4673600" y="13396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76963</xdr:rowOff>
    </xdr:from>
    <xdr:to>
      <xdr:col>24</xdr:col>
      <xdr:colOff>152400</xdr:colOff>
      <xdr:row>79</xdr:row>
      <xdr:rowOff>76963</xdr:rowOff>
    </xdr:to>
    <xdr:cxnSp macro="">
      <xdr:nvCxnSpPr>
        <xdr:cNvPr id="285" name="直線コネクタ 284">
          <a:extLst>
            <a:ext uri="{FF2B5EF4-FFF2-40B4-BE49-F238E27FC236}">
              <a16:creationId xmlns:a16="http://schemas.microsoft.com/office/drawing/2014/main" id="{A024CCB7-2120-4CF6-8966-AC7C66F30C19}"/>
            </a:ext>
          </a:extLst>
        </xdr:cNvPr>
        <xdr:cNvCxnSpPr/>
      </xdr:nvCxnSpPr>
      <xdr:spPr>
        <a:xfrm>
          <a:off x="4546600" y="13621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46753</xdr:rowOff>
    </xdr:from>
    <xdr:ext cx="405111" cy="259045"/>
    <xdr:sp macro="" textlink="">
      <xdr:nvSpPr>
        <xdr:cNvPr id="286" name="【公営住宅】&#10;有形固定資産減価償却率平均値テキスト">
          <a:extLst>
            <a:ext uri="{FF2B5EF4-FFF2-40B4-BE49-F238E27FC236}">
              <a16:creationId xmlns:a16="http://schemas.microsoft.com/office/drawing/2014/main" id="{39D27CF2-F65A-4D95-B5CE-5F120F5A0909}"/>
            </a:ext>
          </a:extLst>
        </xdr:cNvPr>
        <xdr:cNvSpPr txBox="1"/>
      </xdr:nvSpPr>
      <xdr:spPr>
        <a:xfrm>
          <a:off x="4673600" y="139342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23876</xdr:rowOff>
    </xdr:from>
    <xdr:to>
      <xdr:col>24</xdr:col>
      <xdr:colOff>114300</xdr:colOff>
      <xdr:row>82</xdr:row>
      <xdr:rowOff>125476</xdr:rowOff>
    </xdr:to>
    <xdr:sp macro="" textlink="">
      <xdr:nvSpPr>
        <xdr:cNvPr id="287" name="フローチャート: 判断 286">
          <a:extLst>
            <a:ext uri="{FF2B5EF4-FFF2-40B4-BE49-F238E27FC236}">
              <a16:creationId xmlns:a16="http://schemas.microsoft.com/office/drawing/2014/main" id="{EA63ECFD-8F4F-4E70-8435-7892437F8B00}"/>
            </a:ext>
          </a:extLst>
        </xdr:cNvPr>
        <xdr:cNvSpPr/>
      </xdr:nvSpPr>
      <xdr:spPr>
        <a:xfrm>
          <a:off x="4584700" y="14082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154178</xdr:rowOff>
    </xdr:from>
    <xdr:to>
      <xdr:col>20</xdr:col>
      <xdr:colOff>38100</xdr:colOff>
      <xdr:row>82</xdr:row>
      <xdr:rowOff>84328</xdr:rowOff>
    </xdr:to>
    <xdr:sp macro="" textlink="">
      <xdr:nvSpPr>
        <xdr:cNvPr id="288" name="フローチャート: 判断 287">
          <a:extLst>
            <a:ext uri="{FF2B5EF4-FFF2-40B4-BE49-F238E27FC236}">
              <a16:creationId xmlns:a16="http://schemas.microsoft.com/office/drawing/2014/main" id="{85256735-EB84-435E-9409-FC6E40DA72E8}"/>
            </a:ext>
          </a:extLst>
        </xdr:cNvPr>
        <xdr:cNvSpPr/>
      </xdr:nvSpPr>
      <xdr:spPr>
        <a:xfrm>
          <a:off x="3746500" y="14041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113030</xdr:rowOff>
    </xdr:from>
    <xdr:to>
      <xdr:col>15</xdr:col>
      <xdr:colOff>101600</xdr:colOff>
      <xdr:row>82</xdr:row>
      <xdr:rowOff>43180</xdr:rowOff>
    </xdr:to>
    <xdr:sp macro="" textlink="">
      <xdr:nvSpPr>
        <xdr:cNvPr id="289" name="フローチャート: 判断 288">
          <a:extLst>
            <a:ext uri="{FF2B5EF4-FFF2-40B4-BE49-F238E27FC236}">
              <a16:creationId xmlns:a16="http://schemas.microsoft.com/office/drawing/2014/main" id="{2EEBAFDB-17FA-4DC0-A3D5-40D2CA3C8DAC}"/>
            </a:ext>
          </a:extLst>
        </xdr:cNvPr>
        <xdr:cNvSpPr/>
      </xdr:nvSpPr>
      <xdr:spPr>
        <a:xfrm>
          <a:off x="2857500" y="1400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49022</xdr:rowOff>
    </xdr:from>
    <xdr:to>
      <xdr:col>10</xdr:col>
      <xdr:colOff>165100</xdr:colOff>
      <xdr:row>81</xdr:row>
      <xdr:rowOff>150622</xdr:rowOff>
    </xdr:to>
    <xdr:sp macro="" textlink="">
      <xdr:nvSpPr>
        <xdr:cNvPr id="290" name="フローチャート: 判断 289">
          <a:extLst>
            <a:ext uri="{FF2B5EF4-FFF2-40B4-BE49-F238E27FC236}">
              <a16:creationId xmlns:a16="http://schemas.microsoft.com/office/drawing/2014/main" id="{32B2B041-16DE-49B0-8DBC-5FE6D75CFC95}"/>
            </a:ext>
          </a:extLst>
        </xdr:cNvPr>
        <xdr:cNvSpPr/>
      </xdr:nvSpPr>
      <xdr:spPr>
        <a:xfrm>
          <a:off x="1968500" y="13936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67311</xdr:rowOff>
    </xdr:from>
    <xdr:to>
      <xdr:col>6</xdr:col>
      <xdr:colOff>38100</xdr:colOff>
      <xdr:row>81</xdr:row>
      <xdr:rowOff>168911</xdr:rowOff>
    </xdr:to>
    <xdr:sp macro="" textlink="">
      <xdr:nvSpPr>
        <xdr:cNvPr id="291" name="フローチャート: 判断 290">
          <a:extLst>
            <a:ext uri="{FF2B5EF4-FFF2-40B4-BE49-F238E27FC236}">
              <a16:creationId xmlns:a16="http://schemas.microsoft.com/office/drawing/2014/main" id="{247BB469-1BF4-4253-8157-474ABEF71E59}"/>
            </a:ext>
          </a:extLst>
        </xdr:cNvPr>
        <xdr:cNvSpPr/>
      </xdr:nvSpPr>
      <xdr:spPr>
        <a:xfrm>
          <a:off x="1079500" y="13954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2" name="テキスト ボックス 291">
          <a:extLst>
            <a:ext uri="{FF2B5EF4-FFF2-40B4-BE49-F238E27FC236}">
              <a16:creationId xmlns:a16="http://schemas.microsoft.com/office/drawing/2014/main" id="{7A24A56D-36B7-47FC-A825-8586E4C4AE2A}"/>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D1CB8937-AAF4-4BC6-811C-BD0E4325423D}"/>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DED17FE8-CAE0-4D28-BE7F-DF867A8B8137}"/>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5A4BBA61-9003-432A-9802-EFEF3B7AF787}"/>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C76B0D52-11BA-425E-9882-B659C0285395}"/>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62737</xdr:rowOff>
    </xdr:from>
    <xdr:to>
      <xdr:col>24</xdr:col>
      <xdr:colOff>114300</xdr:colOff>
      <xdr:row>83</xdr:row>
      <xdr:rowOff>164337</xdr:rowOff>
    </xdr:to>
    <xdr:sp macro="" textlink="">
      <xdr:nvSpPr>
        <xdr:cNvPr id="297" name="楕円 296">
          <a:extLst>
            <a:ext uri="{FF2B5EF4-FFF2-40B4-BE49-F238E27FC236}">
              <a16:creationId xmlns:a16="http://schemas.microsoft.com/office/drawing/2014/main" id="{32A8D289-07AA-44EA-BF35-DCD59F8DA6CA}"/>
            </a:ext>
          </a:extLst>
        </xdr:cNvPr>
        <xdr:cNvSpPr/>
      </xdr:nvSpPr>
      <xdr:spPr>
        <a:xfrm>
          <a:off x="4584700" y="14293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41164</xdr:rowOff>
    </xdr:from>
    <xdr:ext cx="405111" cy="259045"/>
    <xdr:sp macro="" textlink="">
      <xdr:nvSpPr>
        <xdr:cNvPr id="298" name="【公営住宅】&#10;有形固定資産減価償却率該当値テキスト">
          <a:extLst>
            <a:ext uri="{FF2B5EF4-FFF2-40B4-BE49-F238E27FC236}">
              <a16:creationId xmlns:a16="http://schemas.microsoft.com/office/drawing/2014/main" id="{B79BB07B-9A2A-4C0C-BDC8-C4B57BBDB102}"/>
            </a:ext>
          </a:extLst>
        </xdr:cNvPr>
        <xdr:cNvSpPr txBox="1"/>
      </xdr:nvSpPr>
      <xdr:spPr>
        <a:xfrm>
          <a:off x="4673600" y="14271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62737</xdr:rowOff>
    </xdr:from>
    <xdr:to>
      <xdr:col>20</xdr:col>
      <xdr:colOff>38100</xdr:colOff>
      <xdr:row>83</xdr:row>
      <xdr:rowOff>164337</xdr:rowOff>
    </xdr:to>
    <xdr:sp macro="" textlink="">
      <xdr:nvSpPr>
        <xdr:cNvPr id="299" name="楕円 298">
          <a:extLst>
            <a:ext uri="{FF2B5EF4-FFF2-40B4-BE49-F238E27FC236}">
              <a16:creationId xmlns:a16="http://schemas.microsoft.com/office/drawing/2014/main" id="{FD88A2CF-4F7A-4948-8E46-EE1E7DFA4E2D}"/>
            </a:ext>
          </a:extLst>
        </xdr:cNvPr>
        <xdr:cNvSpPr/>
      </xdr:nvSpPr>
      <xdr:spPr>
        <a:xfrm>
          <a:off x="3746500" y="14293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113537</xdr:rowOff>
    </xdr:from>
    <xdr:to>
      <xdr:col>24</xdr:col>
      <xdr:colOff>63500</xdr:colOff>
      <xdr:row>83</xdr:row>
      <xdr:rowOff>113537</xdr:rowOff>
    </xdr:to>
    <xdr:cxnSp macro="">
      <xdr:nvCxnSpPr>
        <xdr:cNvPr id="300" name="直線コネクタ 299">
          <a:extLst>
            <a:ext uri="{FF2B5EF4-FFF2-40B4-BE49-F238E27FC236}">
              <a16:creationId xmlns:a16="http://schemas.microsoft.com/office/drawing/2014/main" id="{19C2AF26-124D-41BB-9303-1FF19277F3DF}"/>
            </a:ext>
          </a:extLst>
        </xdr:cNvPr>
        <xdr:cNvCxnSpPr/>
      </xdr:nvCxnSpPr>
      <xdr:spPr>
        <a:xfrm>
          <a:off x="3797300" y="1434388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44450</xdr:rowOff>
    </xdr:from>
    <xdr:to>
      <xdr:col>15</xdr:col>
      <xdr:colOff>101600</xdr:colOff>
      <xdr:row>83</xdr:row>
      <xdr:rowOff>146050</xdr:rowOff>
    </xdr:to>
    <xdr:sp macro="" textlink="">
      <xdr:nvSpPr>
        <xdr:cNvPr id="301" name="楕円 300">
          <a:extLst>
            <a:ext uri="{FF2B5EF4-FFF2-40B4-BE49-F238E27FC236}">
              <a16:creationId xmlns:a16="http://schemas.microsoft.com/office/drawing/2014/main" id="{8F111220-6527-4055-AE9B-2C2778770D2C}"/>
            </a:ext>
          </a:extLst>
        </xdr:cNvPr>
        <xdr:cNvSpPr/>
      </xdr:nvSpPr>
      <xdr:spPr>
        <a:xfrm>
          <a:off x="2857500" y="1427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95250</xdr:rowOff>
    </xdr:from>
    <xdr:to>
      <xdr:col>19</xdr:col>
      <xdr:colOff>177800</xdr:colOff>
      <xdr:row>83</xdr:row>
      <xdr:rowOff>113537</xdr:rowOff>
    </xdr:to>
    <xdr:cxnSp macro="">
      <xdr:nvCxnSpPr>
        <xdr:cNvPr id="302" name="直線コネクタ 301">
          <a:extLst>
            <a:ext uri="{FF2B5EF4-FFF2-40B4-BE49-F238E27FC236}">
              <a16:creationId xmlns:a16="http://schemas.microsoft.com/office/drawing/2014/main" id="{6CD472F5-6907-47BC-B01C-A9CB0975F9B1}"/>
            </a:ext>
          </a:extLst>
        </xdr:cNvPr>
        <xdr:cNvCxnSpPr/>
      </xdr:nvCxnSpPr>
      <xdr:spPr>
        <a:xfrm>
          <a:off x="2908300" y="14325600"/>
          <a:ext cx="8890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3302</xdr:rowOff>
    </xdr:from>
    <xdr:to>
      <xdr:col>10</xdr:col>
      <xdr:colOff>165100</xdr:colOff>
      <xdr:row>83</xdr:row>
      <xdr:rowOff>104902</xdr:rowOff>
    </xdr:to>
    <xdr:sp macro="" textlink="">
      <xdr:nvSpPr>
        <xdr:cNvPr id="303" name="楕円 302">
          <a:extLst>
            <a:ext uri="{FF2B5EF4-FFF2-40B4-BE49-F238E27FC236}">
              <a16:creationId xmlns:a16="http://schemas.microsoft.com/office/drawing/2014/main" id="{4C4A811A-9421-46E2-97B8-C740250F6AB3}"/>
            </a:ext>
          </a:extLst>
        </xdr:cNvPr>
        <xdr:cNvSpPr/>
      </xdr:nvSpPr>
      <xdr:spPr>
        <a:xfrm>
          <a:off x="1968500" y="14233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54102</xdr:rowOff>
    </xdr:from>
    <xdr:to>
      <xdr:col>15</xdr:col>
      <xdr:colOff>50800</xdr:colOff>
      <xdr:row>83</xdr:row>
      <xdr:rowOff>95250</xdr:rowOff>
    </xdr:to>
    <xdr:cxnSp macro="">
      <xdr:nvCxnSpPr>
        <xdr:cNvPr id="304" name="直線コネクタ 303">
          <a:extLst>
            <a:ext uri="{FF2B5EF4-FFF2-40B4-BE49-F238E27FC236}">
              <a16:creationId xmlns:a16="http://schemas.microsoft.com/office/drawing/2014/main" id="{159C5EAD-DAE4-4AA6-8FF0-7619AD3F06F6}"/>
            </a:ext>
          </a:extLst>
        </xdr:cNvPr>
        <xdr:cNvCxnSpPr/>
      </xdr:nvCxnSpPr>
      <xdr:spPr>
        <a:xfrm>
          <a:off x="2019300" y="14284452"/>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115315</xdr:rowOff>
    </xdr:from>
    <xdr:to>
      <xdr:col>6</xdr:col>
      <xdr:colOff>38100</xdr:colOff>
      <xdr:row>83</xdr:row>
      <xdr:rowOff>45465</xdr:rowOff>
    </xdr:to>
    <xdr:sp macro="" textlink="">
      <xdr:nvSpPr>
        <xdr:cNvPr id="305" name="楕円 304">
          <a:extLst>
            <a:ext uri="{FF2B5EF4-FFF2-40B4-BE49-F238E27FC236}">
              <a16:creationId xmlns:a16="http://schemas.microsoft.com/office/drawing/2014/main" id="{A5AD05E2-2E0E-46C7-BF8F-C6B749847F14}"/>
            </a:ext>
          </a:extLst>
        </xdr:cNvPr>
        <xdr:cNvSpPr/>
      </xdr:nvSpPr>
      <xdr:spPr>
        <a:xfrm>
          <a:off x="1079500" y="14174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166115</xdr:rowOff>
    </xdr:from>
    <xdr:to>
      <xdr:col>10</xdr:col>
      <xdr:colOff>114300</xdr:colOff>
      <xdr:row>83</xdr:row>
      <xdr:rowOff>54102</xdr:rowOff>
    </xdr:to>
    <xdr:cxnSp macro="">
      <xdr:nvCxnSpPr>
        <xdr:cNvPr id="306" name="直線コネクタ 305">
          <a:extLst>
            <a:ext uri="{FF2B5EF4-FFF2-40B4-BE49-F238E27FC236}">
              <a16:creationId xmlns:a16="http://schemas.microsoft.com/office/drawing/2014/main" id="{25D72211-DD5C-48E4-80A6-DA283E32517B}"/>
            </a:ext>
          </a:extLst>
        </xdr:cNvPr>
        <xdr:cNvCxnSpPr/>
      </xdr:nvCxnSpPr>
      <xdr:spPr>
        <a:xfrm>
          <a:off x="1130300" y="14225015"/>
          <a:ext cx="889000" cy="59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100855</xdr:rowOff>
    </xdr:from>
    <xdr:ext cx="405111" cy="259045"/>
    <xdr:sp macro="" textlink="">
      <xdr:nvSpPr>
        <xdr:cNvPr id="307" name="n_1aveValue【公営住宅】&#10;有形固定資産減価償却率">
          <a:extLst>
            <a:ext uri="{FF2B5EF4-FFF2-40B4-BE49-F238E27FC236}">
              <a16:creationId xmlns:a16="http://schemas.microsoft.com/office/drawing/2014/main" id="{2D8EC764-2B34-432E-8D14-65F06A7EC3FC}"/>
            </a:ext>
          </a:extLst>
        </xdr:cNvPr>
        <xdr:cNvSpPr txBox="1"/>
      </xdr:nvSpPr>
      <xdr:spPr>
        <a:xfrm>
          <a:off x="3582044" y="13816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59707</xdr:rowOff>
    </xdr:from>
    <xdr:ext cx="405111" cy="259045"/>
    <xdr:sp macro="" textlink="">
      <xdr:nvSpPr>
        <xdr:cNvPr id="308" name="n_2aveValue【公営住宅】&#10;有形固定資産減価償却率">
          <a:extLst>
            <a:ext uri="{FF2B5EF4-FFF2-40B4-BE49-F238E27FC236}">
              <a16:creationId xmlns:a16="http://schemas.microsoft.com/office/drawing/2014/main" id="{BB01882D-1172-4062-A2A6-3CC98216A415}"/>
            </a:ext>
          </a:extLst>
        </xdr:cNvPr>
        <xdr:cNvSpPr txBox="1"/>
      </xdr:nvSpPr>
      <xdr:spPr>
        <a:xfrm>
          <a:off x="2705744" y="1377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167149</xdr:rowOff>
    </xdr:from>
    <xdr:ext cx="405111" cy="259045"/>
    <xdr:sp macro="" textlink="">
      <xdr:nvSpPr>
        <xdr:cNvPr id="309" name="n_3aveValue【公営住宅】&#10;有形固定資産減価償却率">
          <a:extLst>
            <a:ext uri="{FF2B5EF4-FFF2-40B4-BE49-F238E27FC236}">
              <a16:creationId xmlns:a16="http://schemas.microsoft.com/office/drawing/2014/main" id="{6DBEFBDB-B162-4018-89AE-8D9028853129}"/>
            </a:ext>
          </a:extLst>
        </xdr:cNvPr>
        <xdr:cNvSpPr txBox="1"/>
      </xdr:nvSpPr>
      <xdr:spPr>
        <a:xfrm>
          <a:off x="1816744" y="13711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13988</xdr:rowOff>
    </xdr:from>
    <xdr:ext cx="405111" cy="259045"/>
    <xdr:sp macro="" textlink="">
      <xdr:nvSpPr>
        <xdr:cNvPr id="310" name="n_4aveValue【公営住宅】&#10;有形固定資産減価償却率">
          <a:extLst>
            <a:ext uri="{FF2B5EF4-FFF2-40B4-BE49-F238E27FC236}">
              <a16:creationId xmlns:a16="http://schemas.microsoft.com/office/drawing/2014/main" id="{84B61460-75DE-4B9F-922E-F7222904AD53}"/>
            </a:ext>
          </a:extLst>
        </xdr:cNvPr>
        <xdr:cNvSpPr txBox="1"/>
      </xdr:nvSpPr>
      <xdr:spPr>
        <a:xfrm>
          <a:off x="927744" y="13729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155464</xdr:rowOff>
    </xdr:from>
    <xdr:ext cx="405111" cy="259045"/>
    <xdr:sp macro="" textlink="">
      <xdr:nvSpPr>
        <xdr:cNvPr id="311" name="n_1mainValue【公営住宅】&#10;有形固定資産減価償却率">
          <a:extLst>
            <a:ext uri="{FF2B5EF4-FFF2-40B4-BE49-F238E27FC236}">
              <a16:creationId xmlns:a16="http://schemas.microsoft.com/office/drawing/2014/main" id="{804938BE-7F4E-4189-85E9-3838D362F3E9}"/>
            </a:ext>
          </a:extLst>
        </xdr:cNvPr>
        <xdr:cNvSpPr txBox="1"/>
      </xdr:nvSpPr>
      <xdr:spPr>
        <a:xfrm>
          <a:off x="3582044" y="143858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137177</xdr:rowOff>
    </xdr:from>
    <xdr:ext cx="405111" cy="259045"/>
    <xdr:sp macro="" textlink="">
      <xdr:nvSpPr>
        <xdr:cNvPr id="312" name="n_2mainValue【公営住宅】&#10;有形固定資産減価償却率">
          <a:extLst>
            <a:ext uri="{FF2B5EF4-FFF2-40B4-BE49-F238E27FC236}">
              <a16:creationId xmlns:a16="http://schemas.microsoft.com/office/drawing/2014/main" id="{9258F37E-9F9C-467A-98F0-95C59C932B36}"/>
            </a:ext>
          </a:extLst>
        </xdr:cNvPr>
        <xdr:cNvSpPr txBox="1"/>
      </xdr:nvSpPr>
      <xdr:spPr>
        <a:xfrm>
          <a:off x="2705744" y="1436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96029</xdr:rowOff>
    </xdr:from>
    <xdr:ext cx="405111" cy="259045"/>
    <xdr:sp macro="" textlink="">
      <xdr:nvSpPr>
        <xdr:cNvPr id="313" name="n_3mainValue【公営住宅】&#10;有形固定資産減価償却率">
          <a:extLst>
            <a:ext uri="{FF2B5EF4-FFF2-40B4-BE49-F238E27FC236}">
              <a16:creationId xmlns:a16="http://schemas.microsoft.com/office/drawing/2014/main" id="{251534E0-D0FB-4D27-97CE-064E9FA7BC53}"/>
            </a:ext>
          </a:extLst>
        </xdr:cNvPr>
        <xdr:cNvSpPr txBox="1"/>
      </xdr:nvSpPr>
      <xdr:spPr>
        <a:xfrm>
          <a:off x="1816744" y="143263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36592</xdr:rowOff>
    </xdr:from>
    <xdr:ext cx="405111" cy="259045"/>
    <xdr:sp macro="" textlink="">
      <xdr:nvSpPr>
        <xdr:cNvPr id="314" name="n_4mainValue【公営住宅】&#10;有形固定資産減価償却率">
          <a:extLst>
            <a:ext uri="{FF2B5EF4-FFF2-40B4-BE49-F238E27FC236}">
              <a16:creationId xmlns:a16="http://schemas.microsoft.com/office/drawing/2014/main" id="{41839AF0-2A68-4992-9B6F-325A80C994E3}"/>
            </a:ext>
          </a:extLst>
        </xdr:cNvPr>
        <xdr:cNvSpPr txBox="1"/>
      </xdr:nvSpPr>
      <xdr:spPr>
        <a:xfrm>
          <a:off x="927744" y="14266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5" name="正方形/長方形 314">
          <a:extLst>
            <a:ext uri="{FF2B5EF4-FFF2-40B4-BE49-F238E27FC236}">
              <a16:creationId xmlns:a16="http://schemas.microsoft.com/office/drawing/2014/main" id="{B7580695-2E1B-4885-8194-38A6E127FAB4}"/>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6" name="正方形/長方形 315">
          <a:extLst>
            <a:ext uri="{FF2B5EF4-FFF2-40B4-BE49-F238E27FC236}">
              <a16:creationId xmlns:a16="http://schemas.microsoft.com/office/drawing/2014/main" id="{961697CE-C641-49B6-8A4D-772732F3D086}"/>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7" name="正方形/長方形 316">
          <a:extLst>
            <a:ext uri="{FF2B5EF4-FFF2-40B4-BE49-F238E27FC236}">
              <a16:creationId xmlns:a16="http://schemas.microsoft.com/office/drawing/2014/main" id="{EC8EA959-7536-46B4-87E7-BFFF1F6A515D}"/>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8" name="正方形/長方形 317">
          <a:extLst>
            <a:ext uri="{FF2B5EF4-FFF2-40B4-BE49-F238E27FC236}">
              <a16:creationId xmlns:a16="http://schemas.microsoft.com/office/drawing/2014/main" id="{92DD172C-B4F4-4056-9079-2A3EADCA3AFE}"/>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9" name="正方形/長方形 318">
          <a:extLst>
            <a:ext uri="{FF2B5EF4-FFF2-40B4-BE49-F238E27FC236}">
              <a16:creationId xmlns:a16="http://schemas.microsoft.com/office/drawing/2014/main" id="{A3E2C0EB-EB62-4EDC-A080-371B0F1DD775}"/>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0" name="正方形/長方形 319">
          <a:extLst>
            <a:ext uri="{FF2B5EF4-FFF2-40B4-BE49-F238E27FC236}">
              <a16:creationId xmlns:a16="http://schemas.microsoft.com/office/drawing/2014/main" id="{563E6EB9-AA92-492B-B574-B00EC82D1E93}"/>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1" name="正方形/長方形 320">
          <a:extLst>
            <a:ext uri="{FF2B5EF4-FFF2-40B4-BE49-F238E27FC236}">
              <a16:creationId xmlns:a16="http://schemas.microsoft.com/office/drawing/2014/main" id="{D174CC80-744C-404C-9184-0ECEEBAB14FA}"/>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2" name="正方形/長方形 321">
          <a:extLst>
            <a:ext uri="{FF2B5EF4-FFF2-40B4-BE49-F238E27FC236}">
              <a16:creationId xmlns:a16="http://schemas.microsoft.com/office/drawing/2014/main" id="{1DA673BB-DD47-4034-9F7F-D331209D281A}"/>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3" name="テキスト ボックス 322">
          <a:extLst>
            <a:ext uri="{FF2B5EF4-FFF2-40B4-BE49-F238E27FC236}">
              <a16:creationId xmlns:a16="http://schemas.microsoft.com/office/drawing/2014/main" id="{A67AB14C-272D-4EFB-9997-3161CD776E89}"/>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4" name="直線コネクタ 323">
          <a:extLst>
            <a:ext uri="{FF2B5EF4-FFF2-40B4-BE49-F238E27FC236}">
              <a16:creationId xmlns:a16="http://schemas.microsoft.com/office/drawing/2014/main" id="{3CDF5C8E-2893-4440-B8D0-F0F7DFFA8864}"/>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5" name="直線コネクタ 324">
          <a:extLst>
            <a:ext uri="{FF2B5EF4-FFF2-40B4-BE49-F238E27FC236}">
              <a16:creationId xmlns:a16="http://schemas.microsoft.com/office/drawing/2014/main" id="{6976F9D6-F80A-499B-AD1C-82236CC325D5}"/>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26" name="テキスト ボックス 325">
          <a:extLst>
            <a:ext uri="{FF2B5EF4-FFF2-40B4-BE49-F238E27FC236}">
              <a16:creationId xmlns:a16="http://schemas.microsoft.com/office/drawing/2014/main" id="{19D70BD5-ED88-46C5-8F5C-755668EA9F8F}"/>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27" name="直線コネクタ 326">
          <a:extLst>
            <a:ext uri="{FF2B5EF4-FFF2-40B4-BE49-F238E27FC236}">
              <a16:creationId xmlns:a16="http://schemas.microsoft.com/office/drawing/2014/main" id="{157C4CB4-768A-4DF3-B654-112CF9E1733B}"/>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28" name="テキスト ボックス 327">
          <a:extLst>
            <a:ext uri="{FF2B5EF4-FFF2-40B4-BE49-F238E27FC236}">
              <a16:creationId xmlns:a16="http://schemas.microsoft.com/office/drawing/2014/main" id="{581A0A08-5CDF-4E3B-923F-37667C6DF371}"/>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29" name="直線コネクタ 328">
          <a:extLst>
            <a:ext uri="{FF2B5EF4-FFF2-40B4-BE49-F238E27FC236}">
              <a16:creationId xmlns:a16="http://schemas.microsoft.com/office/drawing/2014/main" id="{AE1DDA6F-6B11-450D-92A2-6138D84253DC}"/>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0" name="テキスト ボックス 329">
          <a:extLst>
            <a:ext uri="{FF2B5EF4-FFF2-40B4-BE49-F238E27FC236}">
              <a16:creationId xmlns:a16="http://schemas.microsoft.com/office/drawing/2014/main" id="{68B8BAA6-7C4D-4B49-B3F4-D3404CFE9E32}"/>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1" name="直線コネクタ 330">
          <a:extLst>
            <a:ext uri="{FF2B5EF4-FFF2-40B4-BE49-F238E27FC236}">
              <a16:creationId xmlns:a16="http://schemas.microsoft.com/office/drawing/2014/main" id="{96BEDBD2-1CA8-497A-A67E-907BBFDB7D7A}"/>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2" name="テキスト ボックス 331">
          <a:extLst>
            <a:ext uri="{FF2B5EF4-FFF2-40B4-BE49-F238E27FC236}">
              <a16:creationId xmlns:a16="http://schemas.microsoft.com/office/drawing/2014/main" id="{39D703C3-5478-4811-B47A-7937E347794F}"/>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3" name="直線コネクタ 332">
          <a:extLst>
            <a:ext uri="{FF2B5EF4-FFF2-40B4-BE49-F238E27FC236}">
              <a16:creationId xmlns:a16="http://schemas.microsoft.com/office/drawing/2014/main" id="{D127DF50-09F3-462D-98D6-896AC8BB0A21}"/>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4" name="テキスト ボックス 333">
          <a:extLst>
            <a:ext uri="{FF2B5EF4-FFF2-40B4-BE49-F238E27FC236}">
              <a16:creationId xmlns:a16="http://schemas.microsoft.com/office/drawing/2014/main" id="{7641AF92-347A-438A-A701-8052C48AE44F}"/>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5" name="直線コネクタ 334">
          <a:extLst>
            <a:ext uri="{FF2B5EF4-FFF2-40B4-BE49-F238E27FC236}">
              <a16:creationId xmlns:a16="http://schemas.microsoft.com/office/drawing/2014/main" id="{69BA7C00-8E5D-4D3D-813D-5D6E0C1DA063}"/>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36" name="テキスト ボックス 335">
          <a:extLst>
            <a:ext uri="{FF2B5EF4-FFF2-40B4-BE49-F238E27FC236}">
              <a16:creationId xmlns:a16="http://schemas.microsoft.com/office/drawing/2014/main" id="{9ED89290-683E-43F1-B174-216453CB3526}"/>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7" name="直線コネクタ 336">
          <a:extLst>
            <a:ext uri="{FF2B5EF4-FFF2-40B4-BE49-F238E27FC236}">
              <a16:creationId xmlns:a16="http://schemas.microsoft.com/office/drawing/2014/main" id="{F66E0CEB-D68B-4F83-A736-A59ADC322F53}"/>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8" name="テキスト ボックス 337">
          <a:extLst>
            <a:ext uri="{FF2B5EF4-FFF2-40B4-BE49-F238E27FC236}">
              <a16:creationId xmlns:a16="http://schemas.microsoft.com/office/drawing/2014/main" id="{0F6604E4-AE40-4D1C-8A16-7FA53AD4CF5D}"/>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9" name="【公営住宅】&#10;一人当たり面積グラフ枠">
          <a:extLst>
            <a:ext uri="{FF2B5EF4-FFF2-40B4-BE49-F238E27FC236}">
              <a16:creationId xmlns:a16="http://schemas.microsoft.com/office/drawing/2014/main" id="{AF044149-AA77-4EA0-9F21-B50919DEDFAE}"/>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76200</xdr:rowOff>
    </xdr:from>
    <xdr:to>
      <xdr:col>54</xdr:col>
      <xdr:colOff>189865</xdr:colOff>
      <xdr:row>85</xdr:row>
      <xdr:rowOff>147501</xdr:rowOff>
    </xdr:to>
    <xdr:cxnSp macro="">
      <xdr:nvCxnSpPr>
        <xdr:cNvPr id="340" name="直線コネクタ 339">
          <a:extLst>
            <a:ext uri="{FF2B5EF4-FFF2-40B4-BE49-F238E27FC236}">
              <a16:creationId xmlns:a16="http://schemas.microsoft.com/office/drawing/2014/main" id="{72A1AB1F-2696-4EF4-9268-8923D7D373F8}"/>
            </a:ext>
          </a:extLst>
        </xdr:cNvPr>
        <xdr:cNvCxnSpPr/>
      </xdr:nvCxnSpPr>
      <xdr:spPr>
        <a:xfrm flipV="1">
          <a:off x="10476865" y="13449300"/>
          <a:ext cx="0" cy="12714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151328</xdr:rowOff>
    </xdr:from>
    <xdr:ext cx="469744" cy="259045"/>
    <xdr:sp macro="" textlink="">
      <xdr:nvSpPr>
        <xdr:cNvPr id="341" name="【公営住宅】&#10;一人当たり面積最小値テキスト">
          <a:extLst>
            <a:ext uri="{FF2B5EF4-FFF2-40B4-BE49-F238E27FC236}">
              <a16:creationId xmlns:a16="http://schemas.microsoft.com/office/drawing/2014/main" id="{955EEDF5-C5EE-4F73-953D-9601A2E5B960}"/>
            </a:ext>
          </a:extLst>
        </xdr:cNvPr>
        <xdr:cNvSpPr txBox="1"/>
      </xdr:nvSpPr>
      <xdr:spPr>
        <a:xfrm>
          <a:off x="10515600" y="14724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147501</xdr:rowOff>
    </xdr:from>
    <xdr:to>
      <xdr:col>55</xdr:col>
      <xdr:colOff>88900</xdr:colOff>
      <xdr:row>85</xdr:row>
      <xdr:rowOff>147501</xdr:rowOff>
    </xdr:to>
    <xdr:cxnSp macro="">
      <xdr:nvCxnSpPr>
        <xdr:cNvPr id="342" name="直線コネクタ 341">
          <a:extLst>
            <a:ext uri="{FF2B5EF4-FFF2-40B4-BE49-F238E27FC236}">
              <a16:creationId xmlns:a16="http://schemas.microsoft.com/office/drawing/2014/main" id="{7B22D972-5877-47A1-BFF7-069CC4CA5B1E}"/>
            </a:ext>
          </a:extLst>
        </xdr:cNvPr>
        <xdr:cNvCxnSpPr/>
      </xdr:nvCxnSpPr>
      <xdr:spPr>
        <a:xfrm>
          <a:off x="10388600" y="147207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22877</xdr:rowOff>
    </xdr:from>
    <xdr:ext cx="469744" cy="259045"/>
    <xdr:sp macro="" textlink="">
      <xdr:nvSpPr>
        <xdr:cNvPr id="343" name="【公営住宅】&#10;一人当たり面積最大値テキスト">
          <a:extLst>
            <a:ext uri="{FF2B5EF4-FFF2-40B4-BE49-F238E27FC236}">
              <a16:creationId xmlns:a16="http://schemas.microsoft.com/office/drawing/2014/main" id="{2802107F-8EFA-4225-92B2-B00C7F9D79ED}"/>
            </a:ext>
          </a:extLst>
        </xdr:cNvPr>
        <xdr:cNvSpPr txBox="1"/>
      </xdr:nvSpPr>
      <xdr:spPr>
        <a:xfrm>
          <a:off x="10515600" y="1322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76200</xdr:rowOff>
    </xdr:from>
    <xdr:to>
      <xdr:col>55</xdr:col>
      <xdr:colOff>88900</xdr:colOff>
      <xdr:row>78</xdr:row>
      <xdr:rowOff>76200</xdr:rowOff>
    </xdr:to>
    <xdr:cxnSp macro="">
      <xdr:nvCxnSpPr>
        <xdr:cNvPr id="344" name="直線コネクタ 343">
          <a:extLst>
            <a:ext uri="{FF2B5EF4-FFF2-40B4-BE49-F238E27FC236}">
              <a16:creationId xmlns:a16="http://schemas.microsoft.com/office/drawing/2014/main" id="{BAD68AEA-46D9-4792-9C57-5BD4CEABEE6C}"/>
            </a:ext>
          </a:extLst>
        </xdr:cNvPr>
        <xdr:cNvCxnSpPr/>
      </xdr:nvCxnSpPr>
      <xdr:spPr>
        <a:xfrm>
          <a:off x="10388600" y="1344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158404</xdr:rowOff>
    </xdr:from>
    <xdr:ext cx="469744" cy="259045"/>
    <xdr:sp macro="" textlink="">
      <xdr:nvSpPr>
        <xdr:cNvPr id="345" name="【公営住宅】&#10;一人当たり面積平均値テキスト">
          <a:extLst>
            <a:ext uri="{FF2B5EF4-FFF2-40B4-BE49-F238E27FC236}">
              <a16:creationId xmlns:a16="http://schemas.microsoft.com/office/drawing/2014/main" id="{E7005ADE-C28D-46D3-8320-2FECE5B7E464}"/>
            </a:ext>
          </a:extLst>
        </xdr:cNvPr>
        <xdr:cNvSpPr txBox="1"/>
      </xdr:nvSpPr>
      <xdr:spPr>
        <a:xfrm>
          <a:off x="10515600" y="142173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8527</xdr:rowOff>
    </xdr:from>
    <xdr:to>
      <xdr:col>55</xdr:col>
      <xdr:colOff>50800</xdr:colOff>
      <xdr:row>83</xdr:row>
      <xdr:rowOff>110127</xdr:rowOff>
    </xdr:to>
    <xdr:sp macro="" textlink="">
      <xdr:nvSpPr>
        <xdr:cNvPr id="346" name="フローチャート: 判断 345">
          <a:extLst>
            <a:ext uri="{FF2B5EF4-FFF2-40B4-BE49-F238E27FC236}">
              <a16:creationId xmlns:a16="http://schemas.microsoft.com/office/drawing/2014/main" id="{175F1935-6C85-4C7C-90AD-BB159FC97B6F}"/>
            </a:ext>
          </a:extLst>
        </xdr:cNvPr>
        <xdr:cNvSpPr/>
      </xdr:nvSpPr>
      <xdr:spPr>
        <a:xfrm>
          <a:off x="10426700" y="1423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36830</xdr:rowOff>
    </xdr:from>
    <xdr:to>
      <xdr:col>50</xdr:col>
      <xdr:colOff>165100</xdr:colOff>
      <xdr:row>83</xdr:row>
      <xdr:rowOff>138430</xdr:rowOff>
    </xdr:to>
    <xdr:sp macro="" textlink="">
      <xdr:nvSpPr>
        <xdr:cNvPr id="347" name="フローチャート: 判断 346">
          <a:extLst>
            <a:ext uri="{FF2B5EF4-FFF2-40B4-BE49-F238E27FC236}">
              <a16:creationId xmlns:a16="http://schemas.microsoft.com/office/drawing/2014/main" id="{330841F0-1062-4690-82E6-9840D0440528}"/>
            </a:ext>
          </a:extLst>
        </xdr:cNvPr>
        <xdr:cNvSpPr/>
      </xdr:nvSpPr>
      <xdr:spPr>
        <a:xfrm>
          <a:off x="9588500" y="1426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42273</xdr:rowOff>
    </xdr:from>
    <xdr:to>
      <xdr:col>46</xdr:col>
      <xdr:colOff>38100</xdr:colOff>
      <xdr:row>83</xdr:row>
      <xdr:rowOff>143873</xdr:rowOff>
    </xdr:to>
    <xdr:sp macro="" textlink="">
      <xdr:nvSpPr>
        <xdr:cNvPr id="348" name="フローチャート: 判断 347">
          <a:extLst>
            <a:ext uri="{FF2B5EF4-FFF2-40B4-BE49-F238E27FC236}">
              <a16:creationId xmlns:a16="http://schemas.microsoft.com/office/drawing/2014/main" id="{5C61F6FB-A593-4A1B-B6C1-D9B0D0E6EDA0}"/>
            </a:ext>
          </a:extLst>
        </xdr:cNvPr>
        <xdr:cNvSpPr/>
      </xdr:nvSpPr>
      <xdr:spPr>
        <a:xfrm>
          <a:off x="8699500" y="14272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40095</xdr:rowOff>
    </xdr:from>
    <xdr:to>
      <xdr:col>41</xdr:col>
      <xdr:colOff>101600</xdr:colOff>
      <xdr:row>83</xdr:row>
      <xdr:rowOff>141695</xdr:rowOff>
    </xdr:to>
    <xdr:sp macro="" textlink="">
      <xdr:nvSpPr>
        <xdr:cNvPr id="349" name="フローチャート: 判断 348">
          <a:extLst>
            <a:ext uri="{FF2B5EF4-FFF2-40B4-BE49-F238E27FC236}">
              <a16:creationId xmlns:a16="http://schemas.microsoft.com/office/drawing/2014/main" id="{65FD2068-B62D-49F1-AA89-DFCF8A5729FB}"/>
            </a:ext>
          </a:extLst>
        </xdr:cNvPr>
        <xdr:cNvSpPr/>
      </xdr:nvSpPr>
      <xdr:spPr>
        <a:xfrm>
          <a:off x="7810500" y="14270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71664</xdr:rowOff>
    </xdr:from>
    <xdr:to>
      <xdr:col>36</xdr:col>
      <xdr:colOff>165100</xdr:colOff>
      <xdr:row>84</xdr:row>
      <xdr:rowOff>1814</xdr:rowOff>
    </xdr:to>
    <xdr:sp macro="" textlink="">
      <xdr:nvSpPr>
        <xdr:cNvPr id="350" name="フローチャート: 判断 349">
          <a:extLst>
            <a:ext uri="{FF2B5EF4-FFF2-40B4-BE49-F238E27FC236}">
              <a16:creationId xmlns:a16="http://schemas.microsoft.com/office/drawing/2014/main" id="{68E647F2-8D01-4F37-B15D-A2DF6E4DFF6A}"/>
            </a:ext>
          </a:extLst>
        </xdr:cNvPr>
        <xdr:cNvSpPr/>
      </xdr:nvSpPr>
      <xdr:spPr>
        <a:xfrm>
          <a:off x="6921500" y="14302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67E7ECE8-DFDC-42A7-8D79-DBAF41477D78}"/>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D6F239F7-43CB-4C64-8157-668EF889BDE3}"/>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47804415-8A36-48BF-AFBD-BE54EB00215A}"/>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5DCC415B-350A-4AB2-8EF4-1C3236DE589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66679153-F532-4636-A80D-3C1EA87C71F1}"/>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133169</xdr:rowOff>
    </xdr:from>
    <xdr:to>
      <xdr:col>55</xdr:col>
      <xdr:colOff>50800</xdr:colOff>
      <xdr:row>83</xdr:row>
      <xdr:rowOff>63319</xdr:rowOff>
    </xdr:to>
    <xdr:sp macro="" textlink="">
      <xdr:nvSpPr>
        <xdr:cNvPr id="356" name="楕円 355">
          <a:extLst>
            <a:ext uri="{FF2B5EF4-FFF2-40B4-BE49-F238E27FC236}">
              <a16:creationId xmlns:a16="http://schemas.microsoft.com/office/drawing/2014/main" id="{D36A8296-4963-4DB1-96A0-7FDE80329CD4}"/>
            </a:ext>
          </a:extLst>
        </xdr:cNvPr>
        <xdr:cNvSpPr/>
      </xdr:nvSpPr>
      <xdr:spPr>
        <a:xfrm>
          <a:off x="10426700" y="14192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156046</xdr:rowOff>
    </xdr:from>
    <xdr:ext cx="469744" cy="259045"/>
    <xdr:sp macro="" textlink="">
      <xdr:nvSpPr>
        <xdr:cNvPr id="357" name="【公営住宅】&#10;一人当たり面積該当値テキスト">
          <a:extLst>
            <a:ext uri="{FF2B5EF4-FFF2-40B4-BE49-F238E27FC236}">
              <a16:creationId xmlns:a16="http://schemas.microsoft.com/office/drawing/2014/main" id="{200CAD8D-80C5-4845-84BD-A59D1C89EF24}"/>
            </a:ext>
          </a:extLst>
        </xdr:cNvPr>
        <xdr:cNvSpPr txBox="1"/>
      </xdr:nvSpPr>
      <xdr:spPr>
        <a:xfrm>
          <a:off x="10515600" y="14043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135345</xdr:rowOff>
    </xdr:from>
    <xdr:to>
      <xdr:col>50</xdr:col>
      <xdr:colOff>165100</xdr:colOff>
      <xdr:row>83</xdr:row>
      <xdr:rowOff>65495</xdr:rowOff>
    </xdr:to>
    <xdr:sp macro="" textlink="">
      <xdr:nvSpPr>
        <xdr:cNvPr id="358" name="楕円 357">
          <a:extLst>
            <a:ext uri="{FF2B5EF4-FFF2-40B4-BE49-F238E27FC236}">
              <a16:creationId xmlns:a16="http://schemas.microsoft.com/office/drawing/2014/main" id="{705AE973-D9C9-4A94-B8DB-B068CB6314F1}"/>
            </a:ext>
          </a:extLst>
        </xdr:cNvPr>
        <xdr:cNvSpPr/>
      </xdr:nvSpPr>
      <xdr:spPr>
        <a:xfrm>
          <a:off x="9588500" y="14194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12519</xdr:rowOff>
    </xdr:from>
    <xdr:to>
      <xdr:col>55</xdr:col>
      <xdr:colOff>0</xdr:colOff>
      <xdr:row>83</xdr:row>
      <xdr:rowOff>14695</xdr:rowOff>
    </xdr:to>
    <xdr:cxnSp macro="">
      <xdr:nvCxnSpPr>
        <xdr:cNvPr id="359" name="直線コネクタ 358">
          <a:extLst>
            <a:ext uri="{FF2B5EF4-FFF2-40B4-BE49-F238E27FC236}">
              <a16:creationId xmlns:a16="http://schemas.microsoft.com/office/drawing/2014/main" id="{81A34D67-7990-4EC4-A1A0-C7A403328E67}"/>
            </a:ext>
          </a:extLst>
        </xdr:cNvPr>
        <xdr:cNvCxnSpPr/>
      </xdr:nvCxnSpPr>
      <xdr:spPr>
        <a:xfrm flipV="1">
          <a:off x="9639300" y="14242869"/>
          <a:ext cx="838200" cy="2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132080</xdr:rowOff>
    </xdr:from>
    <xdr:to>
      <xdr:col>46</xdr:col>
      <xdr:colOff>38100</xdr:colOff>
      <xdr:row>83</xdr:row>
      <xdr:rowOff>62230</xdr:rowOff>
    </xdr:to>
    <xdr:sp macro="" textlink="">
      <xdr:nvSpPr>
        <xdr:cNvPr id="360" name="楕円 359">
          <a:extLst>
            <a:ext uri="{FF2B5EF4-FFF2-40B4-BE49-F238E27FC236}">
              <a16:creationId xmlns:a16="http://schemas.microsoft.com/office/drawing/2014/main" id="{27591FCA-BF39-4987-9E70-934B7DD6FF71}"/>
            </a:ext>
          </a:extLst>
        </xdr:cNvPr>
        <xdr:cNvSpPr/>
      </xdr:nvSpPr>
      <xdr:spPr>
        <a:xfrm>
          <a:off x="8699500" y="1419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11430</xdr:rowOff>
    </xdr:from>
    <xdr:to>
      <xdr:col>50</xdr:col>
      <xdr:colOff>114300</xdr:colOff>
      <xdr:row>83</xdr:row>
      <xdr:rowOff>14695</xdr:rowOff>
    </xdr:to>
    <xdr:cxnSp macro="">
      <xdr:nvCxnSpPr>
        <xdr:cNvPr id="361" name="直線コネクタ 360">
          <a:extLst>
            <a:ext uri="{FF2B5EF4-FFF2-40B4-BE49-F238E27FC236}">
              <a16:creationId xmlns:a16="http://schemas.microsoft.com/office/drawing/2014/main" id="{1EE94055-ED19-4887-A833-FE8988C3A03E}"/>
            </a:ext>
          </a:extLst>
        </xdr:cNvPr>
        <xdr:cNvCxnSpPr/>
      </xdr:nvCxnSpPr>
      <xdr:spPr>
        <a:xfrm>
          <a:off x="8750300" y="14241780"/>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138612</xdr:rowOff>
    </xdr:from>
    <xdr:to>
      <xdr:col>41</xdr:col>
      <xdr:colOff>101600</xdr:colOff>
      <xdr:row>83</xdr:row>
      <xdr:rowOff>68762</xdr:rowOff>
    </xdr:to>
    <xdr:sp macro="" textlink="">
      <xdr:nvSpPr>
        <xdr:cNvPr id="362" name="楕円 361">
          <a:extLst>
            <a:ext uri="{FF2B5EF4-FFF2-40B4-BE49-F238E27FC236}">
              <a16:creationId xmlns:a16="http://schemas.microsoft.com/office/drawing/2014/main" id="{42354253-02F4-4F99-9EF0-DB7ACB300335}"/>
            </a:ext>
          </a:extLst>
        </xdr:cNvPr>
        <xdr:cNvSpPr/>
      </xdr:nvSpPr>
      <xdr:spPr>
        <a:xfrm>
          <a:off x="7810500" y="14197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11430</xdr:rowOff>
    </xdr:from>
    <xdr:to>
      <xdr:col>45</xdr:col>
      <xdr:colOff>177800</xdr:colOff>
      <xdr:row>83</xdr:row>
      <xdr:rowOff>17962</xdr:rowOff>
    </xdr:to>
    <xdr:cxnSp macro="">
      <xdr:nvCxnSpPr>
        <xdr:cNvPr id="363" name="直線コネクタ 362">
          <a:extLst>
            <a:ext uri="{FF2B5EF4-FFF2-40B4-BE49-F238E27FC236}">
              <a16:creationId xmlns:a16="http://schemas.microsoft.com/office/drawing/2014/main" id="{34B145C3-AA64-461A-8403-715215923C0B}"/>
            </a:ext>
          </a:extLst>
        </xdr:cNvPr>
        <xdr:cNvCxnSpPr/>
      </xdr:nvCxnSpPr>
      <xdr:spPr>
        <a:xfrm flipV="1">
          <a:off x="7861300" y="14241780"/>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141877</xdr:rowOff>
    </xdr:from>
    <xdr:to>
      <xdr:col>36</xdr:col>
      <xdr:colOff>165100</xdr:colOff>
      <xdr:row>83</xdr:row>
      <xdr:rowOff>72027</xdr:rowOff>
    </xdr:to>
    <xdr:sp macro="" textlink="">
      <xdr:nvSpPr>
        <xdr:cNvPr id="364" name="楕円 363">
          <a:extLst>
            <a:ext uri="{FF2B5EF4-FFF2-40B4-BE49-F238E27FC236}">
              <a16:creationId xmlns:a16="http://schemas.microsoft.com/office/drawing/2014/main" id="{B2A36BFA-77F0-4A89-910A-9B2411EFA45D}"/>
            </a:ext>
          </a:extLst>
        </xdr:cNvPr>
        <xdr:cNvSpPr/>
      </xdr:nvSpPr>
      <xdr:spPr>
        <a:xfrm>
          <a:off x="6921500" y="14200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17962</xdr:rowOff>
    </xdr:from>
    <xdr:to>
      <xdr:col>41</xdr:col>
      <xdr:colOff>50800</xdr:colOff>
      <xdr:row>83</xdr:row>
      <xdr:rowOff>21227</xdr:rowOff>
    </xdr:to>
    <xdr:cxnSp macro="">
      <xdr:nvCxnSpPr>
        <xdr:cNvPr id="365" name="直線コネクタ 364">
          <a:extLst>
            <a:ext uri="{FF2B5EF4-FFF2-40B4-BE49-F238E27FC236}">
              <a16:creationId xmlns:a16="http://schemas.microsoft.com/office/drawing/2014/main" id="{73B6057A-04F1-43A7-AE23-8F76B8F71341}"/>
            </a:ext>
          </a:extLst>
        </xdr:cNvPr>
        <xdr:cNvCxnSpPr/>
      </xdr:nvCxnSpPr>
      <xdr:spPr>
        <a:xfrm flipV="1">
          <a:off x="6972300" y="14248312"/>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129557</xdr:rowOff>
    </xdr:from>
    <xdr:ext cx="469744" cy="259045"/>
    <xdr:sp macro="" textlink="">
      <xdr:nvSpPr>
        <xdr:cNvPr id="366" name="n_1aveValue【公営住宅】&#10;一人当たり面積">
          <a:extLst>
            <a:ext uri="{FF2B5EF4-FFF2-40B4-BE49-F238E27FC236}">
              <a16:creationId xmlns:a16="http://schemas.microsoft.com/office/drawing/2014/main" id="{EE395433-1694-4C00-815B-8D1E5CA706E4}"/>
            </a:ext>
          </a:extLst>
        </xdr:cNvPr>
        <xdr:cNvSpPr txBox="1"/>
      </xdr:nvSpPr>
      <xdr:spPr>
        <a:xfrm>
          <a:off x="9391727" y="14359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135000</xdr:rowOff>
    </xdr:from>
    <xdr:ext cx="469744" cy="259045"/>
    <xdr:sp macro="" textlink="">
      <xdr:nvSpPr>
        <xdr:cNvPr id="367" name="n_2aveValue【公営住宅】&#10;一人当たり面積">
          <a:extLst>
            <a:ext uri="{FF2B5EF4-FFF2-40B4-BE49-F238E27FC236}">
              <a16:creationId xmlns:a16="http://schemas.microsoft.com/office/drawing/2014/main" id="{4E1E70D7-1943-4DB4-BEDA-C00B98E23BB5}"/>
            </a:ext>
          </a:extLst>
        </xdr:cNvPr>
        <xdr:cNvSpPr txBox="1"/>
      </xdr:nvSpPr>
      <xdr:spPr>
        <a:xfrm>
          <a:off x="8515427" y="14365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132822</xdr:rowOff>
    </xdr:from>
    <xdr:ext cx="469744" cy="259045"/>
    <xdr:sp macro="" textlink="">
      <xdr:nvSpPr>
        <xdr:cNvPr id="368" name="n_3aveValue【公営住宅】&#10;一人当たり面積">
          <a:extLst>
            <a:ext uri="{FF2B5EF4-FFF2-40B4-BE49-F238E27FC236}">
              <a16:creationId xmlns:a16="http://schemas.microsoft.com/office/drawing/2014/main" id="{9EFA1271-E00F-4658-9BA6-68615CC1D922}"/>
            </a:ext>
          </a:extLst>
        </xdr:cNvPr>
        <xdr:cNvSpPr txBox="1"/>
      </xdr:nvSpPr>
      <xdr:spPr>
        <a:xfrm>
          <a:off x="7626427" y="14363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164391</xdr:rowOff>
    </xdr:from>
    <xdr:ext cx="469744" cy="259045"/>
    <xdr:sp macro="" textlink="">
      <xdr:nvSpPr>
        <xdr:cNvPr id="369" name="n_4aveValue【公営住宅】&#10;一人当たり面積">
          <a:extLst>
            <a:ext uri="{FF2B5EF4-FFF2-40B4-BE49-F238E27FC236}">
              <a16:creationId xmlns:a16="http://schemas.microsoft.com/office/drawing/2014/main" id="{34DDEC70-70CC-47CF-84BF-9425EF914432}"/>
            </a:ext>
          </a:extLst>
        </xdr:cNvPr>
        <xdr:cNvSpPr txBox="1"/>
      </xdr:nvSpPr>
      <xdr:spPr>
        <a:xfrm>
          <a:off x="6737427" y="14394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82022</xdr:rowOff>
    </xdr:from>
    <xdr:ext cx="469744" cy="259045"/>
    <xdr:sp macro="" textlink="">
      <xdr:nvSpPr>
        <xdr:cNvPr id="370" name="n_1mainValue【公営住宅】&#10;一人当たり面積">
          <a:extLst>
            <a:ext uri="{FF2B5EF4-FFF2-40B4-BE49-F238E27FC236}">
              <a16:creationId xmlns:a16="http://schemas.microsoft.com/office/drawing/2014/main" id="{E5CAECDF-9361-492E-9B64-03A873FD316D}"/>
            </a:ext>
          </a:extLst>
        </xdr:cNvPr>
        <xdr:cNvSpPr txBox="1"/>
      </xdr:nvSpPr>
      <xdr:spPr>
        <a:xfrm>
          <a:off x="9391727" y="13969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78757</xdr:rowOff>
    </xdr:from>
    <xdr:ext cx="469744" cy="259045"/>
    <xdr:sp macro="" textlink="">
      <xdr:nvSpPr>
        <xdr:cNvPr id="371" name="n_2mainValue【公営住宅】&#10;一人当たり面積">
          <a:extLst>
            <a:ext uri="{FF2B5EF4-FFF2-40B4-BE49-F238E27FC236}">
              <a16:creationId xmlns:a16="http://schemas.microsoft.com/office/drawing/2014/main" id="{362969C1-CDF2-4A8F-9684-592AEB8EB921}"/>
            </a:ext>
          </a:extLst>
        </xdr:cNvPr>
        <xdr:cNvSpPr txBox="1"/>
      </xdr:nvSpPr>
      <xdr:spPr>
        <a:xfrm>
          <a:off x="8515427" y="13966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85289</xdr:rowOff>
    </xdr:from>
    <xdr:ext cx="469744" cy="259045"/>
    <xdr:sp macro="" textlink="">
      <xdr:nvSpPr>
        <xdr:cNvPr id="372" name="n_3mainValue【公営住宅】&#10;一人当たり面積">
          <a:extLst>
            <a:ext uri="{FF2B5EF4-FFF2-40B4-BE49-F238E27FC236}">
              <a16:creationId xmlns:a16="http://schemas.microsoft.com/office/drawing/2014/main" id="{9435D72D-6A57-4544-87DB-EB8B507651E6}"/>
            </a:ext>
          </a:extLst>
        </xdr:cNvPr>
        <xdr:cNvSpPr txBox="1"/>
      </xdr:nvSpPr>
      <xdr:spPr>
        <a:xfrm>
          <a:off x="7626427" y="13972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88554</xdr:rowOff>
    </xdr:from>
    <xdr:ext cx="469744" cy="259045"/>
    <xdr:sp macro="" textlink="">
      <xdr:nvSpPr>
        <xdr:cNvPr id="373" name="n_4mainValue【公営住宅】&#10;一人当たり面積">
          <a:extLst>
            <a:ext uri="{FF2B5EF4-FFF2-40B4-BE49-F238E27FC236}">
              <a16:creationId xmlns:a16="http://schemas.microsoft.com/office/drawing/2014/main" id="{C4BA9EE0-527C-48EB-96CB-B3847583DBB6}"/>
            </a:ext>
          </a:extLst>
        </xdr:cNvPr>
        <xdr:cNvSpPr txBox="1"/>
      </xdr:nvSpPr>
      <xdr:spPr>
        <a:xfrm>
          <a:off x="6737427" y="13976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4" name="正方形/長方形 373">
          <a:extLst>
            <a:ext uri="{FF2B5EF4-FFF2-40B4-BE49-F238E27FC236}">
              <a16:creationId xmlns:a16="http://schemas.microsoft.com/office/drawing/2014/main" id="{82B75676-AACD-4610-9BC1-24AFB50DE5C9}"/>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5" name="正方形/長方形 374">
          <a:extLst>
            <a:ext uri="{FF2B5EF4-FFF2-40B4-BE49-F238E27FC236}">
              <a16:creationId xmlns:a16="http://schemas.microsoft.com/office/drawing/2014/main" id="{2EFC60BA-F781-4256-B7B9-BD8029056AA1}"/>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6" name="正方形/長方形 375">
          <a:extLst>
            <a:ext uri="{FF2B5EF4-FFF2-40B4-BE49-F238E27FC236}">
              <a16:creationId xmlns:a16="http://schemas.microsoft.com/office/drawing/2014/main" id="{F8EDDF4C-9B3A-4A94-A53E-657404186108}"/>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7" name="正方形/長方形 376">
          <a:extLst>
            <a:ext uri="{FF2B5EF4-FFF2-40B4-BE49-F238E27FC236}">
              <a16:creationId xmlns:a16="http://schemas.microsoft.com/office/drawing/2014/main" id="{4DC32FAF-0822-4CF1-833E-D34F5FD90CF1}"/>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8" name="正方形/長方形 377">
          <a:extLst>
            <a:ext uri="{FF2B5EF4-FFF2-40B4-BE49-F238E27FC236}">
              <a16:creationId xmlns:a16="http://schemas.microsoft.com/office/drawing/2014/main" id="{91590439-5C9F-4BFE-881F-014ABCDC742A}"/>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9" name="正方形/長方形 378">
          <a:extLst>
            <a:ext uri="{FF2B5EF4-FFF2-40B4-BE49-F238E27FC236}">
              <a16:creationId xmlns:a16="http://schemas.microsoft.com/office/drawing/2014/main" id="{D3DB9D98-34FF-4CE4-B478-2EE5B99426C8}"/>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0" name="正方形/長方形 379">
          <a:extLst>
            <a:ext uri="{FF2B5EF4-FFF2-40B4-BE49-F238E27FC236}">
              <a16:creationId xmlns:a16="http://schemas.microsoft.com/office/drawing/2014/main" id="{E45AE575-EADB-4B43-BEE6-FD86D6094A72}"/>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1" name="正方形/長方形 380">
          <a:extLst>
            <a:ext uri="{FF2B5EF4-FFF2-40B4-BE49-F238E27FC236}">
              <a16:creationId xmlns:a16="http://schemas.microsoft.com/office/drawing/2014/main" id="{EA4A768C-2CF7-41BE-8C75-4395B36AF92F}"/>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2" name="テキスト ボックス 381">
          <a:extLst>
            <a:ext uri="{FF2B5EF4-FFF2-40B4-BE49-F238E27FC236}">
              <a16:creationId xmlns:a16="http://schemas.microsoft.com/office/drawing/2014/main" id="{CEB930B4-90EF-4F3F-A80C-B116E3546DEC}"/>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3" name="直線コネクタ 382">
          <a:extLst>
            <a:ext uri="{FF2B5EF4-FFF2-40B4-BE49-F238E27FC236}">
              <a16:creationId xmlns:a16="http://schemas.microsoft.com/office/drawing/2014/main" id="{3963DF9C-E77C-4A9E-99EF-9DCC2582D329}"/>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4" name="テキスト ボックス 383">
          <a:extLst>
            <a:ext uri="{FF2B5EF4-FFF2-40B4-BE49-F238E27FC236}">
              <a16:creationId xmlns:a16="http://schemas.microsoft.com/office/drawing/2014/main" id="{513840B7-31AD-4D1E-A3DB-E07D8D0CB437}"/>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5" name="直線コネクタ 384">
          <a:extLst>
            <a:ext uri="{FF2B5EF4-FFF2-40B4-BE49-F238E27FC236}">
              <a16:creationId xmlns:a16="http://schemas.microsoft.com/office/drawing/2014/main" id="{CD085B40-50AC-416E-8CD9-7D7F8548B257}"/>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6" name="テキスト ボックス 385">
          <a:extLst>
            <a:ext uri="{FF2B5EF4-FFF2-40B4-BE49-F238E27FC236}">
              <a16:creationId xmlns:a16="http://schemas.microsoft.com/office/drawing/2014/main" id="{B4A63E63-6EE9-4B20-BE44-7D9C71210ECD}"/>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7" name="直線コネクタ 386">
          <a:extLst>
            <a:ext uri="{FF2B5EF4-FFF2-40B4-BE49-F238E27FC236}">
              <a16:creationId xmlns:a16="http://schemas.microsoft.com/office/drawing/2014/main" id="{6F514A17-FE3B-474D-A476-8D68B4F6ABAA}"/>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8" name="テキスト ボックス 387">
          <a:extLst>
            <a:ext uri="{FF2B5EF4-FFF2-40B4-BE49-F238E27FC236}">
              <a16:creationId xmlns:a16="http://schemas.microsoft.com/office/drawing/2014/main" id="{6176CC80-D4A8-4C03-A17D-4BA6F6262940}"/>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89" name="直線コネクタ 388">
          <a:extLst>
            <a:ext uri="{FF2B5EF4-FFF2-40B4-BE49-F238E27FC236}">
              <a16:creationId xmlns:a16="http://schemas.microsoft.com/office/drawing/2014/main" id="{678810C4-A1A9-40E8-9BAF-8677C72DFDE2}"/>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0" name="テキスト ボックス 389">
          <a:extLst>
            <a:ext uri="{FF2B5EF4-FFF2-40B4-BE49-F238E27FC236}">
              <a16:creationId xmlns:a16="http://schemas.microsoft.com/office/drawing/2014/main" id="{16032A30-070D-4880-9F61-96A6A3CB9957}"/>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1" name="直線コネクタ 390">
          <a:extLst>
            <a:ext uri="{FF2B5EF4-FFF2-40B4-BE49-F238E27FC236}">
              <a16:creationId xmlns:a16="http://schemas.microsoft.com/office/drawing/2014/main" id="{2B2EDB4C-AD62-4638-8F63-539683B74B52}"/>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2" name="テキスト ボックス 391">
          <a:extLst>
            <a:ext uri="{FF2B5EF4-FFF2-40B4-BE49-F238E27FC236}">
              <a16:creationId xmlns:a16="http://schemas.microsoft.com/office/drawing/2014/main" id="{EF1FA610-FCCD-44A5-B994-1E5C0160AAD0}"/>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3" name="直線コネクタ 392">
          <a:extLst>
            <a:ext uri="{FF2B5EF4-FFF2-40B4-BE49-F238E27FC236}">
              <a16:creationId xmlns:a16="http://schemas.microsoft.com/office/drawing/2014/main" id="{99760814-A291-4505-BA62-41D5D4F95C69}"/>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4" name="テキスト ボックス 393">
          <a:extLst>
            <a:ext uri="{FF2B5EF4-FFF2-40B4-BE49-F238E27FC236}">
              <a16:creationId xmlns:a16="http://schemas.microsoft.com/office/drawing/2014/main" id="{1B11DF32-9056-40DE-9F6C-924AC63698AB}"/>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5" name="直線コネクタ 394">
          <a:extLst>
            <a:ext uri="{FF2B5EF4-FFF2-40B4-BE49-F238E27FC236}">
              <a16:creationId xmlns:a16="http://schemas.microsoft.com/office/drawing/2014/main" id="{B0051C49-E7F5-4691-B5FB-4171FFE455C9}"/>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6" name="テキスト ボックス 395">
          <a:extLst>
            <a:ext uri="{FF2B5EF4-FFF2-40B4-BE49-F238E27FC236}">
              <a16:creationId xmlns:a16="http://schemas.microsoft.com/office/drawing/2014/main" id="{2ABFED83-CCEA-43FF-A29A-B50C27A72A6E}"/>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7" name="【港湾・漁港】&#10;有形固定資産減価償却率グラフ枠">
          <a:extLst>
            <a:ext uri="{FF2B5EF4-FFF2-40B4-BE49-F238E27FC236}">
              <a16:creationId xmlns:a16="http://schemas.microsoft.com/office/drawing/2014/main" id="{EAD31950-94BB-4746-960C-0256615AA56F}"/>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57150</xdr:rowOff>
    </xdr:from>
    <xdr:to>
      <xdr:col>24</xdr:col>
      <xdr:colOff>62865</xdr:colOff>
      <xdr:row>107</xdr:row>
      <xdr:rowOff>57150</xdr:rowOff>
    </xdr:to>
    <xdr:cxnSp macro="">
      <xdr:nvCxnSpPr>
        <xdr:cNvPr id="398" name="直線コネクタ 397">
          <a:extLst>
            <a:ext uri="{FF2B5EF4-FFF2-40B4-BE49-F238E27FC236}">
              <a16:creationId xmlns:a16="http://schemas.microsoft.com/office/drawing/2014/main" id="{B52FC6DE-372A-4DE4-8252-E328F049CCF5}"/>
            </a:ext>
          </a:extLst>
        </xdr:cNvPr>
        <xdr:cNvCxnSpPr/>
      </xdr:nvCxnSpPr>
      <xdr:spPr>
        <a:xfrm flipV="1">
          <a:off x="4634865" y="1703070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60977</xdr:rowOff>
    </xdr:from>
    <xdr:ext cx="405111" cy="259045"/>
    <xdr:sp macro="" textlink="">
      <xdr:nvSpPr>
        <xdr:cNvPr id="399" name="【港湾・漁港】&#10;有形固定資産減価償却率最小値テキスト">
          <a:extLst>
            <a:ext uri="{FF2B5EF4-FFF2-40B4-BE49-F238E27FC236}">
              <a16:creationId xmlns:a16="http://schemas.microsoft.com/office/drawing/2014/main" id="{AE3C0C9D-82CC-4A1A-BE1B-A9DF6F87E227}"/>
            </a:ext>
          </a:extLst>
        </xdr:cNvPr>
        <xdr:cNvSpPr txBox="1"/>
      </xdr:nvSpPr>
      <xdr:spPr>
        <a:xfrm>
          <a:off x="4673600" y="1840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57150</xdr:rowOff>
    </xdr:from>
    <xdr:to>
      <xdr:col>24</xdr:col>
      <xdr:colOff>152400</xdr:colOff>
      <xdr:row>107</xdr:row>
      <xdr:rowOff>57150</xdr:rowOff>
    </xdr:to>
    <xdr:cxnSp macro="">
      <xdr:nvCxnSpPr>
        <xdr:cNvPr id="400" name="直線コネクタ 399">
          <a:extLst>
            <a:ext uri="{FF2B5EF4-FFF2-40B4-BE49-F238E27FC236}">
              <a16:creationId xmlns:a16="http://schemas.microsoft.com/office/drawing/2014/main" id="{8C590B05-18D1-4814-A844-848017938ECD}"/>
            </a:ext>
          </a:extLst>
        </xdr:cNvPr>
        <xdr:cNvCxnSpPr/>
      </xdr:nvCxnSpPr>
      <xdr:spPr>
        <a:xfrm>
          <a:off x="4546600" y="18402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3827</xdr:rowOff>
    </xdr:from>
    <xdr:ext cx="405111" cy="259045"/>
    <xdr:sp macro="" textlink="">
      <xdr:nvSpPr>
        <xdr:cNvPr id="401" name="【港湾・漁港】&#10;有形固定資産減価償却率最大値テキスト">
          <a:extLst>
            <a:ext uri="{FF2B5EF4-FFF2-40B4-BE49-F238E27FC236}">
              <a16:creationId xmlns:a16="http://schemas.microsoft.com/office/drawing/2014/main" id="{741A077B-F5D5-443C-8085-7AAE69EB0EE0}"/>
            </a:ext>
          </a:extLst>
        </xdr:cNvPr>
        <xdr:cNvSpPr txBox="1"/>
      </xdr:nvSpPr>
      <xdr:spPr>
        <a:xfrm>
          <a:off x="4673600" y="16805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57150</xdr:rowOff>
    </xdr:from>
    <xdr:to>
      <xdr:col>24</xdr:col>
      <xdr:colOff>152400</xdr:colOff>
      <xdr:row>99</xdr:row>
      <xdr:rowOff>57150</xdr:rowOff>
    </xdr:to>
    <xdr:cxnSp macro="">
      <xdr:nvCxnSpPr>
        <xdr:cNvPr id="402" name="直線コネクタ 401">
          <a:extLst>
            <a:ext uri="{FF2B5EF4-FFF2-40B4-BE49-F238E27FC236}">
              <a16:creationId xmlns:a16="http://schemas.microsoft.com/office/drawing/2014/main" id="{A0DA643C-9C2E-4D62-8B65-EF85348C506F}"/>
            </a:ext>
          </a:extLst>
        </xdr:cNvPr>
        <xdr:cNvCxnSpPr/>
      </xdr:nvCxnSpPr>
      <xdr:spPr>
        <a:xfrm>
          <a:off x="4546600" y="1703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61613</xdr:rowOff>
    </xdr:from>
    <xdr:ext cx="405111" cy="259045"/>
    <xdr:sp macro="" textlink="">
      <xdr:nvSpPr>
        <xdr:cNvPr id="403" name="【港湾・漁港】&#10;有形固定資産減価償却率平均値テキスト">
          <a:extLst>
            <a:ext uri="{FF2B5EF4-FFF2-40B4-BE49-F238E27FC236}">
              <a16:creationId xmlns:a16="http://schemas.microsoft.com/office/drawing/2014/main" id="{4AE25653-B2F0-4693-BCA0-DD3159F7BA79}"/>
            </a:ext>
          </a:extLst>
        </xdr:cNvPr>
        <xdr:cNvSpPr txBox="1"/>
      </xdr:nvSpPr>
      <xdr:spPr>
        <a:xfrm>
          <a:off x="4673600" y="178924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38736</xdr:rowOff>
    </xdr:from>
    <xdr:to>
      <xdr:col>24</xdr:col>
      <xdr:colOff>114300</xdr:colOff>
      <xdr:row>105</xdr:row>
      <xdr:rowOff>140336</xdr:rowOff>
    </xdr:to>
    <xdr:sp macro="" textlink="">
      <xdr:nvSpPr>
        <xdr:cNvPr id="404" name="フローチャート: 判断 403">
          <a:extLst>
            <a:ext uri="{FF2B5EF4-FFF2-40B4-BE49-F238E27FC236}">
              <a16:creationId xmlns:a16="http://schemas.microsoft.com/office/drawing/2014/main" id="{BAD9C664-988B-4BDA-9763-35888A3BD3FA}"/>
            </a:ext>
          </a:extLst>
        </xdr:cNvPr>
        <xdr:cNvSpPr/>
      </xdr:nvSpPr>
      <xdr:spPr>
        <a:xfrm>
          <a:off x="4584700" y="18040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29211</xdr:rowOff>
    </xdr:from>
    <xdr:to>
      <xdr:col>20</xdr:col>
      <xdr:colOff>38100</xdr:colOff>
      <xdr:row>105</xdr:row>
      <xdr:rowOff>130811</xdr:rowOff>
    </xdr:to>
    <xdr:sp macro="" textlink="">
      <xdr:nvSpPr>
        <xdr:cNvPr id="405" name="フローチャート: 判断 404">
          <a:extLst>
            <a:ext uri="{FF2B5EF4-FFF2-40B4-BE49-F238E27FC236}">
              <a16:creationId xmlns:a16="http://schemas.microsoft.com/office/drawing/2014/main" id="{AD3A8A63-089E-4BE8-AE67-1A9FEEEEBB59}"/>
            </a:ext>
          </a:extLst>
        </xdr:cNvPr>
        <xdr:cNvSpPr/>
      </xdr:nvSpPr>
      <xdr:spPr>
        <a:xfrm>
          <a:off x="3746500" y="18031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13970</xdr:rowOff>
    </xdr:from>
    <xdr:to>
      <xdr:col>15</xdr:col>
      <xdr:colOff>101600</xdr:colOff>
      <xdr:row>105</xdr:row>
      <xdr:rowOff>115570</xdr:rowOff>
    </xdr:to>
    <xdr:sp macro="" textlink="">
      <xdr:nvSpPr>
        <xdr:cNvPr id="406" name="フローチャート: 判断 405">
          <a:extLst>
            <a:ext uri="{FF2B5EF4-FFF2-40B4-BE49-F238E27FC236}">
              <a16:creationId xmlns:a16="http://schemas.microsoft.com/office/drawing/2014/main" id="{2D291603-D215-42B3-B641-4A0460A7FB08}"/>
            </a:ext>
          </a:extLst>
        </xdr:cNvPr>
        <xdr:cNvSpPr/>
      </xdr:nvSpPr>
      <xdr:spPr>
        <a:xfrm>
          <a:off x="28575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636</xdr:rowOff>
    </xdr:from>
    <xdr:to>
      <xdr:col>10</xdr:col>
      <xdr:colOff>165100</xdr:colOff>
      <xdr:row>105</xdr:row>
      <xdr:rowOff>102236</xdr:rowOff>
    </xdr:to>
    <xdr:sp macro="" textlink="">
      <xdr:nvSpPr>
        <xdr:cNvPr id="407" name="フローチャート: 判断 406">
          <a:extLst>
            <a:ext uri="{FF2B5EF4-FFF2-40B4-BE49-F238E27FC236}">
              <a16:creationId xmlns:a16="http://schemas.microsoft.com/office/drawing/2014/main" id="{F7C28603-5B3B-4D26-B544-64F3F90383E6}"/>
            </a:ext>
          </a:extLst>
        </xdr:cNvPr>
        <xdr:cNvSpPr/>
      </xdr:nvSpPr>
      <xdr:spPr>
        <a:xfrm>
          <a:off x="1968500" y="18002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21589</xdr:rowOff>
    </xdr:from>
    <xdr:to>
      <xdr:col>6</xdr:col>
      <xdr:colOff>38100</xdr:colOff>
      <xdr:row>105</xdr:row>
      <xdr:rowOff>123189</xdr:rowOff>
    </xdr:to>
    <xdr:sp macro="" textlink="">
      <xdr:nvSpPr>
        <xdr:cNvPr id="408" name="フローチャート: 判断 407">
          <a:extLst>
            <a:ext uri="{FF2B5EF4-FFF2-40B4-BE49-F238E27FC236}">
              <a16:creationId xmlns:a16="http://schemas.microsoft.com/office/drawing/2014/main" id="{FA0F71B8-3770-435C-90F6-BCA291CE68A0}"/>
            </a:ext>
          </a:extLst>
        </xdr:cNvPr>
        <xdr:cNvSpPr/>
      </xdr:nvSpPr>
      <xdr:spPr>
        <a:xfrm>
          <a:off x="1079500" y="1802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338B4253-6AFD-4AFD-AE84-F3980DB0B538}"/>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F4965371-ADFF-4CB0-ACC6-6274F5514237}"/>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6EDA1B0C-7522-4FD3-A52C-71CC3376CD02}"/>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748EBA2E-7BE5-4FF3-876E-E90BB4581DCC}"/>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8A9D5A18-FA77-4EA2-B494-84272A5A5E4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76836</xdr:rowOff>
    </xdr:from>
    <xdr:to>
      <xdr:col>24</xdr:col>
      <xdr:colOff>114300</xdr:colOff>
      <xdr:row>106</xdr:row>
      <xdr:rowOff>6986</xdr:rowOff>
    </xdr:to>
    <xdr:sp macro="" textlink="">
      <xdr:nvSpPr>
        <xdr:cNvPr id="414" name="楕円 413">
          <a:extLst>
            <a:ext uri="{FF2B5EF4-FFF2-40B4-BE49-F238E27FC236}">
              <a16:creationId xmlns:a16="http://schemas.microsoft.com/office/drawing/2014/main" id="{79F681DA-477C-4E0E-896E-A038F9264EDA}"/>
            </a:ext>
          </a:extLst>
        </xdr:cNvPr>
        <xdr:cNvSpPr/>
      </xdr:nvSpPr>
      <xdr:spPr>
        <a:xfrm>
          <a:off x="4584700" y="18079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55263</xdr:rowOff>
    </xdr:from>
    <xdr:ext cx="405111" cy="259045"/>
    <xdr:sp macro="" textlink="">
      <xdr:nvSpPr>
        <xdr:cNvPr id="415" name="【港湾・漁港】&#10;有形固定資産減価償却率該当値テキスト">
          <a:extLst>
            <a:ext uri="{FF2B5EF4-FFF2-40B4-BE49-F238E27FC236}">
              <a16:creationId xmlns:a16="http://schemas.microsoft.com/office/drawing/2014/main" id="{0677B38B-11E4-42E8-86C8-0BFCC8EA4B7A}"/>
            </a:ext>
          </a:extLst>
        </xdr:cNvPr>
        <xdr:cNvSpPr txBox="1"/>
      </xdr:nvSpPr>
      <xdr:spPr>
        <a:xfrm>
          <a:off x="4673600" y="18057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61595</xdr:rowOff>
    </xdr:from>
    <xdr:to>
      <xdr:col>20</xdr:col>
      <xdr:colOff>38100</xdr:colOff>
      <xdr:row>105</xdr:row>
      <xdr:rowOff>163195</xdr:rowOff>
    </xdr:to>
    <xdr:sp macro="" textlink="">
      <xdr:nvSpPr>
        <xdr:cNvPr id="416" name="楕円 415">
          <a:extLst>
            <a:ext uri="{FF2B5EF4-FFF2-40B4-BE49-F238E27FC236}">
              <a16:creationId xmlns:a16="http://schemas.microsoft.com/office/drawing/2014/main" id="{2DC13578-6407-4550-B97C-0A24F31823F7}"/>
            </a:ext>
          </a:extLst>
        </xdr:cNvPr>
        <xdr:cNvSpPr/>
      </xdr:nvSpPr>
      <xdr:spPr>
        <a:xfrm>
          <a:off x="3746500" y="1806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112395</xdr:rowOff>
    </xdr:from>
    <xdr:to>
      <xdr:col>24</xdr:col>
      <xdr:colOff>63500</xdr:colOff>
      <xdr:row>105</xdr:row>
      <xdr:rowOff>127636</xdr:rowOff>
    </xdr:to>
    <xdr:cxnSp macro="">
      <xdr:nvCxnSpPr>
        <xdr:cNvPr id="417" name="直線コネクタ 416">
          <a:extLst>
            <a:ext uri="{FF2B5EF4-FFF2-40B4-BE49-F238E27FC236}">
              <a16:creationId xmlns:a16="http://schemas.microsoft.com/office/drawing/2014/main" id="{12D0C076-CF5A-494A-B90E-077A5F542EE1}"/>
            </a:ext>
          </a:extLst>
        </xdr:cNvPr>
        <xdr:cNvCxnSpPr/>
      </xdr:nvCxnSpPr>
      <xdr:spPr>
        <a:xfrm>
          <a:off x="3797300" y="18114645"/>
          <a:ext cx="8382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25400</xdr:rowOff>
    </xdr:from>
    <xdr:to>
      <xdr:col>15</xdr:col>
      <xdr:colOff>101600</xdr:colOff>
      <xdr:row>105</xdr:row>
      <xdr:rowOff>127000</xdr:rowOff>
    </xdr:to>
    <xdr:sp macro="" textlink="">
      <xdr:nvSpPr>
        <xdr:cNvPr id="418" name="楕円 417">
          <a:extLst>
            <a:ext uri="{FF2B5EF4-FFF2-40B4-BE49-F238E27FC236}">
              <a16:creationId xmlns:a16="http://schemas.microsoft.com/office/drawing/2014/main" id="{52E80469-259A-4E76-BD09-6E707EC74C97}"/>
            </a:ext>
          </a:extLst>
        </xdr:cNvPr>
        <xdr:cNvSpPr/>
      </xdr:nvSpPr>
      <xdr:spPr>
        <a:xfrm>
          <a:off x="2857500" y="1802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76200</xdr:rowOff>
    </xdr:from>
    <xdr:to>
      <xdr:col>19</xdr:col>
      <xdr:colOff>177800</xdr:colOff>
      <xdr:row>105</xdr:row>
      <xdr:rowOff>112395</xdr:rowOff>
    </xdr:to>
    <xdr:cxnSp macro="">
      <xdr:nvCxnSpPr>
        <xdr:cNvPr id="419" name="直線コネクタ 418">
          <a:extLst>
            <a:ext uri="{FF2B5EF4-FFF2-40B4-BE49-F238E27FC236}">
              <a16:creationId xmlns:a16="http://schemas.microsoft.com/office/drawing/2014/main" id="{BFE6B6D3-CABF-4E98-9460-BA9460D829B1}"/>
            </a:ext>
          </a:extLst>
        </xdr:cNvPr>
        <xdr:cNvCxnSpPr/>
      </xdr:nvCxnSpPr>
      <xdr:spPr>
        <a:xfrm>
          <a:off x="2908300" y="1807845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160655</xdr:rowOff>
    </xdr:from>
    <xdr:to>
      <xdr:col>10</xdr:col>
      <xdr:colOff>165100</xdr:colOff>
      <xdr:row>105</xdr:row>
      <xdr:rowOff>90805</xdr:rowOff>
    </xdr:to>
    <xdr:sp macro="" textlink="">
      <xdr:nvSpPr>
        <xdr:cNvPr id="420" name="楕円 419">
          <a:extLst>
            <a:ext uri="{FF2B5EF4-FFF2-40B4-BE49-F238E27FC236}">
              <a16:creationId xmlns:a16="http://schemas.microsoft.com/office/drawing/2014/main" id="{FC174A2E-2C2E-466D-8870-F22AD416601F}"/>
            </a:ext>
          </a:extLst>
        </xdr:cNvPr>
        <xdr:cNvSpPr/>
      </xdr:nvSpPr>
      <xdr:spPr>
        <a:xfrm>
          <a:off x="1968500" y="17991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40005</xdr:rowOff>
    </xdr:from>
    <xdr:to>
      <xdr:col>15</xdr:col>
      <xdr:colOff>50800</xdr:colOff>
      <xdr:row>105</xdr:row>
      <xdr:rowOff>76200</xdr:rowOff>
    </xdr:to>
    <xdr:cxnSp macro="">
      <xdr:nvCxnSpPr>
        <xdr:cNvPr id="421" name="直線コネクタ 420">
          <a:extLst>
            <a:ext uri="{FF2B5EF4-FFF2-40B4-BE49-F238E27FC236}">
              <a16:creationId xmlns:a16="http://schemas.microsoft.com/office/drawing/2014/main" id="{FD15B5ED-FB87-45E1-BDDC-EE4165442DBF}"/>
            </a:ext>
          </a:extLst>
        </xdr:cNvPr>
        <xdr:cNvCxnSpPr/>
      </xdr:nvCxnSpPr>
      <xdr:spPr>
        <a:xfrm>
          <a:off x="2019300" y="1804225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122555</xdr:rowOff>
    </xdr:from>
    <xdr:to>
      <xdr:col>6</xdr:col>
      <xdr:colOff>38100</xdr:colOff>
      <xdr:row>105</xdr:row>
      <xdr:rowOff>52705</xdr:rowOff>
    </xdr:to>
    <xdr:sp macro="" textlink="">
      <xdr:nvSpPr>
        <xdr:cNvPr id="422" name="楕円 421">
          <a:extLst>
            <a:ext uri="{FF2B5EF4-FFF2-40B4-BE49-F238E27FC236}">
              <a16:creationId xmlns:a16="http://schemas.microsoft.com/office/drawing/2014/main" id="{AFED77EB-893C-4CEE-B098-C2C3B8133A31}"/>
            </a:ext>
          </a:extLst>
        </xdr:cNvPr>
        <xdr:cNvSpPr/>
      </xdr:nvSpPr>
      <xdr:spPr>
        <a:xfrm>
          <a:off x="1079500" y="17953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1905</xdr:rowOff>
    </xdr:from>
    <xdr:to>
      <xdr:col>10</xdr:col>
      <xdr:colOff>114300</xdr:colOff>
      <xdr:row>105</xdr:row>
      <xdr:rowOff>40005</xdr:rowOff>
    </xdr:to>
    <xdr:cxnSp macro="">
      <xdr:nvCxnSpPr>
        <xdr:cNvPr id="423" name="直線コネクタ 422">
          <a:extLst>
            <a:ext uri="{FF2B5EF4-FFF2-40B4-BE49-F238E27FC236}">
              <a16:creationId xmlns:a16="http://schemas.microsoft.com/office/drawing/2014/main" id="{7B21DA47-666F-4DA1-8DBC-B1054ABE8363}"/>
            </a:ext>
          </a:extLst>
        </xdr:cNvPr>
        <xdr:cNvCxnSpPr/>
      </xdr:nvCxnSpPr>
      <xdr:spPr>
        <a:xfrm>
          <a:off x="1130300" y="1800415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147338</xdr:rowOff>
    </xdr:from>
    <xdr:ext cx="405111" cy="259045"/>
    <xdr:sp macro="" textlink="">
      <xdr:nvSpPr>
        <xdr:cNvPr id="424" name="n_1aveValue【港湾・漁港】&#10;有形固定資産減価償却率">
          <a:extLst>
            <a:ext uri="{FF2B5EF4-FFF2-40B4-BE49-F238E27FC236}">
              <a16:creationId xmlns:a16="http://schemas.microsoft.com/office/drawing/2014/main" id="{F5CC6A80-E167-4272-BED7-C7DE0BD60E13}"/>
            </a:ext>
          </a:extLst>
        </xdr:cNvPr>
        <xdr:cNvSpPr txBox="1"/>
      </xdr:nvSpPr>
      <xdr:spPr>
        <a:xfrm>
          <a:off x="3582044" y="17806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132097</xdr:rowOff>
    </xdr:from>
    <xdr:ext cx="405111" cy="259045"/>
    <xdr:sp macro="" textlink="">
      <xdr:nvSpPr>
        <xdr:cNvPr id="425" name="n_2aveValue【港湾・漁港】&#10;有形固定資産減価償却率">
          <a:extLst>
            <a:ext uri="{FF2B5EF4-FFF2-40B4-BE49-F238E27FC236}">
              <a16:creationId xmlns:a16="http://schemas.microsoft.com/office/drawing/2014/main" id="{218F87E6-DD0B-41E5-BABC-F3083F008979}"/>
            </a:ext>
          </a:extLst>
        </xdr:cNvPr>
        <xdr:cNvSpPr txBox="1"/>
      </xdr:nvSpPr>
      <xdr:spPr>
        <a:xfrm>
          <a:off x="2705744" y="1779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93363</xdr:rowOff>
    </xdr:from>
    <xdr:ext cx="405111" cy="259045"/>
    <xdr:sp macro="" textlink="">
      <xdr:nvSpPr>
        <xdr:cNvPr id="426" name="n_3aveValue【港湾・漁港】&#10;有形固定資産減価償却率">
          <a:extLst>
            <a:ext uri="{FF2B5EF4-FFF2-40B4-BE49-F238E27FC236}">
              <a16:creationId xmlns:a16="http://schemas.microsoft.com/office/drawing/2014/main" id="{AFD19507-F10E-4AAE-AE76-FE92E0C1B379}"/>
            </a:ext>
          </a:extLst>
        </xdr:cNvPr>
        <xdr:cNvSpPr txBox="1"/>
      </xdr:nvSpPr>
      <xdr:spPr>
        <a:xfrm>
          <a:off x="1816744" y="18095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114316</xdr:rowOff>
    </xdr:from>
    <xdr:ext cx="405111" cy="259045"/>
    <xdr:sp macro="" textlink="">
      <xdr:nvSpPr>
        <xdr:cNvPr id="427" name="n_4aveValue【港湾・漁港】&#10;有形固定資産減価償却率">
          <a:extLst>
            <a:ext uri="{FF2B5EF4-FFF2-40B4-BE49-F238E27FC236}">
              <a16:creationId xmlns:a16="http://schemas.microsoft.com/office/drawing/2014/main" id="{B210D715-5301-4C72-B911-299C4D2C12CB}"/>
            </a:ext>
          </a:extLst>
        </xdr:cNvPr>
        <xdr:cNvSpPr txBox="1"/>
      </xdr:nvSpPr>
      <xdr:spPr>
        <a:xfrm>
          <a:off x="927744" y="18116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154322</xdr:rowOff>
    </xdr:from>
    <xdr:ext cx="405111" cy="259045"/>
    <xdr:sp macro="" textlink="">
      <xdr:nvSpPr>
        <xdr:cNvPr id="428" name="n_1mainValue【港湾・漁港】&#10;有形固定資産減価償却率">
          <a:extLst>
            <a:ext uri="{FF2B5EF4-FFF2-40B4-BE49-F238E27FC236}">
              <a16:creationId xmlns:a16="http://schemas.microsoft.com/office/drawing/2014/main" id="{3B2BF51C-9459-4C1E-A117-9A0163C375FC}"/>
            </a:ext>
          </a:extLst>
        </xdr:cNvPr>
        <xdr:cNvSpPr txBox="1"/>
      </xdr:nvSpPr>
      <xdr:spPr>
        <a:xfrm>
          <a:off x="3582044" y="18156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118127</xdr:rowOff>
    </xdr:from>
    <xdr:ext cx="405111" cy="259045"/>
    <xdr:sp macro="" textlink="">
      <xdr:nvSpPr>
        <xdr:cNvPr id="429" name="n_2mainValue【港湾・漁港】&#10;有形固定資産減価償却率">
          <a:extLst>
            <a:ext uri="{FF2B5EF4-FFF2-40B4-BE49-F238E27FC236}">
              <a16:creationId xmlns:a16="http://schemas.microsoft.com/office/drawing/2014/main" id="{3ADFB632-7EC2-4FC2-9F5A-29DF732D269B}"/>
            </a:ext>
          </a:extLst>
        </xdr:cNvPr>
        <xdr:cNvSpPr txBox="1"/>
      </xdr:nvSpPr>
      <xdr:spPr>
        <a:xfrm>
          <a:off x="2705744" y="1812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107332</xdr:rowOff>
    </xdr:from>
    <xdr:ext cx="405111" cy="259045"/>
    <xdr:sp macro="" textlink="">
      <xdr:nvSpPr>
        <xdr:cNvPr id="430" name="n_3mainValue【港湾・漁港】&#10;有形固定資産減価償却率">
          <a:extLst>
            <a:ext uri="{FF2B5EF4-FFF2-40B4-BE49-F238E27FC236}">
              <a16:creationId xmlns:a16="http://schemas.microsoft.com/office/drawing/2014/main" id="{32B1432B-B2FD-41A7-9F03-C18C0E34C552}"/>
            </a:ext>
          </a:extLst>
        </xdr:cNvPr>
        <xdr:cNvSpPr txBox="1"/>
      </xdr:nvSpPr>
      <xdr:spPr>
        <a:xfrm>
          <a:off x="1816744" y="17766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69232</xdr:rowOff>
    </xdr:from>
    <xdr:ext cx="405111" cy="259045"/>
    <xdr:sp macro="" textlink="">
      <xdr:nvSpPr>
        <xdr:cNvPr id="431" name="n_4mainValue【港湾・漁港】&#10;有形固定資産減価償却率">
          <a:extLst>
            <a:ext uri="{FF2B5EF4-FFF2-40B4-BE49-F238E27FC236}">
              <a16:creationId xmlns:a16="http://schemas.microsoft.com/office/drawing/2014/main" id="{933A83CE-BD24-403A-815F-7C607A818CC0}"/>
            </a:ext>
          </a:extLst>
        </xdr:cNvPr>
        <xdr:cNvSpPr txBox="1"/>
      </xdr:nvSpPr>
      <xdr:spPr>
        <a:xfrm>
          <a:off x="927744" y="17728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2" name="正方形/長方形 431">
          <a:extLst>
            <a:ext uri="{FF2B5EF4-FFF2-40B4-BE49-F238E27FC236}">
              <a16:creationId xmlns:a16="http://schemas.microsoft.com/office/drawing/2014/main" id="{696F03B4-49F3-4239-A743-5A5956781524}"/>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3" name="正方形/長方形 432">
          <a:extLst>
            <a:ext uri="{FF2B5EF4-FFF2-40B4-BE49-F238E27FC236}">
              <a16:creationId xmlns:a16="http://schemas.microsoft.com/office/drawing/2014/main" id="{AAAAFA27-3F12-4657-8CC0-47EE648D2596}"/>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4" name="正方形/長方形 433">
          <a:extLst>
            <a:ext uri="{FF2B5EF4-FFF2-40B4-BE49-F238E27FC236}">
              <a16:creationId xmlns:a16="http://schemas.microsoft.com/office/drawing/2014/main" id="{A7BE3D9D-FA6C-4A95-89DA-37607DCBA0C9}"/>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5" name="正方形/長方形 434">
          <a:extLst>
            <a:ext uri="{FF2B5EF4-FFF2-40B4-BE49-F238E27FC236}">
              <a16:creationId xmlns:a16="http://schemas.microsoft.com/office/drawing/2014/main" id="{67BC0734-BA68-4697-87CA-2070A48B530D}"/>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6" name="正方形/長方形 435">
          <a:extLst>
            <a:ext uri="{FF2B5EF4-FFF2-40B4-BE49-F238E27FC236}">
              <a16:creationId xmlns:a16="http://schemas.microsoft.com/office/drawing/2014/main" id="{15426338-DD1A-455C-B7AF-211B78514CCD}"/>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7" name="正方形/長方形 436">
          <a:extLst>
            <a:ext uri="{FF2B5EF4-FFF2-40B4-BE49-F238E27FC236}">
              <a16:creationId xmlns:a16="http://schemas.microsoft.com/office/drawing/2014/main" id="{FB29A123-3F58-4933-AC71-AA2D047050D2}"/>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8" name="正方形/長方形 437">
          <a:extLst>
            <a:ext uri="{FF2B5EF4-FFF2-40B4-BE49-F238E27FC236}">
              <a16:creationId xmlns:a16="http://schemas.microsoft.com/office/drawing/2014/main" id="{53F0FAAD-7950-4C68-B317-BD4F6AA6AD64}"/>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9" name="正方形/長方形 438">
          <a:extLst>
            <a:ext uri="{FF2B5EF4-FFF2-40B4-BE49-F238E27FC236}">
              <a16:creationId xmlns:a16="http://schemas.microsoft.com/office/drawing/2014/main" id="{B13702D3-F09F-4E5F-B736-AF8539B09C6A}"/>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0" name="テキスト ボックス 439">
          <a:extLst>
            <a:ext uri="{FF2B5EF4-FFF2-40B4-BE49-F238E27FC236}">
              <a16:creationId xmlns:a16="http://schemas.microsoft.com/office/drawing/2014/main" id="{905153D8-FC7B-4D80-A074-5AD8EFE6E622}"/>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1" name="直線コネクタ 440">
          <a:extLst>
            <a:ext uri="{FF2B5EF4-FFF2-40B4-BE49-F238E27FC236}">
              <a16:creationId xmlns:a16="http://schemas.microsoft.com/office/drawing/2014/main" id="{592362D1-59DD-45BA-B50E-E2F0690E69CF}"/>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2" name="直線コネクタ 441">
          <a:extLst>
            <a:ext uri="{FF2B5EF4-FFF2-40B4-BE49-F238E27FC236}">
              <a16:creationId xmlns:a16="http://schemas.microsoft.com/office/drawing/2014/main" id="{BCFCEEE9-06BF-470E-94D6-C20F8F5F8716}"/>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107</xdr:row>
      <xdr:rowOff>105427</xdr:rowOff>
    </xdr:from>
    <xdr:ext cx="248786" cy="259045"/>
    <xdr:sp macro="" textlink="">
      <xdr:nvSpPr>
        <xdr:cNvPr id="443" name="テキスト ボックス 442">
          <a:extLst>
            <a:ext uri="{FF2B5EF4-FFF2-40B4-BE49-F238E27FC236}">
              <a16:creationId xmlns:a16="http://schemas.microsoft.com/office/drawing/2014/main" id="{0730A4A8-F330-444A-AAF4-58969FE4EEE6}"/>
            </a:ext>
          </a:extLst>
        </xdr:cNvPr>
        <xdr:cNvSpPr txBox="1"/>
      </xdr:nvSpPr>
      <xdr:spPr>
        <a:xfrm>
          <a:off x="6355214" y="1845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4" name="直線コネクタ 443">
          <a:extLst>
            <a:ext uri="{FF2B5EF4-FFF2-40B4-BE49-F238E27FC236}">
              <a16:creationId xmlns:a16="http://schemas.microsoft.com/office/drawing/2014/main" id="{FFEE2956-72D1-432F-8776-A1B6F9CA6FE9}"/>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104</xdr:row>
      <xdr:rowOff>162577</xdr:rowOff>
    </xdr:from>
    <xdr:ext cx="595419" cy="259045"/>
    <xdr:sp macro="" textlink="">
      <xdr:nvSpPr>
        <xdr:cNvPr id="445" name="テキスト ボックス 444">
          <a:extLst>
            <a:ext uri="{FF2B5EF4-FFF2-40B4-BE49-F238E27FC236}">
              <a16:creationId xmlns:a16="http://schemas.microsoft.com/office/drawing/2014/main" id="{8DEA2ED2-8B5D-43EA-8B0B-D66C123EB1CF}"/>
            </a:ext>
          </a:extLst>
        </xdr:cNvPr>
        <xdr:cNvSpPr txBox="1"/>
      </xdr:nvSpPr>
      <xdr:spPr>
        <a:xfrm>
          <a:off x="6008581" y="1799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6" name="直線コネクタ 445">
          <a:extLst>
            <a:ext uri="{FF2B5EF4-FFF2-40B4-BE49-F238E27FC236}">
              <a16:creationId xmlns:a16="http://schemas.microsoft.com/office/drawing/2014/main" id="{E129AB42-D315-4E23-8253-1F0483A2CAC9}"/>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102</xdr:row>
      <xdr:rowOff>48277</xdr:rowOff>
    </xdr:from>
    <xdr:ext cx="595419" cy="259045"/>
    <xdr:sp macro="" textlink="">
      <xdr:nvSpPr>
        <xdr:cNvPr id="447" name="テキスト ボックス 446">
          <a:extLst>
            <a:ext uri="{FF2B5EF4-FFF2-40B4-BE49-F238E27FC236}">
              <a16:creationId xmlns:a16="http://schemas.microsoft.com/office/drawing/2014/main" id="{FF607BA3-F01A-43AE-9438-8E718A6DE67B}"/>
            </a:ext>
          </a:extLst>
        </xdr:cNvPr>
        <xdr:cNvSpPr txBox="1"/>
      </xdr:nvSpPr>
      <xdr:spPr>
        <a:xfrm>
          <a:off x="6008581" y="1753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48" name="直線コネクタ 447">
          <a:extLst>
            <a:ext uri="{FF2B5EF4-FFF2-40B4-BE49-F238E27FC236}">
              <a16:creationId xmlns:a16="http://schemas.microsoft.com/office/drawing/2014/main" id="{73266E9F-8BB9-4054-89E9-FE3FEB8D08F4}"/>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99</xdr:row>
      <xdr:rowOff>105427</xdr:rowOff>
    </xdr:from>
    <xdr:ext cx="595419" cy="259045"/>
    <xdr:sp macro="" textlink="">
      <xdr:nvSpPr>
        <xdr:cNvPr id="449" name="テキスト ボックス 448">
          <a:extLst>
            <a:ext uri="{FF2B5EF4-FFF2-40B4-BE49-F238E27FC236}">
              <a16:creationId xmlns:a16="http://schemas.microsoft.com/office/drawing/2014/main" id="{2116F875-3632-4A32-933A-B10981136060}"/>
            </a:ext>
          </a:extLst>
        </xdr:cNvPr>
        <xdr:cNvSpPr txBox="1"/>
      </xdr:nvSpPr>
      <xdr:spPr>
        <a:xfrm>
          <a:off x="6008581" y="1707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0" name="直線コネクタ 449">
          <a:extLst>
            <a:ext uri="{FF2B5EF4-FFF2-40B4-BE49-F238E27FC236}">
              <a16:creationId xmlns:a16="http://schemas.microsoft.com/office/drawing/2014/main" id="{E55B7990-D07C-44B8-AB23-549F44EA9FCF}"/>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162577</xdr:rowOff>
    </xdr:from>
    <xdr:ext cx="595419" cy="259045"/>
    <xdr:sp macro="" textlink="">
      <xdr:nvSpPr>
        <xdr:cNvPr id="451" name="テキスト ボックス 450">
          <a:extLst>
            <a:ext uri="{FF2B5EF4-FFF2-40B4-BE49-F238E27FC236}">
              <a16:creationId xmlns:a16="http://schemas.microsoft.com/office/drawing/2014/main" id="{59B7C310-8A55-4839-B605-3E3C2DBC1C96}"/>
            </a:ext>
          </a:extLst>
        </xdr:cNvPr>
        <xdr:cNvSpPr txBox="1"/>
      </xdr:nvSpPr>
      <xdr:spPr>
        <a:xfrm>
          <a:off x="6008581" y="1662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2" name="【港湾・漁港】&#10;一人当たり有形固定資産（償却資産）額グラフ枠">
          <a:extLst>
            <a:ext uri="{FF2B5EF4-FFF2-40B4-BE49-F238E27FC236}">
              <a16:creationId xmlns:a16="http://schemas.microsoft.com/office/drawing/2014/main" id="{3EE50D0A-A835-4068-8A36-A561CAE627A1}"/>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41475</xdr:rowOff>
    </xdr:from>
    <xdr:to>
      <xdr:col>54</xdr:col>
      <xdr:colOff>189865</xdr:colOff>
      <xdr:row>108</xdr:row>
      <xdr:rowOff>73901</xdr:rowOff>
    </xdr:to>
    <xdr:cxnSp macro="">
      <xdr:nvCxnSpPr>
        <xdr:cNvPr id="453" name="直線コネクタ 452">
          <a:extLst>
            <a:ext uri="{FF2B5EF4-FFF2-40B4-BE49-F238E27FC236}">
              <a16:creationId xmlns:a16="http://schemas.microsoft.com/office/drawing/2014/main" id="{88AB4F5E-CD17-4808-A294-D4694F9F9C8A}"/>
            </a:ext>
          </a:extLst>
        </xdr:cNvPr>
        <xdr:cNvCxnSpPr/>
      </xdr:nvCxnSpPr>
      <xdr:spPr>
        <a:xfrm flipV="1">
          <a:off x="10476865" y="17186475"/>
          <a:ext cx="0" cy="14040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77728</xdr:rowOff>
    </xdr:from>
    <xdr:ext cx="378565" cy="259045"/>
    <xdr:sp macro="" textlink="">
      <xdr:nvSpPr>
        <xdr:cNvPr id="454" name="【港湾・漁港】&#10;一人当たり有形固定資産（償却資産）額最小値テキスト">
          <a:extLst>
            <a:ext uri="{FF2B5EF4-FFF2-40B4-BE49-F238E27FC236}">
              <a16:creationId xmlns:a16="http://schemas.microsoft.com/office/drawing/2014/main" id="{DEC444E1-A6FD-42A1-AFB2-5E245EE0F030}"/>
            </a:ext>
          </a:extLst>
        </xdr:cNvPr>
        <xdr:cNvSpPr txBox="1"/>
      </xdr:nvSpPr>
      <xdr:spPr>
        <a:xfrm>
          <a:off x="10515600" y="185943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73901</xdr:rowOff>
    </xdr:from>
    <xdr:to>
      <xdr:col>55</xdr:col>
      <xdr:colOff>88900</xdr:colOff>
      <xdr:row>108</xdr:row>
      <xdr:rowOff>73901</xdr:rowOff>
    </xdr:to>
    <xdr:cxnSp macro="">
      <xdr:nvCxnSpPr>
        <xdr:cNvPr id="455" name="直線コネクタ 454">
          <a:extLst>
            <a:ext uri="{FF2B5EF4-FFF2-40B4-BE49-F238E27FC236}">
              <a16:creationId xmlns:a16="http://schemas.microsoft.com/office/drawing/2014/main" id="{A3E4DC61-80EC-4CC0-B4A3-60650580D383}"/>
            </a:ext>
          </a:extLst>
        </xdr:cNvPr>
        <xdr:cNvCxnSpPr/>
      </xdr:nvCxnSpPr>
      <xdr:spPr>
        <a:xfrm>
          <a:off x="10388600" y="185905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159602</xdr:rowOff>
    </xdr:from>
    <xdr:ext cx="599010" cy="259045"/>
    <xdr:sp macro="" textlink="">
      <xdr:nvSpPr>
        <xdr:cNvPr id="456" name="【港湾・漁港】&#10;一人当たり有形固定資産（償却資産）額最大値テキスト">
          <a:extLst>
            <a:ext uri="{FF2B5EF4-FFF2-40B4-BE49-F238E27FC236}">
              <a16:creationId xmlns:a16="http://schemas.microsoft.com/office/drawing/2014/main" id="{EEB879E1-A305-449D-B681-8E7EFE39A885}"/>
            </a:ext>
          </a:extLst>
        </xdr:cNvPr>
        <xdr:cNvSpPr txBox="1"/>
      </xdr:nvSpPr>
      <xdr:spPr>
        <a:xfrm>
          <a:off x="10515600" y="169617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307,595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41475</xdr:rowOff>
    </xdr:from>
    <xdr:to>
      <xdr:col>55</xdr:col>
      <xdr:colOff>88900</xdr:colOff>
      <xdr:row>100</xdr:row>
      <xdr:rowOff>41475</xdr:rowOff>
    </xdr:to>
    <xdr:cxnSp macro="">
      <xdr:nvCxnSpPr>
        <xdr:cNvPr id="457" name="直線コネクタ 456">
          <a:extLst>
            <a:ext uri="{FF2B5EF4-FFF2-40B4-BE49-F238E27FC236}">
              <a16:creationId xmlns:a16="http://schemas.microsoft.com/office/drawing/2014/main" id="{BCE96B4E-A504-46CB-B098-A0F0D218100B}"/>
            </a:ext>
          </a:extLst>
        </xdr:cNvPr>
        <xdr:cNvCxnSpPr/>
      </xdr:nvCxnSpPr>
      <xdr:spPr>
        <a:xfrm>
          <a:off x="10388600" y="17186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2323</xdr:rowOff>
    </xdr:from>
    <xdr:ext cx="534377" cy="259045"/>
    <xdr:sp macro="" textlink="">
      <xdr:nvSpPr>
        <xdr:cNvPr id="458" name="【港湾・漁港】&#10;一人当たり有形固定資産（償却資産）額平均値テキスト">
          <a:extLst>
            <a:ext uri="{FF2B5EF4-FFF2-40B4-BE49-F238E27FC236}">
              <a16:creationId xmlns:a16="http://schemas.microsoft.com/office/drawing/2014/main" id="{4D0EE86A-9C75-409A-B9FF-EEEEFAB1967E}"/>
            </a:ext>
          </a:extLst>
        </xdr:cNvPr>
        <xdr:cNvSpPr txBox="1"/>
      </xdr:nvSpPr>
      <xdr:spPr>
        <a:xfrm>
          <a:off x="10515600" y="180045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150896</xdr:rowOff>
    </xdr:from>
    <xdr:to>
      <xdr:col>55</xdr:col>
      <xdr:colOff>50800</xdr:colOff>
      <xdr:row>106</xdr:row>
      <xdr:rowOff>81046</xdr:rowOff>
    </xdr:to>
    <xdr:sp macro="" textlink="">
      <xdr:nvSpPr>
        <xdr:cNvPr id="459" name="フローチャート: 判断 458">
          <a:extLst>
            <a:ext uri="{FF2B5EF4-FFF2-40B4-BE49-F238E27FC236}">
              <a16:creationId xmlns:a16="http://schemas.microsoft.com/office/drawing/2014/main" id="{065C4361-D8C3-43E8-8AFD-B23B9CB08639}"/>
            </a:ext>
          </a:extLst>
        </xdr:cNvPr>
        <xdr:cNvSpPr/>
      </xdr:nvSpPr>
      <xdr:spPr>
        <a:xfrm>
          <a:off x="10426700" y="18153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157686</xdr:rowOff>
    </xdr:from>
    <xdr:to>
      <xdr:col>50</xdr:col>
      <xdr:colOff>165100</xdr:colOff>
      <xdr:row>106</xdr:row>
      <xdr:rowOff>87836</xdr:rowOff>
    </xdr:to>
    <xdr:sp macro="" textlink="">
      <xdr:nvSpPr>
        <xdr:cNvPr id="460" name="フローチャート: 判断 459">
          <a:extLst>
            <a:ext uri="{FF2B5EF4-FFF2-40B4-BE49-F238E27FC236}">
              <a16:creationId xmlns:a16="http://schemas.microsoft.com/office/drawing/2014/main" id="{968A2206-C754-49A1-9071-2A755A589DFE}"/>
            </a:ext>
          </a:extLst>
        </xdr:cNvPr>
        <xdr:cNvSpPr/>
      </xdr:nvSpPr>
      <xdr:spPr>
        <a:xfrm>
          <a:off x="9588500" y="18159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162789</xdr:rowOff>
    </xdr:from>
    <xdr:to>
      <xdr:col>46</xdr:col>
      <xdr:colOff>38100</xdr:colOff>
      <xdr:row>106</xdr:row>
      <xdr:rowOff>92939</xdr:rowOff>
    </xdr:to>
    <xdr:sp macro="" textlink="">
      <xdr:nvSpPr>
        <xdr:cNvPr id="461" name="フローチャート: 判断 460">
          <a:extLst>
            <a:ext uri="{FF2B5EF4-FFF2-40B4-BE49-F238E27FC236}">
              <a16:creationId xmlns:a16="http://schemas.microsoft.com/office/drawing/2014/main" id="{E8363BAF-E67B-4936-B9F0-FFCB827028FC}"/>
            </a:ext>
          </a:extLst>
        </xdr:cNvPr>
        <xdr:cNvSpPr/>
      </xdr:nvSpPr>
      <xdr:spPr>
        <a:xfrm>
          <a:off x="8699500" y="18165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168915</xdr:rowOff>
    </xdr:from>
    <xdr:to>
      <xdr:col>41</xdr:col>
      <xdr:colOff>101600</xdr:colOff>
      <xdr:row>106</xdr:row>
      <xdr:rowOff>99065</xdr:rowOff>
    </xdr:to>
    <xdr:sp macro="" textlink="">
      <xdr:nvSpPr>
        <xdr:cNvPr id="462" name="フローチャート: 判断 461">
          <a:extLst>
            <a:ext uri="{FF2B5EF4-FFF2-40B4-BE49-F238E27FC236}">
              <a16:creationId xmlns:a16="http://schemas.microsoft.com/office/drawing/2014/main" id="{74E311EF-48B2-4FB8-9DB4-E20EE6EF142E}"/>
            </a:ext>
          </a:extLst>
        </xdr:cNvPr>
        <xdr:cNvSpPr/>
      </xdr:nvSpPr>
      <xdr:spPr>
        <a:xfrm>
          <a:off x="7810500" y="18171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12954</xdr:rowOff>
    </xdr:from>
    <xdr:to>
      <xdr:col>36</xdr:col>
      <xdr:colOff>165100</xdr:colOff>
      <xdr:row>106</xdr:row>
      <xdr:rowOff>114554</xdr:rowOff>
    </xdr:to>
    <xdr:sp macro="" textlink="">
      <xdr:nvSpPr>
        <xdr:cNvPr id="463" name="フローチャート: 判断 462">
          <a:extLst>
            <a:ext uri="{FF2B5EF4-FFF2-40B4-BE49-F238E27FC236}">
              <a16:creationId xmlns:a16="http://schemas.microsoft.com/office/drawing/2014/main" id="{7997A9CA-5B70-4A43-AFB4-18B8C63E3D76}"/>
            </a:ext>
          </a:extLst>
        </xdr:cNvPr>
        <xdr:cNvSpPr/>
      </xdr:nvSpPr>
      <xdr:spPr>
        <a:xfrm>
          <a:off x="6921500" y="18186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4" name="テキスト ボックス 463">
          <a:extLst>
            <a:ext uri="{FF2B5EF4-FFF2-40B4-BE49-F238E27FC236}">
              <a16:creationId xmlns:a16="http://schemas.microsoft.com/office/drawing/2014/main" id="{19B7F74F-9586-4E27-B6B5-E755326B07C7}"/>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B65FCA83-3455-400D-AA17-500D56C3BA69}"/>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58CEBCB6-E79F-4CBA-8413-F75335677206}"/>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1E07CC91-D293-4E39-8C14-1AFD885B04AF}"/>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3654395F-DD08-41F0-A187-54E8D81FD8DB}"/>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115460</xdr:rowOff>
    </xdr:from>
    <xdr:to>
      <xdr:col>55</xdr:col>
      <xdr:colOff>50800</xdr:colOff>
      <xdr:row>108</xdr:row>
      <xdr:rowOff>45610</xdr:rowOff>
    </xdr:to>
    <xdr:sp macro="" textlink="">
      <xdr:nvSpPr>
        <xdr:cNvPr id="469" name="楕円 468">
          <a:extLst>
            <a:ext uri="{FF2B5EF4-FFF2-40B4-BE49-F238E27FC236}">
              <a16:creationId xmlns:a16="http://schemas.microsoft.com/office/drawing/2014/main" id="{EC677945-D51D-43F7-A4B4-7E629B455950}"/>
            </a:ext>
          </a:extLst>
        </xdr:cNvPr>
        <xdr:cNvSpPr/>
      </xdr:nvSpPr>
      <xdr:spPr>
        <a:xfrm>
          <a:off x="10426700" y="18460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30387</xdr:rowOff>
    </xdr:from>
    <xdr:ext cx="534377" cy="259045"/>
    <xdr:sp macro="" textlink="">
      <xdr:nvSpPr>
        <xdr:cNvPr id="470" name="【港湾・漁港】&#10;一人当たり有形固定資産（償却資産）額該当値テキスト">
          <a:extLst>
            <a:ext uri="{FF2B5EF4-FFF2-40B4-BE49-F238E27FC236}">
              <a16:creationId xmlns:a16="http://schemas.microsoft.com/office/drawing/2014/main" id="{D0C42D2C-309B-4E6B-8536-C2556632250D}"/>
            </a:ext>
          </a:extLst>
        </xdr:cNvPr>
        <xdr:cNvSpPr txBox="1"/>
      </xdr:nvSpPr>
      <xdr:spPr>
        <a:xfrm>
          <a:off x="10515600" y="18375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117366</xdr:rowOff>
    </xdr:from>
    <xdr:to>
      <xdr:col>50</xdr:col>
      <xdr:colOff>165100</xdr:colOff>
      <xdr:row>108</xdr:row>
      <xdr:rowOff>47516</xdr:rowOff>
    </xdr:to>
    <xdr:sp macro="" textlink="">
      <xdr:nvSpPr>
        <xdr:cNvPr id="471" name="楕円 470">
          <a:extLst>
            <a:ext uri="{FF2B5EF4-FFF2-40B4-BE49-F238E27FC236}">
              <a16:creationId xmlns:a16="http://schemas.microsoft.com/office/drawing/2014/main" id="{A4F8FB02-B5B4-496B-BB7A-C61C416056F7}"/>
            </a:ext>
          </a:extLst>
        </xdr:cNvPr>
        <xdr:cNvSpPr/>
      </xdr:nvSpPr>
      <xdr:spPr>
        <a:xfrm>
          <a:off x="9588500" y="18462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166260</xdr:rowOff>
    </xdr:from>
    <xdr:to>
      <xdr:col>55</xdr:col>
      <xdr:colOff>0</xdr:colOff>
      <xdr:row>107</xdr:row>
      <xdr:rowOff>168166</xdr:rowOff>
    </xdr:to>
    <xdr:cxnSp macro="">
      <xdr:nvCxnSpPr>
        <xdr:cNvPr id="472" name="直線コネクタ 471">
          <a:extLst>
            <a:ext uri="{FF2B5EF4-FFF2-40B4-BE49-F238E27FC236}">
              <a16:creationId xmlns:a16="http://schemas.microsoft.com/office/drawing/2014/main" id="{538B33E2-FFA9-4910-A825-187434A27534}"/>
            </a:ext>
          </a:extLst>
        </xdr:cNvPr>
        <xdr:cNvCxnSpPr/>
      </xdr:nvCxnSpPr>
      <xdr:spPr>
        <a:xfrm flipV="1">
          <a:off x="9639300" y="18511410"/>
          <a:ext cx="8382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118207</xdr:rowOff>
    </xdr:from>
    <xdr:to>
      <xdr:col>46</xdr:col>
      <xdr:colOff>38100</xdr:colOff>
      <xdr:row>108</xdr:row>
      <xdr:rowOff>48357</xdr:rowOff>
    </xdr:to>
    <xdr:sp macro="" textlink="">
      <xdr:nvSpPr>
        <xdr:cNvPr id="473" name="楕円 472">
          <a:extLst>
            <a:ext uri="{FF2B5EF4-FFF2-40B4-BE49-F238E27FC236}">
              <a16:creationId xmlns:a16="http://schemas.microsoft.com/office/drawing/2014/main" id="{671FDF57-7412-4027-8225-F65B00E54E82}"/>
            </a:ext>
          </a:extLst>
        </xdr:cNvPr>
        <xdr:cNvSpPr/>
      </xdr:nvSpPr>
      <xdr:spPr>
        <a:xfrm>
          <a:off x="8699500" y="18463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168166</xdr:rowOff>
    </xdr:from>
    <xdr:to>
      <xdr:col>50</xdr:col>
      <xdr:colOff>114300</xdr:colOff>
      <xdr:row>107</xdr:row>
      <xdr:rowOff>169007</xdr:rowOff>
    </xdr:to>
    <xdr:cxnSp macro="">
      <xdr:nvCxnSpPr>
        <xdr:cNvPr id="474" name="直線コネクタ 473">
          <a:extLst>
            <a:ext uri="{FF2B5EF4-FFF2-40B4-BE49-F238E27FC236}">
              <a16:creationId xmlns:a16="http://schemas.microsoft.com/office/drawing/2014/main" id="{27BE528E-EFD4-46F3-9BD8-7A7B19E6D55C}"/>
            </a:ext>
          </a:extLst>
        </xdr:cNvPr>
        <xdr:cNvCxnSpPr/>
      </xdr:nvCxnSpPr>
      <xdr:spPr>
        <a:xfrm flipV="1">
          <a:off x="8750300" y="18513316"/>
          <a:ext cx="889000" cy="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119002</xdr:rowOff>
    </xdr:from>
    <xdr:to>
      <xdr:col>41</xdr:col>
      <xdr:colOff>101600</xdr:colOff>
      <xdr:row>108</xdr:row>
      <xdr:rowOff>49152</xdr:rowOff>
    </xdr:to>
    <xdr:sp macro="" textlink="">
      <xdr:nvSpPr>
        <xdr:cNvPr id="475" name="楕円 474">
          <a:extLst>
            <a:ext uri="{FF2B5EF4-FFF2-40B4-BE49-F238E27FC236}">
              <a16:creationId xmlns:a16="http://schemas.microsoft.com/office/drawing/2014/main" id="{8B4252CA-D8D5-4813-8FF2-355E4D37031B}"/>
            </a:ext>
          </a:extLst>
        </xdr:cNvPr>
        <xdr:cNvSpPr/>
      </xdr:nvSpPr>
      <xdr:spPr>
        <a:xfrm>
          <a:off x="7810500" y="18464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169007</xdr:rowOff>
    </xdr:from>
    <xdr:to>
      <xdr:col>45</xdr:col>
      <xdr:colOff>177800</xdr:colOff>
      <xdr:row>107</xdr:row>
      <xdr:rowOff>169802</xdr:rowOff>
    </xdr:to>
    <xdr:cxnSp macro="">
      <xdr:nvCxnSpPr>
        <xdr:cNvPr id="476" name="直線コネクタ 475">
          <a:extLst>
            <a:ext uri="{FF2B5EF4-FFF2-40B4-BE49-F238E27FC236}">
              <a16:creationId xmlns:a16="http://schemas.microsoft.com/office/drawing/2014/main" id="{B0D02740-ACB7-4E0B-A7DD-E2DFBE15DB5B}"/>
            </a:ext>
          </a:extLst>
        </xdr:cNvPr>
        <xdr:cNvCxnSpPr/>
      </xdr:nvCxnSpPr>
      <xdr:spPr>
        <a:xfrm flipV="1">
          <a:off x="7861300" y="18514157"/>
          <a:ext cx="889000" cy="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119661</xdr:rowOff>
    </xdr:from>
    <xdr:to>
      <xdr:col>36</xdr:col>
      <xdr:colOff>165100</xdr:colOff>
      <xdr:row>108</xdr:row>
      <xdr:rowOff>49811</xdr:rowOff>
    </xdr:to>
    <xdr:sp macro="" textlink="">
      <xdr:nvSpPr>
        <xdr:cNvPr id="477" name="楕円 476">
          <a:extLst>
            <a:ext uri="{FF2B5EF4-FFF2-40B4-BE49-F238E27FC236}">
              <a16:creationId xmlns:a16="http://schemas.microsoft.com/office/drawing/2014/main" id="{3DF0ACBF-9B70-4ABD-8CCB-0C3EC974AAC2}"/>
            </a:ext>
          </a:extLst>
        </xdr:cNvPr>
        <xdr:cNvSpPr/>
      </xdr:nvSpPr>
      <xdr:spPr>
        <a:xfrm>
          <a:off x="6921500" y="18464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169802</xdr:rowOff>
    </xdr:from>
    <xdr:to>
      <xdr:col>41</xdr:col>
      <xdr:colOff>50800</xdr:colOff>
      <xdr:row>107</xdr:row>
      <xdr:rowOff>170461</xdr:rowOff>
    </xdr:to>
    <xdr:cxnSp macro="">
      <xdr:nvCxnSpPr>
        <xdr:cNvPr id="478" name="直線コネクタ 477">
          <a:extLst>
            <a:ext uri="{FF2B5EF4-FFF2-40B4-BE49-F238E27FC236}">
              <a16:creationId xmlns:a16="http://schemas.microsoft.com/office/drawing/2014/main" id="{4B0C9042-C941-43C8-9E5F-8DA92E3A02F7}"/>
            </a:ext>
          </a:extLst>
        </xdr:cNvPr>
        <xdr:cNvCxnSpPr/>
      </xdr:nvCxnSpPr>
      <xdr:spPr>
        <a:xfrm flipV="1">
          <a:off x="6972300" y="18514952"/>
          <a:ext cx="889000" cy="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104</xdr:row>
      <xdr:rowOff>104363</xdr:rowOff>
    </xdr:from>
    <xdr:ext cx="534377" cy="259045"/>
    <xdr:sp macro="" textlink="">
      <xdr:nvSpPr>
        <xdr:cNvPr id="479" name="n_1aveValue【港湾・漁港】&#10;一人当たり有形固定資産（償却資産）額">
          <a:extLst>
            <a:ext uri="{FF2B5EF4-FFF2-40B4-BE49-F238E27FC236}">
              <a16:creationId xmlns:a16="http://schemas.microsoft.com/office/drawing/2014/main" id="{832FB4C5-052D-4A51-BBC1-F87DCA355894}"/>
            </a:ext>
          </a:extLst>
        </xdr:cNvPr>
        <xdr:cNvSpPr txBox="1"/>
      </xdr:nvSpPr>
      <xdr:spPr>
        <a:xfrm>
          <a:off x="9359411" y="17935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104</xdr:row>
      <xdr:rowOff>109466</xdr:rowOff>
    </xdr:from>
    <xdr:ext cx="534377" cy="259045"/>
    <xdr:sp macro="" textlink="">
      <xdr:nvSpPr>
        <xdr:cNvPr id="480" name="n_2aveValue【港湾・漁港】&#10;一人当たり有形固定資産（償却資産）額">
          <a:extLst>
            <a:ext uri="{FF2B5EF4-FFF2-40B4-BE49-F238E27FC236}">
              <a16:creationId xmlns:a16="http://schemas.microsoft.com/office/drawing/2014/main" id="{8CE7D902-8002-4532-A777-D45319F5B846}"/>
            </a:ext>
          </a:extLst>
        </xdr:cNvPr>
        <xdr:cNvSpPr txBox="1"/>
      </xdr:nvSpPr>
      <xdr:spPr>
        <a:xfrm>
          <a:off x="8483111" y="17940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104</xdr:row>
      <xdr:rowOff>115592</xdr:rowOff>
    </xdr:from>
    <xdr:ext cx="534377" cy="259045"/>
    <xdr:sp macro="" textlink="">
      <xdr:nvSpPr>
        <xdr:cNvPr id="481" name="n_3aveValue【港湾・漁港】&#10;一人当たり有形固定資産（償却資産）額">
          <a:extLst>
            <a:ext uri="{FF2B5EF4-FFF2-40B4-BE49-F238E27FC236}">
              <a16:creationId xmlns:a16="http://schemas.microsoft.com/office/drawing/2014/main" id="{EC8D2161-ED5C-46DF-8053-24B51FB3E35B}"/>
            </a:ext>
          </a:extLst>
        </xdr:cNvPr>
        <xdr:cNvSpPr txBox="1"/>
      </xdr:nvSpPr>
      <xdr:spPr>
        <a:xfrm>
          <a:off x="7594111" y="17946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104</xdr:row>
      <xdr:rowOff>131081</xdr:rowOff>
    </xdr:from>
    <xdr:ext cx="534377" cy="259045"/>
    <xdr:sp macro="" textlink="">
      <xdr:nvSpPr>
        <xdr:cNvPr id="482" name="n_4aveValue【港湾・漁港】&#10;一人当たり有形固定資産（償却資産）額">
          <a:extLst>
            <a:ext uri="{FF2B5EF4-FFF2-40B4-BE49-F238E27FC236}">
              <a16:creationId xmlns:a16="http://schemas.microsoft.com/office/drawing/2014/main" id="{6596C205-0AE4-4BF8-9A26-53B4F2302B9C}"/>
            </a:ext>
          </a:extLst>
        </xdr:cNvPr>
        <xdr:cNvSpPr txBox="1"/>
      </xdr:nvSpPr>
      <xdr:spPr>
        <a:xfrm>
          <a:off x="6705111" y="17961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108</xdr:row>
      <xdr:rowOff>38643</xdr:rowOff>
    </xdr:from>
    <xdr:ext cx="534377" cy="259045"/>
    <xdr:sp macro="" textlink="">
      <xdr:nvSpPr>
        <xdr:cNvPr id="483" name="n_1mainValue【港湾・漁港】&#10;一人当たり有形固定資産（償却資産）額">
          <a:extLst>
            <a:ext uri="{FF2B5EF4-FFF2-40B4-BE49-F238E27FC236}">
              <a16:creationId xmlns:a16="http://schemas.microsoft.com/office/drawing/2014/main" id="{6D3F0DCB-8EFA-4F9D-A15A-5ACACBCBF862}"/>
            </a:ext>
          </a:extLst>
        </xdr:cNvPr>
        <xdr:cNvSpPr txBox="1"/>
      </xdr:nvSpPr>
      <xdr:spPr>
        <a:xfrm>
          <a:off x="9359411" y="18555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108</xdr:row>
      <xdr:rowOff>39484</xdr:rowOff>
    </xdr:from>
    <xdr:ext cx="534377" cy="259045"/>
    <xdr:sp macro="" textlink="">
      <xdr:nvSpPr>
        <xdr:cNvPr id="484" name="n_2mainValue【港湾・漁港】&#10;一人当たり有形固定資産（償却資産）額">
          <a:extLst>
            <a:ext uri="{FF2B5EF4-FFF2-40B4-BE49-F238E27FC236}">
              <a16:creationId xmlns:a16="http://schemas.microsoft.com/office/drawing/2014/main" id="{D3A0284A-944A-48E7-A982-B5701F74C88B}"/>
            </a:ext>
          </a:extLst>
        </xdr:cNvPr>
        <xdr:cNvSpPr txBox="1"/>
      </xdr:nvSpPr>
      <xdr:spPr>
        <a:xfrm>
          <a:off x="8483111" y="18556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108</xdr:row>
      <xdr:rowOff>40279</xdr:rowOff>
    </xdr:from>
    <xdr:ext cx="534377" cy="259045"/>
    <xdr:sp macro="" textlink="">
      <xdr:nvSpPr>
        <xdr:cNvPr id="485" name="n_3mainValue【港湾・漁港】&#10;一人当たり有形固定資産（償却資産）額">
          <a:extLst>
            <a:ext uri="{FF2B5EF4-FFF2-40B4-BE49-F238E27FC236}">
              <a16:creationId xmlns:a16="http://schemas.microsoft.com/office/drawing/2014/main" id="{32A511CF-18A6-4957-B1B5-ED84881131A7}"/>
            </a:ext>
          </a:extLst>
        </xdr:cNvPr>
        <xdr:cNvSpPr txBox="1"/>
      </xdr:nvSpPr>
      <xdr:spPr>
        <a:xfrm>
          <a:off x="7594111" y="18556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108</xdr:row>
      <xdr:rowOff>40938</xdr:rowOff>
    </xdr:from>
    <xdr:ext cx="534377" cy="259045"/>
    <xdr:sp macro="" textlink="">
      <xdr:nvSpPr>
        <xdr:cNvPr id="486" name="n_4mainValue【港湾・漁港】&#10;一人当たり有形固定資産（償却資産）額">
          <a:extLst>
            <a:ext uri="{FF2B5EF4-FFF2-40B4-BE49-F238E27FC236}">
              <a16:creationId xmlns:a16="http://schemas.microsoft.com/office/drawing/2014/main" id="{1843D78D-004C-42D5-8FA4-09BFA5144E0D}"/>
            </a:ext>
          </a:extLst>
        </xdr:cNvPr>
        <xdr:cNvSpPr txBox="1"/>
      </xdr:nvSpPr>
      <xdr:spPr>
        <a:xfrm>
          <a:off x="6705111" y="18557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7" name="正方形/長方形 486">
          <a:extLst>
            <a:ext uri="{FF2B5EF4-FFF2-40B4-BE49-F238E27FC236}">
              <a16:creationId xmlns:a16="http://schemas.microsoft.com/office/drawing/2014/main" id="{FB30208A-A918-442C-AD28-CBA2CAC7223E}"/>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8" name="正方形/長方形 487">
          <a:extLst>
            <a:ext uri="{FF2B5EF4-FFF2-40B4-BE49-F238E27FC236}">
              <a16:creationId xmlns:a16="http://schemas.microsoft.com/office/drawing/2014/main" id="{D0C5A601-5196-4271-BFF8-11D8A2A91ED3}"/>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89" name="正方形/長方形 488">
          <a:extLst>
            <a:ext uri="{FF2B5EF4-FFF2-40B4-BE49-F238E27FC236}">
              <a16:creationId xmlns:a16="http://schemas.microsoft.com/office/drawing/2014/main" id="{F9ADF74A-2BA2-461E-9706-6B7019179567}"/>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0" name="正方形/長方形 489">
          <a:extLst>
            <a:ext uri="{FF2B5EF4-FFF2-40B4-BE49-F238E27FC236}">
              <a16:creationId xmlns:a16="http://schemas.microsoft.com/office/drawing/2014/main" id="{50CD6E2F-A592-4C91-A0DA-0119D27AA786}"/>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1" name="正方形/長方形 490">
          <a:extLst>
            <a:ext uri="{FF2B5EF4-FFF2-40B4-BE49-F238E27FC236}">
              <a16:creationId xmlns:a16="http://schemas.microsoft.com/office/drawing/2014/main" id="{C2819BEA-53CB-4C01-B3D9-6E29389594D6}"/>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2" name="正方形/長方形 491">
          <a:extLst>
            <a:ext uri="{FF2B5EF4-FFF2-40B4-BE49-F238E27FC236}">
              <a16:creationId xmlns:a16="http://schemas.microsoft.com/office/drawing/2014/main" id="{37A0F0FB-740C-446C-BC3F-210DAE19965F}"/>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3" name="正方形/長方形 492">
          <a:extLst>
            <a:ext uri="{FF2B5EF4-FFF2-40B4-BE49-F238E27FC236}">
              <a16:creationId xmlns:a16="http://schemas.microsoft.com/office/drawing/2014/main" id="{B44B7044-56DF-41C8-9A9E-C1C7C5CA0B27}"/>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4" name="正方形/長方形 493">
          <a:extLst>
            <a:ext uri="{FF2B5EF4-FFF2-40B4-BE49-F238E27FC236}">
              <a16:creationId xmlns:a16="http://schemas.microsoft.com/office/drawing/2014/main" id="{0616FC34-B170-4408-847A-33BACF0963BE}"/>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5" name="テキスト ボックス 494">
          <a:extLst>
            <a:ext uri="{FF2B5EF4-FFF2-40B4-BE49-F238E27FC236}">
              <a16:creationId xmlns:a16="http://schemas.microsoft.com/office/drawing/2014/main" id="{476FE918-AC6B-4354-9B72-98C9719523DB}"/>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6" name="直線コネクタ 495">
          <a:extLst>
            <a:ext uri="{FF2B5EF4-FFF2-40B4-BE49-F238E27FC236}">
              <a16:creationId xmlns:a16="http://schemas.microsoft.com/office/drawing/2014/main" id="{1F18C650-9F59-45E8-BB1D-A91A269572ED}"/>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43</xdr:row>
      <xdr:rowOff>105427</xdr:rowOff>
    </xdr:from>
    <xdr:ext cx="403059" cy="259045"/>
    <xdr:sp macro="" textlink="">
      <xdr:nvSpPr>
        <xdr:cNvPr id="497" name="テキスト ボックス 496">
          <a:extLst>
            <a:ext uri="{FF2B5EF4-FFF2-40B4-BE49-F238E27FC236}">
              <a16:creationId xmlns:a16="http://schemas.microsoft.com/office/drawing/2014/main" id="{9DDC3E15-5434-47FD-9419-321219CC41BC}"/>
            </a:ext>
          </a:extLst>
        </xdr:cNvPr>
        <xdr:cNvSpPr txBox="1"/>
      </xdr:nvSpPr>
      <xdr:spPr>
        <a:xfrm>
          <a:off x="12042941" y="747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98" name="直線コネクタ 497">
          <a:extLst>
            <a:ext uri="{FF2B5EF4-FFF2-40B4-BE49-F238E27FC236}">
              <a16:creationId xmlns:a16="http://schemas.microsoft.com/office/drawing/2014/main" id="{0C5C7AB5-5215-45C8-973B-CD71F3446D8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67327</xdr:rowOff>
    </xdr:from>
    <xdr:ext cx="403059" cy="259045"/>
    <xdr:sp macro="" textlink="">
      <xdr:nvSpPr>
        <xdr:cNvPr id="499" name="テキスト ボックス 498">
          <a:extLst>
            <a:ext uri="{FF2B5EF4-FFF2-40B4-BE49-F238E27FC236}">
              <a16:creationId xmlns:a16="http://schemas.microsoft.com/office/drawing/2014/main" id="{0C1AAC94-D8EA-4275-805E-3AF7719BCA4E}"/>
            </a:ext>
          </a:extLst>
        </xdr:cNvPr>
        <xdr:cNvSpPr txBox="1"/>
      </xdr:nvSpPr>
      <xdr:spPr>
        <a:xfrm>
          <a:off x="12042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0" name="直線コネクタ 499">
          <a:extLst>
            <a:ext uri="{FF2B5EF4-FFF2-40B4-BE49-F238E27FC236}">
              <a16:creationId xmlns:a16="http://schemas.microsoft.com/office/drawing/2014/main" id="{238F5110-2E91-458E-A9A3-8594419F5DCF}"/>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1" name="テキスト ボックス 500">
          <a:extLst>
            <a:ext uri="{FF2B5EF4-FFF2-40B4-BE49-F238E27FC236}">
              <a16:creationId xmlns:a16="http://schemas.microsoft.com/office/drawing/2014/main" id="{5E30FC31-F8D8-42F0-A953-E8F502C3595B}"/>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2" name="直線コネクタ 501">
          <a:extLst>
            <a:ext uri="{FF2B5EF4-FFF2-40B4-BE49-F238E27FC236}">
              <a16:creationId xmlns:a16="http://schemas.microsoft.com/office/drawing/2014/main" id="{2EF7FEF6-3DB1-4429-B528-DD1B9514CF42}"/>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3" name="テキスト ボックス 502">
          <a:extLst>
            <a:ext uri="{FF2B5EF4-FFF2-40B4-BE49-F238E27FC236}">
              <a16:creationId xmlns:a16="http://schemas.microsoft.com/office/drawing/2014/main" id="{99328835-0E5B-4FFE-9D95-BE41C8E7E28A}"/>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4" name="直線コネクタ 503">
          <a:extLst>
            <a:ext uri="{FF2B5EF4-FFF2-40B4-BE49-F238E27FC236}">
              <a16:creationId xmlns:a16="http://schemas.microsoft.com/office/drawing/2014/main" id="{EDA73B39-FAD6-40EB-8F8E-ACB0A34EA3E2}"/>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5" name="テキスト ボックス 504">
          <a:extLst>
            <a:ext uri="{FF2B5EF4-FFF2-40B4-BE49-F238E27FC236}">
              <a16:creationId xmlns:a16="http://schemas.microsoft.com/office/drawing/2014/main" id="{31993547-E3FA-446B-BC6D-392E6D56A092}"/>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06" name="直線コネクタ 505">
          <a:extLst>
            <a:ext uri="{FF2B5EF4-FFF2-40B4-BE49-F238E27FC236}">
              <a16:creationId xmlns:a16="http://schemas.microsoft.com/office/drawing/2014/main" id="{FDA0778F-26A4-49D4-9170-8CEE62663493}"/>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07" name="テキスト ボックス 506">
          <a:extLst>
            <a:ext uri="{FF2B5EF4-FFF2-40B4-BE49-F238E27FC236}">
              <a16:creationId xmlns:a16="http://schemas.microsoft.com/office/drawing/2014/main" id="{A5FBD762-182F-4E67-8048-88D90CABE0A6}"/>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8" name="直線コネクタ 507">
          <a:extLst>
            <a:ext uri="{FF2B5EF4-FFF2-40B4-BE49-F238E27FC236}">
              <a16:creationId xmlns:a16="http://schemas.microsoft.com/office/drawing/2014/main" id="{027ADF8B-8CBB-49B2-BDDD-975B1CBD8F46}"/>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509" name="テキスト ボックス 508">
          <a:extLst>
            <a:ext uri="{FF2B5EF4-FFF2-40B4-BE49-F238E27FC236}">
              <a16:creationId xmlns:a16="http://schemas.microsoft.com/office/drawing/2014/main" id="{C1147951-B12D-48E4-A842-83287F7AB7A6}"/>
            </a:ext>
          </a:extLst>
        </xdr:cNvPr>
        <xdr:cNvSpPr txBox="1"/>
      </xdr:nvSpPr>
      <xdr:spPr>
        <a:xfrm>
          <a:off x="12042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0" name="【認定こども園・幼稚園・保育所】&#10;有形固定資産減価償却率グラフ枠">
          <a:extLst>
            <a:ext uri="{FF2B5EF4-FFF2-40B4-BE49-F238E27FC236}">
              <a16:creationId xmlns:a16="http://schemas.microsoft.com/office/drawing/2014/main" id="{1AE4C165-BE0F-4C51-AF71-8A45581B8261}"/>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11430</xdr:rowOff>
    </xdr:from>
    <xdr:to>
      <xdr:col>85</xdr:col>
      <xdr:colOff>126364</xdr:colOff>
      <xdr:row>41</xdr:row>
      <xdr:rowOff>34290</xdr:rowOff>
    </xdr:to>
    <xdr:cxnSp macro="">
      <xdr:nvCxnSpPr>
        <xdr:cNvPr id="511" name="直線コネクタ 510">
          <a:extLst>
            <a:ext uri="{FF2B5EF4-FFF2-40B4-BE49-F238E27FC236}">
              <a16:creationId xmlns:a16="http://schemas.microsoft.com/office/drawing/2014/main" id="{54E04F3D-192E-463D-B086-6A5BACD2BE43}"/>
            </a:ext>
          </a:extLst>
        </xdr:cNvPr>
        <xdr:cNvCxnSpPr/>
      </xdr:nvCxnSpPr>
      <xdr:spPr>
        <a:xfrm flipV="1">
          <a:off x="16318864" y="5669280"/>
          <a:ext cx="0" cy="1394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38117</xdr:rowOff>
    </xdr:from>
    <xdr:ext cx="405111" cy="259045"/>
    <xdr:sp macro="" textlink="">
      <xdr:nvSpPr>
        <xdr:cNvPr id="512" name="【認定こども園・幼稚園・保育所】&#10;有形固定資産減価償却率最小値テキスト">
          <a:extLst>
            <a:ext uri="{FF2B5EF4-FFF2-40B4-BE49-F238E27FC236}">
              <a16:creationId xmlns:a16="http://schemas.microsoft.com/office/drawing/2014/main" id="{CC93AEED-9EFA-44CE-89CE-04CA4B484637}"/>
            </a:ext>
          </a:extLst>
        </xdr:cNvPr>
        <xdr:cNvSpPr txBox="1"/>
      </xdr:nvSpPr>
      <xdr:spPr>
        <a:xfrm>
          <a:off x="16357600" y="7067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34290</xdr:rowOff>
    </xdr:from>
    <xdr:to>
      <xdr:col>86</xdr:col>
      <xdr:colOff>25400</xdr:colOff>
      <xdr:row>41</xdr:row>
      <xdr:rowOff>34290</xdr:rowOff>
    </xdr:to>
    <xdr:cxnSp macro="">
      <xdr:nvCxnSpPr>
        <xdr:cNvPr id="513" name="直線コネクタ 512">
          <a:extLst>
            <a:ext uri="{FF2B5EF4-FFF2-40B4-BE49-F238E27FC236}">
              <a16:creationId xmlns:a16="http://schemas.microsoft.com/office/drawing/2014/main" id="{78AD8E30-9A56-4BDD-9835-9D24C70570F2}"/>
            </a:ext>
          </a:extLst>
        </xdr:cNvPr>
        <xdr:cNvCxnSpPr/>
      </xdr:nvCxnSpPr>
      <xdr:spPr>
        <a:xfrm>
          <a:off x="16230600" y="7063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129557</xdr:rowOff>
    </xdr:from>
    <xdr:ext cx="405111" cy="259045"/>
    <xdr:sp macro="" textlink="">
      <xdr:nvSpPr>
        <xdr:cNvPr id="514" name="【認定こども園・幼稚園・保育所】&#10;有形固定資産減価償却率最大値テキスト">
          <a:extLst>
            <a:ext uri="{FF2B5EF4-FFF2-40B4-BE49-F238E27FC236}">
              <a16:creationId xmlns:a16="http://schemas.microsoft.com/office/drawing/2014/main" id="{8A6AC6C6-44AD-49CE-B48C-2BC4588F52DA}"/>
            </a:ext>
          </a:extLst>
        </xdr:cNvPr>
        <xdr:cNvSpPr txBox="1"/>
      </xdr:nvSpPr>
      <xdr:spPr>
        <a:xfrm>
          <a:off x="16357600" y="5444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11430</xdr:rowOff>
    </xdr:from>
    <xdr:to>
      <xdr:col>86</xdr:col>
      <xdr:colOff>25400</xdr:colOff>
      <xdr:row>33</xdr:row>
      <xdr:rowOff>11430</xdr:rowOff>
    </xdr:to>
    <xdr:cxnSp macro="">
      <xdr:nvCxnSpPr>
        <xdr:cNvPr id="515" name="直線コネクタ 514">
          <a:extLst>
            <a:ext uri="{FF2B5EF4-FFF2-40B4-BE49-F238E27FC236}">
              <a16:creationId xmlns:a16="http://schemas.microsoft.com/office/drawing/2014/main" id="{A47A9784-B459-4894-AE60-3CACCAC21363}"/>
            </a:ext>
          </a:extLst>
        </xdr:cNvPr>
        <xdr:cNvCxnSpPr/>
      </xdr:nvCxnSpPr>
      <xdr:spPr>
        <a:xfrm>
          <a:off x="16230600" y="5669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29227</xdr:rowOff>
    </xdr:from>
    <xdr:ext cx="405111" cy="259045"/>
    <xdr:sp macro="" textlink="">
      <xdr:nvSpPr>
        <xdr:cNvPr id="516" name="【認定こども園・幼稚園・保育所】&#10;有形固定資産減価償却率平均値テキスト">
          <a:extLst>
            <a:ext uri="{FF2B5EF4-FFF2-40B4-BE49-F238E27FC236}">
              <a16:creationId xmlns:a16="http://schemas.microsoft.com/office/drawing/2014/main" id="{5649F379-8885-439A-B4D6-6E7A3E03462A}"/>
            </a:ext>
          </a:extLst>
        </xdr:cNvPr>
        <xdr:cNvSpPr txBox="1"/>
      </xdr:nvSpPr>
      <xdr:spPr>
        <a:xfrm>
          <a:off x="16357600" y="62014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6350</xdr:rowOff>
    </xdr:from>
    <xdr:to>
      <xdr:col>85</xdr:col>
      <xdr:colOff>177800</xdr:colOff>
      <xdr:row>37</xdr:row>
      <xdr:rowOff>107950</xdr:rowOff>
    </xdr:to>
    <xdr:sp macro="" textlink="">
      <xdr:nvSpPr>
        <xdr:cNvPr id="517" name="フローチャート: 判断 516">
          <a:extLst>
            <a:ext uri="{FF2B5EF4-FFF2-40B4-BE49-F238E27FC236}">
              <a16:creationId xmlns:a16="http://schemas.microsoft.com/office/drawing/2014/main" id="{4352C1FA-2F63-4EAD-B0CB-6059D1E4620E}"/>
            </a:ext>
          </a:extLst>
        </xdr:cNvPr>
        <xdr:cNvSpPr/>
      </xdr:nvSpPr>
      <xdr:spPr>
        <a:xfrm>
          <a:off x="16268700" y="635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154940</xdr:rowOff>
    </xdr:from>
    <xdr:to>
      <xdr:col>81</xdr:col>
      <xdr:colOff>101600</xdr:colOff>
      <xdr:row>37</xdr:row>
      <xdr:rowOff>85090</xdr:rowOff>
    </xdr:to>
    <xdr:sp macro="" textlink="">
      <xdr:nvSpPr>
        <xdr:cNvPr id="518" name="フローチャート: 判断 517">
          <a:extLst>
            <a:ext uri="{FF2B5EF4-FFF2-40B4-BE49-F238E27FC236}">
              <a16:creationId xmlns:a16="http://schemas.microsoft.com/office/drawing/2014/main" id="{6B16ACC3-04F2-4CFC-9D91-C5195E0E6506}"/>
            </a:ext>
          </a:extLst>
        </xdr:cNvPr>
        <xdr:cNvSpPr/>
      </xdr:nvSpPr>
      <xdr:spPr>
        <a:xfrm>
          <a:off x="15430500" y="6327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113030</xdr:rowOff>
    </xdr:from>
    <xdr:to>
      <xdr:col>76</xdr:col>
      <xdr:colOff>165100</xdr:colOff>
      <xdr:row>37</xdr:row>
      <xdr:rowOff>43180</xdr:rowOff>
    </xdr:to>
    <xdr:sp macro="" textlink="">
      <xdr:nvSpPr>
        <xdr:cNvPr id="519" name="フローチャート: 判断 518">
          <a:extLst>
            <a:ext uri="{FF2B5EF4-FFF2-40B4-BE49-F238E27FC236}">
              <a16:creationId xmlns:a16="http://schemas.microsoft.com/office/drawing/2014/main" id="{6AEE3E8D-2A63-4D34-B4D1-2AA9DF3F2280}"/>
            </a:ext>
          </a:extLst>
        </xdr:cNvPr>
        <xdr:cNvSpPr/>
      </xdr:nvSpPr>
      <xdr:spPr>
        <a:xfrm>
          <a:off x="14541500" y="6285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40640</xdr:rowOff>
    </xdr:from>
    <xdr:to>
      <xdr:col>72</xdr:col>
      <xdr:colOff>38100</xdr:colOff>
      <xdr:row>36</xdr:row>
      <xdr:rowOff>142240</xdr:rowOff>
    </xdr:to>
    <xdr:sp macro="" textlink="">
      <xdr:nvSpPr>
        <xdr:cNvPr id="520" name="フローチャート: 判断 519">
          <a:extLst>
            <a:ext uri="{FF2B5EF4-FFF2-40B4-BE49-F238E27FC236}">
              <a16:creationId xmlns:a16="http://schemas.microsoft.com/office/drawing/2014/main" id="{1BD9C49E-3EAE-4444-B7AE-25E35C31D469}"/>
            </a:ext>
          </a:extLst>
        </xdr:cNvPr>
        <xdr:cNvSpPr/>
      </xdr:nvSpPr>
      <xdr:spPr>
        <a:xfrm>
          <a:off x="13652500" y="6212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33020</xdr:rowOff>
    </xdr:from>
    <xdr:to>
      <xdr:col>67</xdr:col>
      <xdr:colOff>101600</xdr:colOff>
      <xdr:row>36</xdr:row>
      <xdr:rowOff>134620</xdr:rowOff>
    </xdr:to>
    <xdr:sp macro="" textlink="">
      <xdr:nvSpPr>
        <xdr:cNvPr id="521" name="フローチャート: 判断 520">
          <a:extLst>
            <a:ext uri="{FF2B5EF4-FFF2-40B4-BE49-F238E27FC236}">
              <a16:creationId xmlns:a16="http://schemas.microsoft.com/office/drawing/2014/main" id="{1E62B88C-D507-4492-A0E3-E9B9323D1FC2}"/>
            </a:ext>
          </a:extLst>
        </xdr:cNvPr>
        <xdr:cNvSpPr/>
      </xdr:nvSpPr>
      <xdr:spPr>
        <a:xfrm>
          <a:off x="12763500" y="6205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2" name="テキスト ボックス 521">
          <a:extLst>
            <a:ext uri="{FF2B5EF4-FFF2-40B4-BE49-F238E27FC236}">
              <a16:creationId xmlns:a16="http://schemas.microsoft.com/office/drawing/2014/main" id="{09EC879D-E708-40B2-AD5C-61209FF49402}"/>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E50A300F-0DEA-470F-B023-DB5F397416E9}"/>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15C3A529-781F-4377-9EE3-9E0B81E5892B}"/>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B48F2DD2-71FD-4884-8F5E-45D80E3D96EA}"/>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D50FB7BF-88A2-4EB6-90E6-D2574CF1CA49}"/>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93980</xdr:rowOff>
    </xdr:from>
    <xdr:to>
      <xdr:col>85</xdr:col>
      <xdr:colOff>177800</xdr:colOff>
      <xdr:row>40</xdr:row>
      <xdr:rowOff>24130</xdr:rowOff>
    </xdr:to>
    <xdr:sp macro="" textlink="">
      <xdr:nvSpPr>
        <xdr:cNvPr id="527" name="楕円 526">
          <a:extLst>
            <a:ext uri="{FF2B5EF4-FFF2-40B4-BE49-F238E27FC236}">
              <a16:creationId xmlns:a16="http://schemas.microsoft.com/office/drawing/2014/main" id="{DD60483D-7DB8-447F-BFC5-3465654E923B}"/>
            </a:ext>
          </a:extLst>
        </xdr:cNvPr>
        <xdr:cNvSpPr/>
      </xdr:nvSpPr>
      <xdr:spPr>
        <a:xfrm>
          <a:off x="16268700" y="678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72407</xdr:rowOff>
    </xdr:from>
    <xdr:ext cx="405111" cy="259045"/>
    <xdr:sp macro="" textlink="">
      <xdr:nvSpPr>
        <xdr:cNvPr id="528" name="【認定こども園・幼稚園・保育所】&#10;有形固定資産減価償却率該当値テキスト">
          <a:extLst>
            <a:ext uri="{FF2B5EF4-FFF2-40B4-BE49-F238E27FC236}">
              <a16:creationId xmlns:a16="http://schemas.microsoft.com/office/drawing/2014/main" id="{75D3A7AC-524B-48A1-92EF-53EE404C8094}"/>
            </a:ext>
          </a:extLst>
        </xdr:cNvPr>
        <xdr:cNvSpPr txBox="1"/>
      </xdr:nvSpPr>
      <xdr:spPr>
        <a:xfrm>
          <a:off x="16357600" y="675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6350</xdr:rowOff>
    </xdr:from>
    <xdr:to>
      <xdr:col>81</xdr:col>
      <xdr:colOff>101600</xdr:colOff>
      <xdr:row>39</xdr:row>
      <xdr:rowOff>107950</xdr:rowOff>
    </xdr:to>
    <xdr:sp macro="" textlink="">
      <xdr:nvSpPr>
        <xdr:cNvPr id="529" name="楕円 528">
          <a:extLst>
            <a:ext uri="{FF2B5EF4-FFF2-40B4-BE49-F238E27FC236}">
              <a16:creationId xmlns:a16="http://schemas.microsoft.com/office/drawing/2014/main" id="{18A78F8C-C5D8-4D03-9800-B62A892EBAAE}"/>
            </a:ext>
          </a:extLst>
        </xdr:cNvPr>
        <xdr:cNvSpPr/>
      </xdr:nvSpPr>
      <xdr:spPr>
        <a:xfrm>
          <a:off x="15430500" y="669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57150</xdr:rowOff>
    </xdr:from>
    <xdr:to>
      <xdr:col>85</xdr:col>
      <xdr:colOff>127000</xdr:colOff>
      <xdr:row>39</xdr:row>
      <xdr:rowOff>144780</xdr:rowOff>
    </xdr:to>
    <xdr:cxnSp macro="">
      <xdr:nvCxnSpPr>
        <xdr:cNvPr id="530" name="直線コネクタ 529">
          <a:extLst>
            <a:ext uri="{FF2B5EF4-FFF2-40B4-BE49-F238E27FC236}">
              <a16:creationId xmlns:a16="http://schemas.microsoft.com/office/drawing/2014/main" id="{8550940E-B0C3-4F77-8347-0D164E3C73F6}"/>
            </a:ext>
          </a:extLst>
        </xdr:cNvPr>
        <xdr:cNvCxnSpPr/>
      </xdr:nvCxnSpPr>
      <xdr:spPr>
        <a:xfrm>
          <a:off x="15481300" y="6743700"/>
          <a:ext cx="83820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29210</xdr:rowOff>
    </xdr:from>
    <xdr:to>
      <xdr:col>76</xdr:col>
      <xdr:colOff>165100</xdr:colOff>
      <xdr:row>38</xdr:row>
      <xdr:rowOff>130810</xdr:rowOff>
    </xdr:to>
    <xdr:sp macro="" textlink="">
      <xdr:nvSpPr>
        <xdr:cNvPr id="531" name="楕円 530">
          <a:extLst>
            <a:ext uri="{FF2B5EF4-FFF2-40B4-BE49-F238E27FC236}">
              <a16:creationId xmlns:a16="http://schemas.microsoft.com/office/drawing/2014/main" id="{08DF320D-A7A9-41C4-B030-DA6C20375F9E}"/>
            </a:ext>
          </a:extLst>
        </xdr:cNvPr>
        <xdr:cNvSpPr/>
      </xdr:nvSpPr>
      <xdr:spPr>
        <a:xfrm>
          <a:off x="14541500" y="6544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80010</xdr:rowOff>
    </xdr:from>
    <xdr:to>
      <xdr:col>81</xdr:col>
      <xdr:colOff>50800</xdr:colOff>
      <xdr:row>39</xdr:row>
      <xdr:rowOff>57150</xdr:rowOff>
    </xdr:to>
    <xdr:cxnSp macro="">
      <xdr:nvCxnSpPr>
        <xdr:cNvPr id="532" name="直線コネクタ 531">
          <a:extLst>
            <a:ext uri="{FF2B5EF4-FFF2-40B4-BE49-F238E27FC236}">
              <a16:creationId xmlns:a16="http://schemas.microsoft.com/office/drawing/2014/main" id="{29D316DB-5DAB-469E-BC95-1BF111449BAA}"/>
            </a:ext>
          </a:extLst>
        </xdr:cNvPr>
        <xdr:cNvCxnSpPr/>
      </xdr:nvCxnSpPr>
      <xdr:spPr>
        <a:xfrm>
          <a:off x="14592300" y="6595110"/>
          <a:ext cx="889000" cy="148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113030</xdr:rowOff>
    </xdr:from>
    <xdr:to>
      <xdr:col>72</xdr:col>
      <xdr:colOff>38100</xdr:colOff>
      <xdr:row>38</xdr:row>
      <xdr:rowOff>43180</xdr:rowOff>
    </xdr:to>
    <xdr:sp macro="" textlink="">
      <xdr:nvSpPr>
        <xdr:cNvPr id="533" name="楕円 532">
          <a:extLst>
            <a:ext uri="{FF2B5EF4-FFF2-40B4-BE49-F238E27FC236}">
              <a16:creationId xmlns:a16="http://schemas.microsoft.com/office/drawing/2014/main" id="{9FBE1336-2291-4F90-9625-2D2F44F105C7}"/>
            </a:ext>
          </a:extLst>
        </xdr:cNvPr>
        <xdr:cNvSpPr/>
      </xdr:nvSpPr>
      <xdr:spPr>
        <a:xfrm>
          <a:off x="13652500" y="645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163830</xdr:rowOff>
    </xdr:from>
    <xdr:to>
      <xdr:col>76</xdr:col>
      <xdr:colOff>114300</xdr:colOff>
      <xdr:row>38</xdr:row>
      <xdr:rowOff>80010</xdr:rowOff>
    </xdr:to>
    <xdr:cxnSp macro="">
      <xdr:nvCxnSpPr>
        <xdr:cNvPr id="534" name="直線コネクタ 533">
          <a:extLst>
            <a:ext uri="{FF2B5EF4-FFF2-40B4-BE49-F238E27FC236}">
              <a16:creationId xmlns:a16="http://schemas.microsoft.com/office/drawing/2014/main" id="{5F288451-6C2B-47CA-A011-A4137DCF7164}"/>
            </a:ext>
          </a:extLst>
        </xdr:cNvPr>
        <xdr:cNvCxnSpPr/>
      </xdr:nvCxnSpPr>
      <xdr:spPr>
        <a:xfrm>
          <a:off x="13703300" y="6507480"/>
          <a:ext cx="88900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139700</xdr:rowOff>
    </xdr:from>
    <xdr:to>
      <xdr:col>67</xdr:col>
      <xdr:colOff>101600</xdr:colOff>
      <xdr:row>37</xdr:row>
      <xdr:rowOff>69850</xdr:rowOff>
    </xdr:to>
    <xdr:sp macro="" textlink="">
      <xdr:nvSpPr>
        <xdr:cNvPr id="535" name="楕円 534">
          <a:extLst>
            <a:ext uri="{FF2B5EF4-FFF2-40B4-BE49-F238E27FC236}">
              <a16:creationId xmlns:a16="http://schemas.microsoft.com/office/drawing/2014/main" id="{DF624587-86B7-48DC-9C3C-DC096A3270C8}"/>
            </a:ext>
          </a:extLst>
        </xdr:cNvPr>
        <xdr:cNvSpPr/>
      </xdr:nvSpPr>
      <xdr:spPr>
        <a:xfrm>
          <a:off x="12763500" y="631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19050</xdr:rowOff>
    </xdr:from>
    <xdr:to>
      <xdr:col>71</xdr:col>
      <xdr:colOff>177800</xdr:colOff>
      <xdr:row>37</xdr:row>
      <xdr:rowOff>163830</xdr:rowOff>
    </xdr:to>
    <xdr:cxnSp macro="">
      <xdr:nvCxnSpPr>
        <xdr:cNvPr id="536" name="直線コネクタ 535">
          <a:extLst>
            <a:ext uri="{FF2B5EF4-FFF2-40B4-BE49-F238E27FC236}">
              <a16:creationId xmlns:a16="http://schemas.microsoft.com/office/drawing/2014/main" id="{88DB70CC-484D-4C6A-A46A-C4DC15C446EF}"/>
            </a:ext>
          </a:extLst>
        </xdr:cNvPr>
        <xdr:cNvCxnSpPr/>
      </xdr:nvCxnSpPr>
      <xdr:spPr>
        <a:xfrm>
          <a:off x="12814300" y="636270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101617</xdr:rowOff>
    </xdr:from>
    <xdr:ext cx="405111" cy="259045"/>
    <xdr:sp macro="" textlink="">
      <xdr:nvSpPr>
        <xdr:cNvPr id="537" name="n_1aveValue【認定こども園・幼稚園・保育所】&#10;有形固定資産減価償却率">
          <a:extLst>
            <a:ext uri="{FF2B5EF4-FFF2-40B4-BE49-F238E27FC236}">
              <a16:creationId xmlns:a16="http://schemas.microsoft.com/office/drawing/2014/main" id="{D2C24F38-5E85-4FDE-904F-CADC8B35399C}"/>
            </a:ext>
          </a:extLst>
        </xdr:cNvPr>
        <xdr:cNvSpPr txBox="1"/>
      </xdr:nvSpPr>
      <xdr:spPr>
        <a:xfrm>
          <a:off x="15266044" y="6102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59707</xdr:rowOff>
    </xdr:from>
    <xdr:ext cx="405111" cy="259045"/>
    <xdr:sp macro="" textlink="">
      <xdr:nvSpPr>
        <xdr:cNvPr id="538" name="n_2aveValue【認定こども園・幼稚園・保育所】&#10;有形固定資産減価償却率">
          <a:extLst>
            <a:ext uri="{FF2B5EF4-FFF2-40B4-BE49-F238E27FC236}">
              <a16:creationId xmlns:a16="http://schemas.microsoft.com/office/drawing/2014/main" id="{63B1DF74-2323-4D4D-A514-2D7771E5AD3A}"/>
            </a:ext>
          </a:extLst>
        </xdr:cNvPr>
        <xdr:cNvSpPr txBox="1"/>
      </xdr:nvSpPr>
      <xdr:spPr>
        <a:xfrm>
          <a:off x="14389744" y="606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158767</xdr:rowOff>
    </xdr:from>
    <xdr:ext cx="405111" cy="259045"/>
    <xdr:sp macro="" textlink="">
      <xdr:nvSpPr>
        <xdr:cNvPr id="539" name="n_3aveValue【認定こども園・幼稚園・保育所】&#10;有形固定資産減価償却率">
          <a:extLst>
            <a:ext uri="{FF2B5EF4-FFF2-40B4-BE49-F238E27FC236}">
              <a16:creationId xmlns:a16="http://schemas.microsoft.com/office/drawing/2014/main" id="{D48174DC-8761-4FAD-BD28-2D71A48EA196}"/>
            </a:ext>
          </a:extLst>
        </xdr:cNvPr>
        <xdr:cNvSpPr txBox="1"/>
      </xdr:nvSpPr>
      <xdr:spPr>
        <a:xfrm>
          <a:off x="13500744" y="598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151147</xdr:rowOff>
    </xdr:from>
    <xdr:ext cx="405111" cy="259045"/>
    <xdr:sp macro="" textlink="">
      <xdr:nvSpPr>
        <xdr:cNvPr id="540" name="n_4aveValue【認定こども園・幼稚園・保育所】&#10;有形固定資産減価償却率">
          <a:extLst>
            <a:ext uri="{FF2B5EF4-FFF2-40B4-BE49-F238E27FC236}">
              <a16:creationId xmlns:a16="http://schemas.microsoft.com/office/drawing/2014/main" id="{6CAF4A78-8BE2-472F-9517-251FDB1265B9}"/>
            </a:ext>
          </a:extLst>
        </xdr:cNvPr>
        <xdr:cNvSpPr txBox="1"/>
      </xdr:nvSpPr>
      <xdr:spPr>
        <a:xfrm>
          <a:off x="12611744" y="598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99077</xdr:rowOff>
    </xdr:from>
    <xdr:ext cx="405111" cy="259045"/>
    <xdr:sp macro="" textlink="">
      <xdr:nvSpPr>
        <xdr:cNvPr id="541" name="n_1mainValue【認定こども園・幼稚園・保育所】&#10;有形固定資産減価償却率">
          <a:extLst>
            <a:ext uri="{FF2B5EF4-FFF2-40B4-BE49-F238E27FC236}">
              <a16:creationId xmlns:a16="http://schemas.microsoft.com/office/drawing/2014/main" id="{EE57AB15-1836-4943-8BE6-AF44D2C37FE1}"/>
            </a:ext>
          </a:extLst>
        </xdr:cNvPr>
        <xdr:cNvSpPr txBox="1"/>
      </xdr:nvSpPr>
      <xdr:spPr>
        <a:xfrm>
          <a:off x="15266044" y="6785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121937</xdr:rowOff>
    </xdr:from>
    <xdr:ext cx="405111" cy="259045"/>
    <xdr:sp macro="" textlink="">
      <xdr:nvSpPr>
        <xdr:cNvPr id="542" name="n_2mainValue【認定こども園・幼稚園・保育所】&#10;有形固定資産減価償却率">
          <a:extLst>
            <a:ext uri="{FF2B5EF4-FFF2-40B4-BE49-F238E27FC236}">
              <a16:creationId xmlns:a16="http://schemas.microsoft.com/office/drawing/2014/main" id="{334B8DFE-AE48-4BD7-832F-F61793DC7234}"/>
            </a:ext>
          </a:extLst>
        </xdr:cNvPr>
        <xdr:cNvSpPr txBox="1"/>
      </xdr:nvSpPr>
      <xdr:spPr>
        <a:xfrm>
          <a:off x="14389744" y="6637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34307</xdr:rowOff>
    </xdr:from>
    <xdr:ext cx="405111" cy="259045"/>
    <xdr:sp macro="" textlink="">
      <xdr:nvSpPr>
        <xdr:cNvPr id="543" name="n_3mainValue【認定こども園・幼稚園・保育所】&#10;有形固定資産減価償却率">
          <a:extLst>
            <a:ext uri="{FF2B5EF4-FFF2-40B4-BE49-F238E27FC236}">
              <a16:creationId xmlns:a16="http://schemas.microsoft.com/office/drawing/2014/main" id="{417BD06C-FD3C-4A26-8C31-29A60751F143}"/>
            </a:ext>
          </a:extLst>
        </xdr:cNvPr>
        <xdr:cNvSpPr txBox="1"/>
      </xdr:nvSpPr>
      <xdr:spPr>
        <a:xfrm>
          <a:off x="13500744" y="6549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60977</xdr:rowOff>
    </xdr:from>
    <xdr:ext cx="405111" cy="259045"/>
    <xdr:sp macro="" textlink="">
      <xdr:nvSpPr>
        <xdr:cNvPr id="544" name="n_4mainValue【認定こども園・幼稚園・保育所】&#10;有形固定資産減価償却率">
          <a:extLst>
            <a:ext uri="{FF2B5EF4-FFF2-40B4-BE49-F238E27FC236}">
              <a16:creationId xmlns:a16="http://schemas.microsoft.com/office/drawing/2014/main" id="{5B3E77FB-2B6F-4293-92EA-A9899861DA75}"/>
            </a:ext>
          </a:extLst>
        </xdr:cNvPr>
        <xdr:cNvSpPr txBox="1"/>
      </xdr:nvSpPr>
      <xdr:spPr>
        <a:xfrm>
          <a:off x="12611744" y="640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5" name="正方形/長方形 544">
          <a:extLst>
            <a:ext uri="{FF2B5EF4-FFF2-40B4-BE49-F238E27FC236}">
              <a16:creationId xmlns:a16="http://schemas.microsoft.com/office/drawing/2014/main" id="{981F840D-0979-4062-AB09-2B90653733A2}"/>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6" name="正方形/長方形 545">
          <a:extLst>
            <a:ext uri="{FF2B5EF4-FFF2-40B4-BE49-F238E27FC236}">
              <a16:creationId xmlns:a16="http://schemas.microsoft.com/office/drawing/2014/main" id="{71CD4AF4-5C03-454C-9772-62B98DE85F56}"/>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7" name="正方形/長方形 546">
          <a:extLst>
            <a:ext uri="{FF2B5EF4-FFF2-40B4-BE49-F238E27FC236}">
              <a16:creationId xmlns:a16="http://schemas.microsoft.com/office/drawing/2014/main" id="{B7552C43-6154-49C8-B2DF-43F4D932CD33}"/>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8" name="正方形/長方形 547">
          <a:extLst>
            <a:ext uri="{FF2B5EF4-FFF2-40B4-BE49-F238E27FC236}">
              <a16:creationId xmlns:a16="http://schemas.microsoft.com/office/drawing/2014/main" id="{EB8A90A8-BAB3-48A9-8185-3826F89A3272}"/>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49" name="正方形/長方形 548">
          <a:extLst>
            <a:ext uri="{FF2B5EF4-FFF2-40B4-BE49-F238E27FC236}">
              <a16:creationId xmlns:a16="http://schemas.microsoft.com/office/drawing/2014/main" id="{25DAD0E5-E3E5-4BC7-9C50-B0608492D683}"/>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0" name="正方形/長方形 549">
          <a:extLst>
            <a:ext uri="{FF2B5EF4-FFF2-40B4-BE49-F238E27FC236}">
              <a16:creationId xmlns:a16="http://schemas.microsoft.com/office/drawing/2014/main" id="{EFA72B80-5BFE-45F1-96EB-02E6110A9F3E}"/>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1" name="正方形/長方形 550">
          <a:extLst>
            <a:ext uri="{FF2B5EF4-FFF2-40B4-BE49-F238E27FC236}">
              <a16:creationId xmlns:a16="http://schemas.microsoft.com/office/drawing/2014/main" id="{1AFD0FB8-0027-4D6B-9BF7-17D1A48B47AC}"/>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2" name="正方形/長方形 551">
          <a:extLst>
            <a:ext uri="{FF2B5EF4-FFF2-40B4-BE49-F238E27FC236}">
              <a16:creationId xmlns:a16="http://schemas.microsoft.com/office/drawing/2014/main" id="{8C26B157-3D8B-4491-8C5C-0121259E1BFA}"/>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3" name="テキスト ボックス 552">
          <a:extLst>
            <a:ext uri="{FF2B5EF4-FFF2-40B4-BE49-F238E27FC236}">
              <a16:creationId xmlns:a16="http://schemas.microsoft.com/office/drawing/2014/main" id="{80817174-CD90-4AF5-BA29-DF8779272E9C}"/>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4" name="直線コネクタ 553">
          <a:extLst>
            <a:ext uri="{FF2B5EF4-FFF2-40B4-BE49-F238E27FC236}">
              <a16:creationId xmlns:a16="http://schemas.microsoft.com/office/drawing/2014/main" id="{AB830226-04EF-4686-ABD6-0C94367D8A74}"/>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5" name="直線コネクタ 554">
          <a:extLst>
            <a:ext uri="{FF2B5EF4-FFF2-40B4-BE49-F238E27FC236}">
              <a16:creationId xmlns:a16="http://schemas.microsoft.com/office/drawing/2014/main" id="{7DC480D6-B30E-4E67-A4B6-B07FE367F32C}"/>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556" name="テキスト ボックス 555">
          <a:extLst>
            <a:ext uri="{FF2B5EF4-FFF2-40B4-BE49-F238E27FC236}">
              <a16:creationId xmlns:a16="http://schemas.microsoft.com/office/drawing/2014/main" id="{FF3BF988-E7A1-42DB-9530-791DC196034C}"/>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57" name="直線コネクタ 556">
          <a:extLst>
            <a:ext uri="{FF2B5EF4-FFF2-40B4-BE49-F238E27FC236}">
              <a16:creationId xmlns:a16="http://schemas.microsoft.com/office/drawing/2014/main" id="{4FE6B104-D1BE-4A14-ABA1-DD7AAADDD432}"/>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558" name="テキスト ボックス 557">
          <a:extLst>
            <a:ext uri="{FF2B5EF4-FFF2-40B4-BE49-F238E27FC236}">
              <a16:creationId xmlns:a16="http://schemas.microsoft.com/office/drawing/2014/main" id="{1F3F87E5-F445-42AC-91A8-A985544781FB}"/>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59" name="直線コネクタ 558">
          <a:extLst>
            <a:ext uri="{FF2B5EF4-FFF2-40B4-BE49-F238E27FC236}">
              <a16:creationId xmlns:a16="http://schemas.microsoft.com/office/drawing/2014/main" id="{56CAA968-BF86-4922-AEC4-E4846DDE85BE}"/>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560" name="テキスト ボックス 559">
          <a:extLst>
            <a:ext uri="{FF2B5EF4-FFF2-40B4-BE49-F238E27FC236}">
              <a16:creationId xmlns:a16="http://schemas.microsoft.com/office/drawing/2014/main" id="{4479DCAE-CCD5-4B34-BC67-299FF1837727}"/>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1" name="直線コネクタ 560">
          <a:extLst>
            <a:ext uri="{FF2B5EF4-FFF2-40B4-BE49-F238E27FC236}">
              <a16:creationId xmlns:a16="http://schemas.microsoft.com/office/drawing/2014/main" id="{9042344E-43B6-4D18-846F-F521AE4E15F1}"/>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562" name="テキスト ボックス 561">
          <a:extLst>
            <a:ext uri="{FF2B5EF4-FFF2-40B4-BE49-F238E27FC236}">
              <a16:creationId xmlns:a16="http://schemas.microsoft.com/office/drawing/2014/main" id="{665362EB-00B6-4999-A55A-64D5A1C1EC8F}"/>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3" name="直線コネクタ 562">
          <a:extLst>
            <a:ext uri="{FF2B5EF4-FFF2-40B4-BE49-F238E27FC236}">
              <a16:creationId xmlns:a16="http://schemas.microsoft.com/office/drawing/2014/main" id="{6E8872F9-B201-4D98-9638-E2BEF87869B3}"/>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64" name="テキスト ボックス 563">
          <a:extLst>
            <a:ext uri="{FF2B5EF4-FFF2-40B4-BE49-F238E27FC236}">
              <a16:creationId xmlns:a16="http://schemas.microsoft.com/office/drawing/2014/main" id="{2E1E148B-2EA6-4DA6-82CD-F88CC1E036B8}"/>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5" name="【認定こども園・幼稚園・保育所】&#10;一人当たり面積グラフ枠">
          <a:extLst>
            <a:ext uri="{FF2B5EF4-FFF2-40B4-BE49-F238E27FC236}">
              <a16:creationId xmlns:a16="http://schemas.microsoft.com/office/drawing/2014/main" id="{CD09E595-DB93-4315-84A6-8D5E9445744E}"/>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108204</xdr:rowOff>
    </xdr:from>
    <xdr:to>
      <xdr:col>116</xdr:col>
      <xdr:colOff>62864</xdr:colOff>
      <xdr:row>40</xdr:row>
      <xdr:rowOff>108204</xdr:rowOff>
    </xdr:to>
    <xdr:cxnSp macro="">
      <xdr:nvCxnSpPr>
        <xdr:cNvPr id="566" name="直線コネクタ 565">
          <a:extLst>
            <a:ext uri="{FF2B5EF4-FFF2-40B4-BE49-F238E27FC236}">
              <a16:creationId xmlns:a16="http://schemas.microsoft.com/office/drawing/2014/main" id="{D720AF60-B36E-4479-B022-A04234706DFF}"/>
            </a:ext>
          </a:extLst>
        </xdr:cNvPr>
        <xdr:cNvCxnSpPr/>
      </xdr:nvCxnSpPr>
      <xdr:spPr>
        <a:xfrm flipV="1">
          <a:off x="22160864" y="5937504"/>
          <a:ext cx="0" cy="102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112031</xdr:rowOff>
    </xdr:from>
    <xdr:ext cx="469744" cy="259045"/>
    <xdr:sp macro="" textlink="">
      <xdr:nvSpPr>
        <xdr:cNvPr id="567" name="【認定こども園・幼稚園・保育所】&#10;一人当たり面積最小値テキスト">
          <a:extLst>
            <a:ext uri="{FF2B5EF4-FFF2-40B4-BE49-F238E27FC236}">
              <a16:creationId xmlns:a16="http://schemas.microsoft.com/office/drawing/2014/main" id="{466FED5D-AE87-47CF-A66E-7C4A34B033FB}"/>
            </a:ext>
          </a:extLst>
        </xdr:cNvPr>
        <xdr:cNvSpPr txBox="1"/>
      </xdr:nvSpPr>
      <xdr:spPr>
        <a:xfrm>
          <a:off x="22199600" y="6970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40</xdr:row>
      <xdr:rowOff>108204</xdr:rowOff>
    </xdr:from>
    <xdr:to>
      <xdr:col>116</xdr:col>
      <xdr:colOff>152400</xdr:colOff>
      <xdr:row>40</xdr:row>
      <xdr:rowOff>108204</xdr:rowOff>
    </xdr:to>
    <xdr:cxnSp macro="">
      <xdr:nvCxnSpPr>
        <xdr:cNvPr id="568" name="直線コネクタ 567">
          <a:extLst>
            <a:ext uri="{FF2B5EF4-FFF2-40B4-BE49-F238E27FC236}">
              <a16:creationId xmlns:a16="http://schemas.microsoft.com/office/drawing/2014/main" id="{39A3A1FA-CFA6-402C-A7A2-223A566A9DA2}"/>
            </a:ext>
          </a:extLst>
        </xdr:cNvPr>
        <xdr:cNvCxnSpPr/>
      </xdr:nvCxnSpPr>
      <xdr:spPr>
        <a:xfrm>
          <a:off x="22072600" y="6966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54881</xdr:rowOff>
    </xdr:from>
    <xdr:ext cx="469744" cy="259045"/>
    <xdr:sp macro="" textlink="">
      <xdr:nvSpPr>
        <xdr:cNvPr id="569" name="【認定こども園・幼稚園・保育所】&#10;一人当たり面積最大値テキスト">
          <a:extLst>
            <a:ext uri="{FF2B5EF4-FFF2-40B4-BE49-F238E27FC236}">
              <a16:creationId xmlns:a16="http://schemas.microsoft.com/office/drawing/2014/main" id="{C5A1FA27-0EB8-42A8-B09F-9DADAC53EAE6}"/>
            </a:ext>
          </a:extLst>
        </xdr:cNvPr>
        <xdr:cNvSpPr txBox="1"/>
      </xdr:nvSpPr>
      <xdr:spPr>
        <a:xfrm>
          <a:off x="22199600" y="5712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108204</xdr:rowOff>
    </xdr:from>
    <xdr:to>
      <xdr:col>116</xdr:col>
      <xdr:colOff>152400</xdr:colOff>
      <xdr:row>34</xdr:row>
      <xdr:rowOff>108204</xdr:rowOff>
    </xdr:to>
    <xdr:cxnSp macro="">
      <xdr:nvCxnSpPr>
        <xdr:cNvPr id="570" name="直線コネクタ 569">
          <a:extLst>
            <a:ext uri="{FF2B5EF4-FFF2-40B4-BE49-F238E27FC236}">
              <a16:creationId xmlns:a16="http://schemas.microsoft.com/office/drawing/2014/main" id="{516B5782-7FA6-4929-A928-5C9408D71C7C}"/>
            </a:ext>
          </a:extLst>
        </xdr:cNvPr>
        <xdr:cNvCxnSpPr/>
      </xdr:nvCxnSpPr>
      <xdr:spPr>
        <a:xfrm>
          <a:off x="22072600" y="5937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97553</xdr:rowOff>
    </xdr:from>
    <xdr:ext cx="469744" cy="259045"/>
    <xdr:sp macro="" textlink="">
      <xdr:nvSpPr>
        <xdr:cNvPr id="571" name="【認定こども園・幼稚園・保育所】&#10;一人当たり面積平均値テキスト">
          <a:extLst>
            <a:ext uri="{FF2B5EF4-FFF2-40B4-BE49-F238E27FC236}">
              <a16:creationId xmlns:a16="http://schemas.microsoft.com/office/drawing/2014/main" id="{1886EFBE-C28E-4C66-B83C-38F0809D9372}"/>
            </a:ext>
          </a:extLst>
        </xdr:cNvPr>
        <xdr:cNvSpPr txBox="1"/>
      </xdr:nvSpPr>
      <xdr:spPr>
        <a:xfrm>
          <a:off x="22199600" y="64412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119126</xdr:rowOff>
    </xdr:from>
    <xdr:to>
      <xdr:col>116</xdr:col>
      <xdr:colOff>114300</xdr:colOff>
      <xdr:row>38</xdr:row>
      <xdr:rowOff>49276</xdr:rowOff>
    </xdr:to>
    <xdr:sp macro="" textlink="">
      <xdr:nvSpPr>
        <xdr:cNvPr id="572" name="フローチャート: 判断 571">
          <a:extLst>
            <a:ext uri="{FF2B5EF4-FFF2-40B4-BE49-F238E27FC236}">
              <a16:creationId xmlns:a16="http://schemas.microsoft.com/office/drawing/2014/main" id="{146E4959-E7C1-4EF4-A45B-D1CFD8CD2773}"/>
            </a:ext>
          </a:extLst>
        </xdr:cNvPr>
        <xdr:cNvSpPr/>
      </xdr:nvSpPr>
      <xdr:spPr>
        <a:xfrm>
          <a:off x="22110700" y="6462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114554</xdr:rowOff>
    </xdr:from>
    <xdr:to>
      <xdr:col>112</xdr:col>
      <xdr:colOff>38100</xdr:colOff>
      <xdr:row>38</xdr:row>
      <xdr:rowOff>44704</xdr:rowOff>
    </xdr:to>
    <xdr:sp macro="" textlink="">
      <xdr:nvSpPr>
        <xdr:cNvPr id="573" name="フローチャート: 判断 572">
          <a:extLst>
            <a:ext uri="{FF2B5EF4-FFF2-40B4-BE49-F238E27FC236}">
              <a16:creationId xmlns:a16="http://schemas.microsoft.com/office/drawing/2014/main" id="{A8773AAF-4623-40B6-9EA5-CCBDCEDB2AAB}"/>
            </a:ext>
          </a:extLst>
        </xdr:cNvPr>
        <xdr:cNvSpPr/>
      </xdr:nvSpPr>
      <xdr:spPr>
        <a:xfrm>
          <a:off x="21272500" y="6458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37</xdr:row>
      <xdr:rowOff>119126</xdr:rowOff>
    </xdr:from>
    <xdr:to>
      <xdr:col>107</xdr:col>
      <xdr:colOff>101600</xdr:colOff>
      <xdr:row>38</xdr:row>
      <xdr:rowOff>49276</xdr:rowOff>
    </xdr:to>
    <xdr:sp macro="" textlink="">
      <xdr:nvSpPr>
        <xdr:cNvPr id="574" name="フローチャート: 判断 573">
          <a:extLst>
            <a:ext uri="{FF2B5EF4-FFF2-40B4-BE49-F238E27FC236}">
              <a16:creationId xmlns:a16="http://schemas.microsoft.com/office/drawing/2014/main" id="{C2F81CD6-A733-4DDF-9510-4A05808D8847}"/>
            </a:ext>
          </a:extLst>
        </xdr:cNvPr>
        <xdr:cNvSpPr/>
      </xdr:nvSpPr>
      <xdr:spPr>
        <a:xfrm>
          <a:off x="20383500" y="6462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105410</xdr:rowOff>
    </xdr:from>
    <xdr:to>
      <xdr:col>102</xdr:col>
      <xdr:colOff>165100</xdr:colOff>
      <xdr:row>38</xdr:row>
      <xdr:rowOff>35560</xdr:rowOff>
    </xdr:to>
    <xdr:sp macro="" textlink="">
      <xdr:nvSpPr>
        <xdr:cNvPr id="575" name="フローチャート: 判断 574">
          <a:extLst>
            <a:ext uri="{FF2B5EF4-FFF2-40B4-BE49-F238E27FC236}">
              <a16:creationId xmlns:a16="http://schemas.microsoft.com/office/drawing/2014/main" id="{6749215B-2589-4A2E-8DB0-6D0E7AE0C5A7}"/>
            </a:ext>
          </a:extLst>
        </xdr:cNvPr>
        <xdr:cNvSpPr/>
      </xdr:nvSpPr>
      <xdr:spPr>
        <a:xfrm>
          <a:off x="19494500" y="644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37</xdr:row>
      <xdr:rowOff>164846</xdr:rowOff>
    </xdr:from>
    <xdr:to>
      <xdr:col>98</xdr:col>
      <xdr:colOff>38100</xdr:colOff>
      <xdr:row>38</xdr:row>
      <xdr:rowOff>94996</xdr:rowOff>
    </xdr:to>
    <xdr:sp macro="" textlink="">
      <xdr:nvSpPr>
        <xdr:cNvPr id="576" name="フローチャート: 判断 575">
          <a:extLst>
            <a:ext uri="{FF2B5EF4-FFF2-40B4-BE49-F238E27FC236}">
              <a16:creationId xmlns:a16="http://schemas.microsoft.com/office/drawing/2014/main" id="{2CAF56E1-1B3A-4C92-8FE1-467B4F61B0F6}"/>
            </a:ext>
          </a:extLst>
        </xdr:cNvPr>
        <xdr:cNvSpPr/>
      </xdr:nvSpPr>
      <xdr:spPr>
        <a:xfrm>
          <a:off x="18605500" y="6508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7" name="テキスト ボックス 576">
          <a:extLst>
            <a:ext uri="{FF2B5EF4-FFF2-40B4-BE49-F238E27FC236}">
              <a16:creationId xmlns:a16="http://schemas.microsoft.com/office/drawing/2014/main" id="{42478ED0-3A9C-46D5-B039-C3B8FE5EF4AE}"/>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8" name="テキスト ボックス 577">
          <a:extLst>
            <a:ext uri="{FF2B5EF4-FFF2-40B4-BE49-F238E27FC236}">
              <a16:creationId xmlns:a16="http://schemas.microsoft.com/office/drawing/2014/main" id="{68626B25-167F-4AC1-9BDC-980B9EFEFD22}"/>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79" name="テキスト ボックス 578">
          <a:extLst>
            <a:ext uri="{FF2B5EF4-FFF2-40B4-BE49-F238E27FC236}">
              <a16:creationId xmlns:a16="http://schemas.microsoft.com/office/drawing/2014/main" id="{37F18589-0407-49F1-9700-74DA9C76B70F}"/>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0" name="テキスト ボックス 579">
          <a:extLst>
            <a:ext uri="{FF2B5EF4-FFF2-40B4-BE49-F238E27FC236}">
              <a16:creationId xmlns:a16="http://schemas.microsoft.com/office/drawing/2014/main" id="{7C734CEF-6D57-4EE0-83FB-07D35025DAA4}"/>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2472FBE8-2DC2-4317-A6D5-A0414E620167}"/>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61976</xdr:rowOff>
    </xdr:from>
    <xdr:to>
      <xdr:col>116</xdr:col>
      <xdr:colOff>114300</xdr:colOff>
      <xdr:row>36</xdr:row>
      <xdr:rowOff>163576</xdr:rowOff>
    </xdr:to>
    <xdr:sp macro="" textlink="">
      <xdr:nvSpPr>
        <xdr:cNvPr id="582" name="楕円 581">
          <a:extLst>
            <a:ext uri="{FF2B5EF4-FFF2-40B4-BE49-F238E27FC236}">
              <a16:creationId xmlns:a16="http://schemas.microsoft.com/office/drawing/2014/main" id="{DA65866A-0F66-4772-BCF0-521A705F4481}"/>
            </a:ext>
          </a:extLst>
        </xdr:cNvPr>
        <xdr:cNvSpPr/>
      </xdr:nvSpPr>
      <xdr:spPr>
        <a:xfrm>
          <a:off x="22110700" y="6234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84853</xdr:rowOff>
    </xdr:from>
    <xdr:ext cx="469744" cy="259045"/>
    <xdr:sp macro="" textlink="">
      <xdr:nvSpPr>
        <xdr:cNvPr id="583" name="【認定こども園・幼稚園・保育所】&#10;一人当たり面積該当値テキスト">
          <a:extLst>
            <a:ext uri="{FF2B5EF4-FFF2-40B4-BE49-F238E27FC236}">
              <a16:creationId xmlns:a16="http://schemas.microsoft.com/office/drawing/2014/main" id="{0E888B25-5FFC-4DCE-A45E-97167D1A33EC}"/>
            </a:ext>
          </a:extLst>
        </xdr:cNvPr>
        <xdr:cNvSpPr txBox="1"/>
      </xdr:nvSpPr>
      <xdr:spPr>
        <a:xfrm>
          <a:off x="22199600" y="6085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112268</xdr:rowOff>
    </xdr:from>
    <xdr:to>
      <xdr:col>112</xdr:col>
      <xdr:colOff>38100</xdr:colOff>
      <xdr:row>37</xdr:row>
      <xdr:rowOff>42418</xdr:rowOff>
    </xdr:to>
    <xdr:sp macro="" textlink="">
      <xdr:nvSpPr>
        <xdr:cNvPr id="584" name="楕円 583">
          <a:extLst>
            <a:ext uri="{FF2B5EF4-FFF2-40B4-BE49-F238E27FC236}">
              <a16:creationId xmlns:a16="http://schemas.microsoft.com/office/drawing/2014/main" id="{934E7ABC-F39D-40C3-9C17-B1F1460D0820}"/>
            </a:ext>
          </a:extLst>
        </xdr:cNvPr>
        <xdr:cNvSpPr/>
      </xdr:nvSpPr>
      <xdr:spPr>
        <a:xfrm>
          <a:off x="21272500" y="6284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36</xdr:row>
      <xdr:rowOff>112776</xdr:rowOff>
    </xdr:from>
    <xdr:to>
      <xdr:col>116</xdr:col>
      <xdr:colOff>63500</xdr:colOff>
      <xdr:row>36</xdr:row>
      <xdr:rowOff>163068</xdr:rowOff>
    </xdr:to>
    <xdr:cxnSp macro="">
      <xdr:nvCxnSpPr>
        <xdr:cNvPr id="585" name="直線コネクタ 584">
          <a:extLst>
            <a:ext uri="{FF2B5EF4-FFF2-40B4-BE49-F238E27FC236}">
              <a16:creationId xmlns:a16="http://schemas.microsoft.com/office/drawing/2014/main" id="{C2A992D1-6AFB-4DBC-BA85-73234366A8A4}"/>
            </a:ext>
          </a:extLst>
        </xdr:cNvPr>
        <xdr:cNvCxnSpPr/>
      </xdr:nvCxnSpPr>
      <xdr:spPr>
        <a:xfrm flipV="1">
          <a:off x="21323300" y="6284976"/>
          <a:ext cx="8382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146558</xdr:rowOff>
    </xdr:from>
    <xdr:to>
      <xdr:col>107</xdr:col>
      <xdr:colOff>101600</xdr:colOff>
      <xdr:row>38</xdr:row>
      <xdr:rowOff>76708</xdr:rowOff>
    </xdr:to>
    <xdr:sp macro="" textlink="">
      <xdr:nvSpPr>
        <xdr:cNvPr id="586" name="楕円 585">
          <a:extLst>
            <a:ext uri="{FF2B5EF4-FFF2-40B4-BE49-F238E27FC236}">
              <a16:creationId xmlns:a16="http://schemas.microsoft.com/office/drawing/2014/main" id="{332A80A6-B994-4D9F-A427-5DA6A1FD15FC}"/>
            </a:ext>
          </a:extLst>
        </xdr:cNvPr>
        <xdr:cNvSpPr/>
      </xdr:nvSpPr>
      <xdr:spPr>
        <a:xfrm>
          <a:off x="20383500" y="6490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163068</xdr:rowOff>
    </xdr:from>
    <xdr:to>
      <xdr:col>111</xdr:col>
      <xdr:colOff>177800</xdr:colOff>
      <xdr:row>38</xdr:row>
      <xdr:rowOff>25908</xdr:rowOff>
    </xdr:to>
    <xdr:cxnSp macro="">
      <xdr:nvCxnSpPr>
        <xdr:cNvPr id="587" name="直線コネクタ 586">
          <a:extLst>
            <a:ext uri="{FF2B5EF4-FFF2-40B4-BE49-F238E27FC236}">
              <a16:creationId xmlns:a16="http://schemas.microsoft.com/office/drawing/2014/main" id="{DB25A223-A888-470A-80D1-27E1CBB9281F}"/>
            </a:ext>
          </a:extLst>
        </xdr:cNvPr>
        <xdr:cNvCxnSpPr/>
      </xdr:nvCxnSpPr>
      <xdr:spPr>
        <a:xfrm flipV="1">
          <a:off x="20434300" y="6335268"/>
          <a:ext cx="889000" cy="205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135128</xdr:rowOff>
    </xdr:from>
    <xdr:to>
      <xdr:col>102</xdr:col>
      <xdr:colOff>165100</xdr:colOff>
      <xdr:row>37</xdr:row>
      <xdr:rowOff>65278</xdr:rowOff>
    </xdr:to>
    <xdr:sp macro="" textlink="">
      <xdr:nvSpPr>
        <xdr:cNvPr id="588" name="楕円 587">
          <a:extLst>
            <a:ext uri="{FF2B5EF4-FFF2-40B4-BE49-F238E27FC236}">
              <a16:creationId xmlns:a16="http://schemas.microsoft.com/office/drawing/2014/main" id="{C56903FA-1AE1-484C-AD93-2F27AF5F004A}"/>
            </a:ext>
          </a:extLst>
        </xdr:cNvPr>
        <xdr:cNvSpPr/>
      </xdr:nvSpPr>
      <xdr:spPr>
        <a:xfrm>
          <a:off x="19494500" y="6307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14478</xdr:rowOff>
    </xdr:from>
    <xdr:to>
      <xdr:col>107</xdr:col>
      <xdr:colOff>50800</xdr:colOff>
      <xdr:row>38</xdr:row>
      <xdr:rowOff>25908</xdr:rowOff>
    </xdr:to>
    <xdr:cxnSp macro="">
      <xdr:nvCxnSpPr>
        <xdr:cNvPr id="589" name="直線コネクタ 588">
          <a:extLst>
            <a:ext uri="{FF2B5EF4-FFF2-40B4-BE49-F238E27FC236}">
              <a16:creationId xmlns:a16="http://schemas.microsoft.com/office/drawing/2014/main" id="{7B4AED98-A06D-40B4-B517-F5609E2D1826}"/>
            </a:ext>
          </a:extLst>
        </xdr:cNvPr>
        <xdr:cNvCxnSpPr/>
      </xdr:nvCxnSpPr>
      <xdr:spPr>
        <a:xfrm>
          <a:off x="19545300" y="6358128"/>
          <a:ext cx="8890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36</xdr:row>
      <xdr:rowOff>144272</xdr:rowOff>
    </xdr:from>
    <xdr:to>
      <xdr:col>98</xdr:col>
      <xdr:colOff>38100</xdr:colOff>
      <xdr:row>37</xdr:row>
      <xdr:rowOff>74422</xdr:rowOff>
    </xdr:to>
    <xdr:sp macro="" textlink="">
      <xdr:nvSpPr>
        <xdr:cNvPr id="590" name="楕円 589">
          <a:extLst>
            <a:ext uri="{FF2B5EF4-FFF2-40B4-BE49-F238E27FC236}">
              <a16:creationId xmlns:a16="http://schemas.microsoft.com/office/drawing/2014/main" id="{4AA38F47-8B21-4B02-A6A9-1B8F83F76685}"/>
            </a:ext>
          </a:extLst>
        </xdr:cNvPr>
        <xdr:cNvSpPr/>
      </xdr:nvSpPr>
      <xdr:spPr>
        <a:xfrm>
          <a:off x="18605500" y="6316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14478</xdr:rowOff>
    </xdr:from>
    <xdr:to>
      <xdr:col>102</xdr:col>
      <xdr:colOff>114300</xdr:colOff>
      <xdr:row>37</xdr:row>
      <xdr:rowOff>23622</xdr:rowOff>
    </xdr:to>
    <xdr:cxnSp macro="">
      <xdr:nvCxnSpPr>
        <xdr:cNvPr id="591" name="直線コネクタ 590">
          <a:extLst>
            <a:ext uri="{FF2B5EF4-FFF2-40B4-BE49-F238E27FC236}">
              <a16:creationId xmlns:a16="http://schemas.microsoft.com/office/drawing/2014/main" id="{54066530-74E2-429B-9CAC-9CD0721CB09F}"/>
            </a:ext>
          </a:extLst>
        </xdr:cNvPr>
        <xdr:cNvCxnSpPr/>
      </xdr:nvCxnSpPr>
      <xdr:spPr>
        <a:xfrm flipV="1">
          <a:off x="18656300" y="635812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35831</xdr:rowOff>
    </xdr:from>
    <xdr:ext cx="469744" cy="259045"/>
    <xdr:sp macro="" textlink="">
      <xdr:nvSpPr>
        <xdr:cNvPr id="592" name="n_1aveValue【認定こども園・幼稚園・保育所】&#10;一人当たり面積">
          <a:extLst>
            <a:ext uri="{FF2B5EF4-FFF2-40B4-BE49-F238E27FC236}">
              <a16:creationId xmlns:a16="http://schemas.microsoft.com/office/drawing/2014/main" id="{6E634E15-12B6-4306-960E-94CE09C516AF}"/>
            </a:ext>
          </a:extLst>
        </xdr:cNvPr>
        <xdr:cNvSpPr txBox="1"/>
      </xdr:nvSpPr>
      <xdr:spPr>
        <a:xfrm>
          <a:off x="21075727" y="6550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65803</xdr:rowOff>
    </xdr:from>
    <xdr:ext cx="469744" cy="259045"/>
    <xdr:sp macro="" textlink="">
      <xdr:nvSpPr>
        <xdr:cNvPr id="593" name="n_2aveValue【認定こども園・幼稚園・保育所】&#10;一人当たり面積">
          <a:extLst>
            <a:ext uri="{FF2B5EF4-FFF2-40B4-BE49-F238E27FC236}">
              <a16:creationId xmlns:a16="http://schemas.microsoft.com/office/drawing/2014/main" id="{B1C280B3-38B6-4161-BACC-8BCFF1FE12B9}"/>
            </a:ext>
          </a:extLst>
        </xdr:cNvPr>
        <xdr:cNvSpPr txBox="1"/>
      </xdr:nvSpPr>
      <xdr:spPr>
        <a:xfrm>
          <a:off x="20199427" y="6238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26687</xdr:rowOff>
    </xdr:from>
    <xdr:ext cx="469744" cy="259045"/>
    <xdr:sp macro="" textlink="">
      <xdr:nvSpPr>
        <xdr:cNvPr id="594" name="n_3aveValue【認定こども園・幼稚園・保育所】&#10;一人当たり面積">
          <a:extLst>
            <a:ext uri="{FF2B5EF4-FFF2-40B4-BE49-F238E27FC236}">
              <a16:creationId xmlns:a16="http://schemas.microsoft.com/office/drawing/2014/main" id="{6A2571B5-A64F-447D-8910-357577A4DAFB}"/>
            </a:ext>
          </a:extLst>
        </xdr:cNvPr>
        <xdr:cNvSpPr txBox="1"/>
      </xdr:nvSpPr>
      <xdr:spPr>
        <a:xfrm>
          <a:off x="19310427" y="6541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86123</xdr:rowOff>
    </xdr:from>
    <xdr:ext cx="469744" cy="259045"/>
    <xdr:sp macro="" textlink="">
      <xdr:nvSpPr>
        <xdr:cNvPr id="595" name="n_4aveValue【認定こども園・幼稚園・保育所】&#10;一人当たり面積">
          <a:extLst>
            <a:ext uri="{FF2B5EF4-FFF2-40B4-BE49-F238E27FC236}">
              <a16:creationId xmlns:a16="http://schemas.microsoft.com/office/drawing/2014/main" id="{7E54971F-D6C6-4FC7-BA63-BDBB1CEE3097}"/>
            </a:ext>
          </a:extLst>
        </xdr:cNvPr>
        <xdr:cNvSpPr txBox="1"/>
      </xdr:nvSpPr>
      <xdr:spPr>
        <a:xfrm>
          <a:off x="18421427" y="6601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35</xdr:row>
      <xdr:rowOff>58945</xdr:rowOff>
    </xdr:from>
    <xdr:ext cx="469744" cy="259045"/>
    <xdr:sp macro="" textlink="">
      <xdr:nvSpPr>
        <xdr:cNvPr id="596" name="n_1mainValue【認定こども園・幼稚園・保育所】&#10;一人当たり面積">
          <a:extLst>
            <a:ext uri="{FF2B5EF4-FFF2-40B4-BE49-F238E27FC236}">
              <a16:creationId xmlns:a16="http://schemas.microsoft.com/office/drawing/2014/main" id="{030C8488-2134-49AD-9CF1-F0102974A7BB}"/>
            </a:ext>
          </a:extLst>
        </xdr:cNvPr>
        <xdr:cNvSpPr txBox="1"/>
      </xdr:nvSpPr>
      <xdr:spPr>
        <a:xfrm>
          <a:off x="21075727" y="6059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67835</xdr:rowOff>
    </xdr:from>
    <xdr:ext cx="469744" cy="259045"/>
    <xdr:sp macro="" textlink="">
      <xdr:nvSpPr>
        <xdr:cNvPr id="597" name="n_2mainValue【認定こども園・幼稚園・保育所】&#10;一人当たり面積">
          <a:extLst>
            <a:ext uri="{FF2B5EF4-FFF2-40B4-BE49-F238E27FC236}">
              <a16:creationId xmlns:a16="http://schemas.microsoft.com/office/drawing/2014/main" id="{5A1CF26B-D705-49BB-91A1-1E19841A5D55}"/>
            </a:ext>
          </a:extLst>
        </xdr:cNvPr>
        <xdr:cNvSpPr txBox="1"/>
      </xdr:nvSpPr>
      <xdr:spPr>
        <a:xfrm>
          <a:off x="20199427" y="6582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35</xdr:row>
      <xdr:rowOff>81805</xdr:rowOff>
    </xdr:from>
    <xdr:ext cx="469744" cy="259045"/>
    <xdr:sp macro="" textlink="">
      <xdr:nvSpPr>
        <xdr:cNvPr id="598" name="n_3mainValue【認定こども園・幼稚園・保育所】&#10;一人当たり面積">
          <a:extLst>
            <a:ext uri="{FF2B5EF4-FFF2-40B4-BE49-F238E27FC236}">
              <a16:creationId xmlns:a16="http://schemas.microsoft.com/office/drawing/2014/main" id="{25C82B6C-7C58-4CB4-BF26-BB5061CBF44C}"/>
            </a:ext>
          </a:extLst>
        </xdr:cNvPr>
        <xdr:cNvSpPr txBox="1"/>
      </xdr:nvSpPr>
      <xdr:spPr>
        <a:xfrm>
          <a:off x="19310427" y="6082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35</xdr:row>
      <xdr:rowOff>90949</xdr:rowOff>
    </xdr:from>
    <xdr:ext cx="469744" cy="259045"/>
    <xdr:sp macro="" textlink="">
      <xdr:nvSpPr>
        <xdr:cNvPr id="599" name="n_4mainValue【認定こども園・幼稚園・保育所】&#10;一人当たり面積">
          <a:extLst>
            <a:ext uri="{FF2B5EF4-FFF2-40B4-BE49-F238E27FC236}">
              <a16:creationId xmlns:a16="http://schemas.microsoft.com/office/drawing/2014/main" id="{8CC951FD-986A-4560-B091-9FF1AA1AE425}"/>
            </a:ext>
          </a:extLst>
        </xdr:cNvPr>
        <xdr:cNvSpPr txBox="1"/>
      </xdr:nvSpPr>
      <xdr:spPr>
        <a:xfrm>
          <a:off x="18421427" y="6091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0" name="正方形/長方形 599">
          <a:extLst>
            <a:ext uri="{FF2B5EF4-FFF2-40B4-BE49-F238E27FC236}">
              <a16:creationId xmlns:a16="http://schemas.microsoft.com/office/drawing/2014/main" id="{BB193369-BD89-4B9E-95A5-0B478BFDCB1E}"/>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1" name="正方形/長方形 600">
          <a:extLst>
            <a:ext uri="{FF2B5EF4-FFF2-40B4-BE49-F238E27FC236}">
              <a16:creationId xmlns:a16="http://schemas.microsoft.com/office/drawing/2014/main" id="{A901164A-1505-4F5F-B17C-7D4CBE3BEBF1}"/>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2" name="正方形/長方形 601">
          <a:extLst>
            <a:ext uri="{FF2B5EF4-FFF2-40B4-BE49-F238E27FC236}">
              <a16:creationId xmlns:a16="http://schemas.microsoft.com/office/drawing/2014/main" id="{BF41B3AD-6949-4261-BCD5-B2E78F89D523}"/>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3" name="正方形/長方形 602">
          <a:extLst>
            <a:ext uri="{FF2B5EF4-FFF2-40B4-BE49-F238E27FC236}">
              <a16:creationId xmlns:a16="http://schemas.microsoft.com/office/drawing/2014/main" id="{E534C492-750E-457D-9AA6-6DCA70CDCD81}"/>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4" name="正方形/長方形 603">
          <a:extLst>
            <a:ext uri="{FF2B5EF4-FFF2-40B4-BE49-F238E27FC236}">
              <a16:creationId xmlns:a16="http://schemas.microsoft.com/office/drawing/2014/main" id="{3011C202-9E90-4AE1-B339-D97A7E632D68}"/>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5" name="正方形/長方形 604">
          <a:extLst>
            <a:ext uri="{FF2B5EF4-FFF2-40B4-BE49-F238E27FC236}">
              <a16:creationId xmlns:a16="http://schemas.microsoft.com/office/drawing/2014/main" id="{C309F434-D15F-4EC0-90FB-AFDCAE5E84BB}"/>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6" name="正方形/長方形 605">
          <a:extLst>
            <a:ext uri="{FF2B5EF4-FFF2-40B4-BE49-F238E27FC236}">
              <a16:creationId xmlns:a16="http://schemas.microsoft.com/office/drawing/2014/main" id="{8ECD8730-F293-429F-A2F5-6E04286D016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7" name="正方形/長方形 606">
          <a:extLst>
            <a:ext uri="{FF2B5EF4-FFF2-40B4-BE49-F238E27FC236}">
              <a16:creationId xmlns:a16="http://schemas.microsoft.com/office/drawing/2014/main" id="{84A2BEA5-EB75-4D28-98AC-AB380766E887}"/>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8" name="テキスト ボックス 607">
          <a:extLst>
            <a:ext uri="{FF2B5EF4-FFF2-40B4-BE49-F238E27FC236}">
              <a16:creationId xmlns:a16="http://schemas.microsoft.com/office/drawing/2014/main" id="{7648BE39-0F47-4775-B2B1-023F0EEA3D3C}"/>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09" name="直線コネクタ 608">
          <a:extLst>
            <a:ext uri="{FF2B5EF4-FFF2-40B4-BE49-F238E27FC236}">
              <a16:creationId xmlns:a16="http://schemas.microsoft.com/office/drawing/2014/main" id="{BA395606-7751-4BE8-8448-2311B7691C97}"/>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610" name="テキスト ボックス 609">
          <a:extLst>
            <a:ext uri="{FF2B5EF4-FFF2-40B4-BE49-F238E27FC236}">
              <a16:creationId xmlns:a16="http://schemas.microsoft.com/office/drawing/2014/main" id="{32DC6816-A500-4830-94DD-4EA9F4319B46}"/>
            </a:ext>
          </a:extLst>
        </xdr:cNvPr>
        <xdr:cNvSpPr txBox="1"/>
      </xdr:nvSpPr>
      <xdr:spPr>
        <a:xfrm>
          <a:off x="12042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611" name="直線コネクタ 610">
          <a:extLst>
            <a:ext uri="{FF2B5EF4-FFF2-40B4-BE49-F238E27FC236}">
              <a16:creationId xmlns:a16="http://schemas.microsoft.com/office/drawing/2014/main" id="{74AEA27D-C46F-4FB0-9596-CE2F9EE1C749}"/>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612" name="テキスト ボックス 611">
          <a:extLst>
            <a:ext uri="{FF2B5EF4-FFF2-40B4-BE49-F238E27FC236}">
              <a16:creationId xmlns:a16="http://schemas.microsoft.com/office/drawing/2014/main" id="{99053B0E-A815-4D63-B847-0EA52B3AEA53}"/>
            </a:ext>
          </a:extLst>
        </xdr:cNvPr>
        <xdr:cNvSpPr txBox="1"/>
      </xdr:nvSpPr>
      <xdr:spPr>
        <a:xfrm>
          <a:off x="12042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613" name="直線コネクタ 612">
          <a:extLst>
            <a:ext uri="{FF2B5EF4-FFF2-40B4-BE49-F238E27FC236}">
              <a16:creationId xmlns:a16="http://schemas.microsoft.com/office/drawing/2014/main" id="{EF4AF6CC-B6B7-4B4B-BAD0-14DB07D40E9C}"/>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614" name="テキスト ボックス 613">
          <a:extLst>
            <a:ext uri="{FF2B5EF4-FFF2-40B4-BE49-F238E27FC236}">
              <a16:creationId xmlns:a16="http://schemas.microsoft.com/office/drawing/2014/main" id="{013F7767-F6FB-4843-9B8F-A74DF409AA95}"/>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615" name="直線コネクタ 614">
          <a:extLst>
            <a:ext uri="{FF2B5EF4-FFF2-40B4-BE49-F238E27FC236}">
              <a16:creationId xmlns:a16="http://schemas.microsoft.com/office/drawing/2014/main" id="{26D5E36F-383E-45FC-86FC-E51ECB69C83B}"/>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616" name="テキスト ボックス 615">
          <a:extLst>
            <a:ext uri="{FF2B5EF4-FFF2-40B4-BE49-F238E27FC236}">
              <a16:creationId xmlns:a16="http://schemas.microsoft.com/office/drawing/2014/main" id="{EF0C9F9B-47CB-428D-B30B-718FCE2FED3C}"/>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617" name="直線コネクタ 616">
          <a:extLst>
            <a:ext uri="{FF2B5EF4-FFF2-40B4-BE49-F238E27FC236}">
              <a16:creationId xmlns:a16="http://schemas.microsoft.com/office/drawing/2014/main" id="{E3406C16-51E9-46B4-B529-D23B384A4642}"/>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618" name="テキスト ボックス 617">
          <a:extLst>
            <a:ext uri="{FF2B5EF4-FFF2-40B4-BE49-F238E27FC236}">
              <a16:creationId xmlns:a16="http://schemas.microsoft.com/office/drawing/2014/main" id="{29EF1709-8DE0-474B-8C1F-C1EE654DA4BC}"/>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19" name="直線コネクタ 618">
          <a:extLst>
            <a:ext uri="{FF2B5EF4-FFF2-40B4-BE49-F238E27FC236}">
              <a16:creationId xmlns:a16="http://schemas.microsoft.com/office/drawing/2014/main" id="{B5DED11D-53B5-4066-8A2C-B8D4854E5335}"/>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20" name="テキスト ボックス 619">
          <a:extLst>
            <a:ext uri="{FF2B5EF4-FFF2-40B4-BE49-F238E27FC236}">
              <a16:creationId xmlns:a16="http://schemas.microsoft.com/office/drawing/2014/main" id="{81DB987E-4B9B-4FFE-B81B-B661ECC74CE8}"/>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1" name="【学校施設】&#10;有形固定資産減価償却率グラフ枠">
          <a:extLst>
            <a:ext uri="{FF2B5EF4-FFF2-40B4-BE49-F238E27FC236}">
              <a16:creationId xmlns:a16="http://schemas.microsoft.com/office/drawing/2014/main" id="{D816301D-A585-4A97-80B7-52F51CB5BD99}"/>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121158</xdr:rowOff>
    </xdr:from>
    <xdr:to>
      <xdr:col>85</xdr:col>
      <xdr:colOff>126364</xdr:colOff>
      <xdr:row>63</xdr:row>
      <xdr:rowOff>75438</xdr:rowOff>
    </xdr:to>
    <xdr:cxnSp macro="">
      <xdr:nvCxnSpPr>
        <xdr:cNvPr id="622" name="直線コネクタ 621">
          <a:extLst>
            <a:ext uri="{FF2B5EF4-FFF2-40B4-BE49-F238E27FC236}">
              <a16:creationId xmlns:a16="http://schemas.microsoft.com/office/drawing/2014/main" id="{69511B6C-88F5-4227-8C2A-B04CB4893436}"/>
            </a:ext>
          </a:extLst>
        </xdr:cNvPr>
        <xdr:cNvCxnSpPr/>
      </xdr:nvCxnSpPr>
      <xdr:spPr>
        <a:xfrm flipV="1">
          <a:off x="16318864" y="9893808"/>
          <a:ext cx="0" cy="982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79265</xdr:rowOff>
    </xdr:from>
    <xdr:ext cx="405111" cy="259045"/>
    <xdr:sp macro="" textlink="">
      <xdr:nvSpPr>
        <xdr:cNvPr id="623" name="【学校施設】&#10;有形固定資産減価償却率最小値テキスト">
          <a:extLst>
            <a:ext uri="{FF2B5EF4-FFF2-40B4-BE49-F238E27FC236}">
              <a16:creationId xmlns:a16="http://schemas.microsoft.com/office/drawing/2014/main" id="{84959B2B-E562-49EA-A787-67AD1C3EF14A}"/>
            </a:ext>
          </a:extLst>
        </xdr:cNvPr>
        <xdr:cNvSpPr txBox="1"/>
      </xdr:nvSpPr>
      <xdr:spPr>
        <a:xfrm>
          <a:off x="16357600" y="10880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75438</xdr:rowOff>
    </xdr:from>
    <xdr:to>
      <xdr:col>86</xdr:col>
      <xdr:colOff>25400</xdr:colOff>
      <xdr:row>63</xdr:row>
      <xdr:rowOff>75438</xdr:rowOff>
    </xdr:to>
    <xdr:cxnSp macro="">
      <xdr:nvCxnSpPr>
        <xdr:cNvPr id="624" name="直線コネクタ 623">
          <a:extLst>
            <a:ext uri="{FF2B5EF4-FFF2-40B4-BE49-F238E27FC236}">
              <a16:creationId xmlns:a16="http://schemas.microsoft.com/office/drawing/2014/main" id="{6A88D388-F7B3-4A3B-BA87-D635072B6252}"/>
            </a:ext>
          </a:extLst>
        </xdr:cNvPr>
        <xdr:cNvCxnSpPr/>
      </xdr:nvCxnSpPr>
      <xdr:spPr>
        <a:xfrm>
          <a:off x="16230600" y="10876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56</xdr:row>
      <xdr:rowOff>67835</xdr:rowOff>
    </xdr:from>
    <xdr:ext cx="405111" cy="259045"/>
    <xdr:sp macro="" textlink="">
      <xdr:nvSpPr>
        <xdr:cNvPr id="625" name="【学校施設】&#10;有形固定資産減価償却率最大値テキスト">
          <a:extLst>
            <a:ext uri="{FF2B5EF4-FFF2-40B4-BE49-F238E27FC236}">
              <a16:creationId xmlns:a16="http://schemas.microsoft.com/office/drawing/2014/main" id="{11F8FD21-B874-4F48-A277-0ECE6B9E9CD6}"/>
            </a:ext>
          </a:extLst>
        </xdr:cNvPr>
        <xdr:cNvSpPr txBox="1"/>
      </xdr:nvSpPr>
      <xdr:spPr>
        <a:xfrm>
          <a:off x="16357600" y="96690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121158</xdr:rowOff>
    </xdr:from>
    <xdr:to>
      <xdr:col>86</xdr:col>
      <xdr:colOff>25400</xdr:colOff>
      <xdr:row>57</xdr:row>
      <xdr:rowOff>121158</xdr:rowOff>
    </xdr:to>
    <xdr:cxnSp macro="">
      <xdr:nvCxnSpPr>
        <xdr:cNvPr id="626" name="直線コネクタ 625">
          <a:extLst>
            <a:ext uri="{FF2B5EF4-FFF2-40B4-BE49-F238E27FC236}">
              <a16:creationId xmlns:a16="http://schemas.microsoft.com/office/drawing/2014/main" id="{339D43F8-A70E-4801-8388-A70BBEE71B52}"/>
            </a:ext>
          </a:extLst>
        </xdr:cNvPr>
        <xdr:cNvCxnSpPr/>
      </xdr:nvCxnSpPr>
      <xdr:spPr>
        <a:xfrm>
          <a:off x="16230600" y="9893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134383</xdr:rowOff>
    </xdr:from>
    <xdr:ext cx="405111" cy="259045"/>
    <xdr:sp macro="" textlink="">
      <xdr:nvSpPr>
        <xdr:cNvPr id="627" name="【学校施設】&#10;有形固定資産減価償却率平均値テキスト">
          <a:extLst>
            <a:ext uri="{FF2B5EF4-FFF2-40B4-BE49-F238E27FC236}">
              <a16:creationId xmlns:a16="http://schemas.microsoft.com/office/drawing/2014/main" id="{44879787-3E6F-4B80-97E2-F970B0890A44}"/>
            </a:ext>
          </a:extLst>
        </xdr:cNvPr>
        <xdr:cNvSpPr txBox="1"/>
      </xdr:nvSpPr>
      <xdr:spPr>
        <a:xfrm>
          <a:off x="16357600" y="100784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111506</xdr:rowOff>
    </xdr:from>
    <xdr:to>
      <xdr:col>85</xdr:col>
      <xdr:colOff>177800</xdr:colOff>
      <xdr:row>60</xdr:row>
      <xdr:rowOff>41656</xdr:rowOff>
    </xdr:to>
    <xdr:sp macro="" textlink="">
      <xdr:nvSpPr>
        <xdr:cNvPr id="628" name="フローチャート: 判断 627">
          <a:extLst>
            <a:ext uri="{FF2B5EF4-FFF2-40B4-BE49-F238E27FC236}">
              <a16:creationId xmlns:a16="http://schemas.microsoft.com/office/drawing/2014/main" id="{42E12A25-A6DB-4EF0-9E67-5ECF1BBBE876}"/>
            </a:ext>
          </a:extLst>
        </xdr:cNvPr>
        <xdr:cNvSpPr/>
      </xdr:nvSpPr>
      <xdr:spPr>
        <a:xfrm>
          <a:off x="16268700" y="10227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102362</xdr:rowOff>
    </xdr:from>
    <xdr:to>
      <xdr:col>81</xdr:col>
      <xdr:colOff>101600</xdr:colOff>
      <xdr:row>60</xdr:row>
      <xdr:rowOff>32512</xdr:rowOff>
    </xdr:to>
    <xdr:sp macro="" textlink="">
      <xdr:nvSpPr>
        <xdr:cNvPr id="629" name="フローチャート: 判断 628">
          <a:extLst>
            <a:ext uri="{FF2B5EF4-FFF2-40B4-BE49-F238E27FC236}">
              <a16:creationId xmlns:a16="http://schemas.microsoft.com/office/drawing/2014/main" id="{AAE209DF-6B35-42FF-AC76-CA113E288E3A}"/>
            </a:ext>
          </a:extLst>
        </xdr:cNvPr>
        <xdr:cNvSpPr/>
      </xdr:nvSpPr>
      <xdr:spPr>
        <a:xfrm>
          <a:off x="15430500" y="10217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70358</xdr:rowOff>
    </xdr:from>
    <xdr:to>
      <xdr:col>76</xdr:col>
      <xdr:colOff>165100</xdr:colOff>
      <xdr:row>60</xdr:row>
      <xdr:rowOff>508</xdr:rowOff>
    </xdr:to>
    <xdr:sp macro="" textlink="">
      <xdr:nvSpPr>
        <xdr:cNvPr id="630" name="フローチャート: 判断 629">
          <a:extLst>
            <a:ext uri="{FF2B5EF4-FFF2-40B4-BE49-F238E27FC236}">
              <a16:creationId xmlns:a16="http://schemas.microsoft.com/office/drawing/2014/main" id="{6F7A65CE-29D1-4ADF-A39D-0677E0204308}"/>
            </a:ext>
          </a:extLst>
        </xdr:cNvPr>
        <xdr:cNvSpPr/>
      </xdr:nvSpPr>
      <xdr:spPr>
        <a:xfrm>
          <a:off x="14541500" y="10185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24638</xdr:rowOff>
    </xdr:from>
    <xdr:to>
      <xdr:col>72</xdr:col>
      <xdr:colOff>38100</xdr:colOff>
      <xdr:row>59</xdr:row>
      <xdr:rowOff>126238</xdr:rowOff>
    </xdr:to>
    <xdr:sp macro="" textlink="">
      <xdr:nvSpPr>
        <xdr:cNvPr id="631" name="フローチャート: 判断 630">
          <a:extLst>
            <a:ext uri="{FF2B5EF4-FFF2-40B4-BE49-F238E27FC236}">
              <a16:creationId xmlns:a16="http://schemas.microsoft.com/office/drawing/2014/main" id="{D23A5305-10E5-44F9-BBB6-5E398C65E314}"/>
            </a:ext>
          </a:extLst>
        </xdr:cNvPr>
        <xdr:cNvSpPr/>
      </xdr:nvSpPr>
      <xdr:spPr>
        <a:xfrm>
          <a:off x="13652500" y="10140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154940</xdr:rowOff>
    </xdr:from>
    <xdr:to>
      <xdr:col>67</xdr:col>
      <xdr:colOff>101600</xdr:colOff>
      <xdr:row>59</xdr:row>
      <xdr:rowOff>85090</xdr:rowOff>
    </xdr:to>
    <xdr:sp macro="" textlink="">
      <xdr:nvSpPr>
        <xdr:cNvPr id="632" name="フローチャート: 判断 631">
          <a:extLst>
            <a:ext uri="{FF2B5EF4-FFF2-40B4-BE49-F238E27FC236}">
              <a16:creationId xmlns:a16="http://schemas.microsoft.com/office/drawing/2014/main" id="{0AC0CEF3-8C01-4F3E-A8F5-491E41EC67C7}"/>
            </a:ext>
          </a:extLst>
        </xdr:cNvPr>
        <xdr:cNvSpPr/>
      </xdr:nvSpPr>
      <xdr:spPr>
        <a:xfrm>
          <a:off x="12763500" y="10099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3" name="テキスト ボックス 632">
          <a:extLst>
            <a:ext uri="{FF2B5EF4-FFF2-40B4-BE49-F238E27FC236}">
              <a16:creationId xmlns:a16="http://schemas.microsoft.com/office/drawing/2014/main" id="{EE087E51-BE88-45AD-8179-70F2887F2BCA}"/>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4" name="テキスト ボックス 633">
          <a:extLst>
            <a:ext uri="{FF2B5EF4-FFF2-40B4-BE49-F238E27FC236}">
              <a16:creationId xmlns:a16="http://schemas.microsoft.com/office/drawing/2014/main" id="{C00465D3-5AAB-44A8-8F74-A51BEED3C867}"/>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5" name="テキスト ボックス 634">
          <a:extLst>
            <a:ext uri="{FF2B5EF4-FFF2-40B4-BE49-F238E27FC236}">
              <a16:creationId xmlns:a16="http://schemas.microsoft.com/office/drawing/2014/main" id="{507CE8A4-002B-404D-9743-1E9ABC8DAF1F}"/>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6" name="テキスト ボックス 635">
          <a:extLst>
            <a:ext uri="{FF2B5EF4-FFF2-40B4-BE49-F238E27FC236}">
              <a16:creationId xmlns:a16="http://schemas.microsoft.com/office/drawing/2014/main" id="{A8FD267C-528A-4095-AEE9-AEC8FF758748}"/>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37" name="テキスト ボックス 636">
          <a:extLst>
            <a:ext uri="{FF2B5EF4-FFF2-40B4-BE49-F238E27FC236}">
              <a16:creationId xmlns:a16="http://schemas.microsoft.com/office/drawing/2014/main" id="{D36A9AA5-0ABC-458E-82B4-60B44DBE6D98}"/>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84074</xdr:rowOff>
    </xdr:from>
    <xdr:to>
      <xdr:col>85</xdr:col>
      <xdr:colOff>177800</xdr:colOff>
      <xdr:row>62</xdr:row>
      <xdr:rowOff>14224</xdr:rowOff>
    </xdr:to>
    <xdr:sp macro="" textlink="">
      <xdr:nvSpPr>
        <xdr:cNvPr id="638" name="楕円 637">
          <a:extLst>
            <a:ext uri="{FF2B5EF4-FFF2-40B4-BE49-F238E27FC236}">
              <a16:creationId xmlns:a16="http://schemas.microsoft.com/office/drawing/2014/main" id="{430010CA-2D6E-4331-BD69-3190D67AA479}"/>
            </a:ext>
          </a:extLst>
        </xdr:cNvPr>
        <xdr:cNvSpPr/>
      </xdr:nvSpPr>
      <xdr:spPr>
        <a:xfrm>
          <a:off x="16268700" y="10542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62501</xdr:rowOff>
    </xdr:from>
    <xdr:ext cx="405111" cy="259045"/>
    <xdr:sp macro="" textlink="">
      <xdr:nvSpPr>
        <xdr:cNvPr id="639" name="【学校施設】&#10;有形固定資産減価償却率該当値テキスト">
          <a:extLst>
            <a:ext uri="{FF2B5EF4-FFF2-40B4-BE49-F238E27FC236}">
              <a16:creationId xmlns:a16="http://schemas.microsoft.com/office/drawing/2014/main" id="{D1D7C32C-2B85-456C-9835-F3A4691CEA03}"/>
            </a:ext>
          </a:extLst>
        </xdr:cNvPr>
        <xdr:cNvSpPr txBox="1"/>
      </xdr:nvSpPr>
      <xdr:spPr>
        <a:xfrm>
          <a:off x="16357600" y="10520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29210</xdr:rowOff>
    </xdr:from>
    <xdr:to>
      <xdr:col>81</xdr:col>
      <xdr:colOff>101600</xdr:colOff>
      <xdr:row>61</xdr:row>
      <xdr:rowOff>130810</xdr:rowOff>
    </xdr:to>
    <xdr:sp macro="" textlink="">
      <xdr:nvSpPr>
        <xdr:cNvPr id="640" name="楕円 639">
          <a:extLst>
            <a:ext uri="{FF2B5EF4-FFF2-40B4-BE49-F238E27FC236}">
              <a16:creationId xmlns:a16="http://schemas.microsoft.com/office/drawing/2014/main" id="{881F5692-A4F3-4DD7-8842-138CA9303559}"/>
            </a:ext>
          </a:extLst>
        </xdr:cNvPr>
        <xdr:cNvSpPr/>
      </xdr:nvSpPr>
      <xdr:spPr>
        <a:xfrm>
          <a:off x="15430500" y="1048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80010</xdr:rowOff>
    </xdr:from>
    <xdr:to>
      <xdr:col>85</xdr:col>
      <xdr:colOff>127000</xdr:colOff>
      <xdr:row>61</xdr:row>
      <xdr:rowOff>134874</xdr:rowOff>
    </xdr:to>
    <xdr:cxnSp macro="">
      <xdr:nvCxnSpPr>
        <xdr:cNvPr id="641" name="直線コネクタ 640">
          <a:extLst>
            <a:ext uri="{FF2B5EF4-FFF2-40B4-BE49-F238E27FC236}">
              <a16:creationId xmlns:a16="http://schemas.microsoft.com/office/drawing/2014/main" id="{72F8BCD9-633B-4209-94B8-400B3D3B3FBC}"/>
            </a:ext>
          </a:extLst>
        </xdr:cNvPr>
        <xdr:cNvCxnSpPr/>
      </xdr:nvCxnSpPr>
      <xdr:spPr>
        <a:xfrm>
          <a:off x="15481300" y="10538460"/>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154940</xdr:rowOff>
    </xdr:from>
    <xdr:to>
      <xdr:col>76</xdr:col>
      <xdr:colOff>165100</xdr:colOff>
      <xdr:row>61</xdr:row>
      <xdr:rowOff>85090</xdr:rowOff>
    </xdr:to>
    <xdr:sp macro="" textlink="">
      <xdr:nvSpPr>
        <xdr:cNvPr id="642" name="楕円 641">
          <a:extLst>
            <a:ext uri="{FF2B5EF4-FFF2-40B4-BE49-F238E27FC236}">
              <a16:creationId xmlns:a16="http://schemas.microsoft.com/office/drawing/2014/main" id="{F9160C51-92E4-48C5-9A56-64CE03D693F0}"/>
            </a:ext>
          </a:extLst>
        </xdr:cNvPr>
        <xdr:cNvSpPr/>
      </xdr:nvSpPr>
      <xdr:spPr>
        <a:xfrm>
          <a:off x="14541500" y="1044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34290</xdr:rowOff>
    </xdr:from>
    <xdr:to>
      <xdr:col>81</xdr:col>
      <xdr:colOff>50800</xdr:colOff>
      <xdr:row>61</xdr:row>
      <xdr:rowOff>80010</xdr:rowOff>
    </xdr:to>
    <xdr:cxnSp macro="">
      <xdr:nvCxnSpPr>
        <xdr:cNvPr id="643" name="直線コネクタ 642">
          <a:extLst>
            <a:ext uri="{FF2B5EF4-FFF2-40B4-BE49-F238E27FC236}">
              <a16:creationId xmlns:a16="http://schemas.microsoft.com/office/drawing/2014/main" id="{58720F83-99B0-405D-8299-C0E489369D07}"/>
            </a:ext>
          </a:extLst>
        </xdr:cNvPr>
        <xdr:cNvCxnSpPr/>
      </xdr:nvCxnSpPr>
      <xdr:spPr>
        <a:xfrm>
          <a:off x="14592300" y="104927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31496</xdr:rowOff>
    </xdr:from>
    <xdr:to>
      <xdr:col>72</xdr:col>
      <xdr:colOff>38100</xdr:colOff>
      <xdr:row>62</xdr:row>
      <xdr:rowOff>133096</xdr:rowOff>
    </xdr:to>
    <xdr:sp macro="" textlink="">
      <xdr:nvSpPr>
        <xdr:cNvPr id="644" name="楕円 643">
          <a:extLst>
            <a:ext uri="{FF2B5EF4-FFF2-40B4-BE49-F238E27FC236}">
              <a16:creationId xmlns:a16="http://schemas.microsoft.com/office/drawing/2014/main" id="{C7A0F2E5-C057-4C7E-AB5F-FE2D2C5A7F5C}"/>
            </a:ext>
          </a:extLst>
        </xdr:cNvPr>
        <xdr:cNvSpPr/>
      </xdr:nvSpPr>
      <xdr:spPr>
        <a:xfrm>
          <a:off x="13652500" y="10661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34290</xdr:rowOff>
    </xdr:from>
    <xdr:to>
      <xdr:col>76</xdr:col>
      <xdr:colOff>114300</xdr:colOff>
      <xdr:row>62</xdr:row>
      <xdr:rowOff>82296</xdr:rowOff>
    </xdr:to>
    <xdr:cxnSp macro="">
      <xdr:nvCxnSpPr>
        <xdr:cNvPr id="645" name="直線コネクタ 644">
          <a:extLst>
            <a:ext uri="{FF2B5EF4-FFF2-40B4-BE49-F238E27FC236}">
              <a16:creationId xmlns:a16="http://schemas.microsoft.com/office/drawing/2014/main" id="{8F0141B7-F38A-4B30-B27C-F398633C7F53}"/>
            </a:ext>
          </a:extLst>
        </xdr:cNvPr>
        <xdr:cNvCxnSpPr/>
      </xdr:nvCxnSpPr>
      <xdr:spPr>
        <a:xfrm flipV="1">
          <a:off x="13703300" y="10492740"/>
          <a:ext cx="889000" cy="219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166370</xdr:rowOff>
    </xdr:from>
    <xdr:to>
      <xdr:col>67</xdr:col>
      <xdr:colOff>101600</xdr:colOff>
      <xdr:row>62</xdr:row>
      <xdr:rowOff>96520</xdr:rowOff>
    </xdr:to>
    <xdr:sp macro="" textlink="">
      <xdr:nvSpPr>
        <xdr:cNvPr id="646" name="楕円 645">
          <a:extLst>
            <a:ext uri="{FF2B5EF4-FFF2-40B4-BE49-F238E27FC236}">
              <a16:creationId xmlns:a16="http://schemas.microsoft.com/office/drawing/2014/main" id="{F9D024B6-85E1-4297-8E33-3CC1928365BA}"/>
            </a:ext>
          </a:extLst>
        </xdr:cNvPr>
        <xdr:cNvSpPr/>
      </xdr:nvSpPr>
      <xdr:spPr>
        <a:xfrm>
          <a:off x="12763500" y="1062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45720</xdr:rowOff>
    </xdr:from>
    <xdr:to>
      <xdr:col>71</xdr:col>
      <xdr:colOff>177800</xdr:colOff>
      <xdr:row>62</xdr:row>
      <xdr:rowOff>82296</xdr:rowOff>
    </xdr:to>
    <xdr:cxnSp macro="">
      <xdr:nvCxnSpPr>
        <xdr:cNvPr id="647" name="直線コネクタ 646">
          <a:extLst>
            <a:ext uri="{FF2B5EF4-FFF2-40B4-BE49-F238E27FC236}">
              <a16:creationId xmlns:a16="http://schemas.microsoft.com/office/drawing/2014/main" id="{27C5483E-9127-49B8-ABB6-8EE32DC981A0}"/>
            </a:ext>
          </a:extLst>
        </xdr:cNvPr>
        <xdr:cNvCxnSpPr/>
      </xdr:nvCxnSpPr>
      <xdr:spPr>
        <a:xfrm>
          <a:off x="12814300" y="1067562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49039</xdr:rowOff>
    </xdr:from>
    <xdr:ext cx="405111" cy="259045"/>
    <xdr:sp macro="" textlink="">
      <xdr:nvSpPr>
        <xdr:cNvPr id="648" name="n_1aveValue【学校施設】&#10;有形固定資産減価償却率">
          <a:extLst>
            <a:ext uri="{FF2B5EF4-FFF2-40B4-BE49-F238E27FC236}">
              <a16:creationId xmlns:a16="http://schemas.microsoft.com/office/drawing/2014/main" id="{57DB53D1-EE08-4458-9C6C-A4852ABFC942}"/>
            </a:ext>
          </a:extLst>
        </xdr:cNvPr>
        <xdr:cNvSpPr txBox="1"/>
      </xdr:nvSpPr>
      <xdr:spPr>
        <a:xfrm>
          <a:off x="15266044" y="99931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17035</xdr:rowOff>
    </xdr:from>
    <xdr:ext cx="405111" cy="259045"/>
    <xdr:sp macro="" textlink="">
      <xdr:nvSpPr>
        <xdr:cNvPr id="649" name="n_2aveValue【学校施設】&#10;有形固定資産減価償却率">
          <a:extLst>
            <a:ext uri="{FF2B5EF4-FFF2-40B4-BE49-F238E27FC236}">
              <a16:creationId xmlns:a16="http://schemas.microsoft.com/office/drawing/2014/main" id="{45AFBB48-2346-49AD-B6EA-DFC11723A46D}"/>
            </a:ext>
          </a:extLst>
        </xdr:cNvPr>
        <xdr:cNvSpPr txBox="1"/>
      </xdr:nvSpPr>
      <xdr:spPr>
        <a:xfrm>
          <a:off x="14389744" y="9961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142765</xdr:rowOff>
    </xdr:from>
    <xdr:ext cx="405111" cy="259045"/>
    <xdr:sp macro="" textlink="">
      <xdr:nvSpPr>
        <xdr:cNvPr id="650" name="n_3aveValue【学校施設】&#10;有形固定資産減価償却率">
          <a:extLst>
            <a:ext uri="{FF2B5EF4-FFF2-40B4-BE49-F238E27FC236}">
              <a16:creationId xmlns:a16="http://schemas.microsoft.com/office/drawing/2014/main" id="{1F65479A-8B95-4B1B-8802-29741659DD14}"/>
            </a:ext>
          </a:extLst>
        </xdr:cNvPr>
        <xdr:cNvSpPr txBox="1"/>
      </xdr:nvSpPr>
      <xdr:spPr>
        <a:xfrm>
          <a:off x="13500744" y="9915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101617</xdr:rowOff>
    </xdr:from>
    <xdr:ext cx="405111" cy="259045"/>
    <xdr:sp macro="" textlink="">
      <xdr:nvSpPr>
        <xdr:cNvPr id="651" name="n_4aveValue【学校施設】&#10;有形固定資産減価償却率">
          <a:extLst>
            <a:ext uri="{FF2B5EF4-FFF2-40B4-BE49-F238E27FC236}">
              <a16:creationId xmlns:a16="http://schemas.microsoft.com/office/drawing/2014/main" id="{3400AF80-4732-47AB-A71C-F72C28DDF6B7}"/>
            </a:ext>
          </a:extLst>
        </xdr:cNvPr>
        <xdr:cNvSpPr txBox="1"/>
      </xdr:nvSpPr>
      <xdr:spPr>
        <a:xfrm>
          <a:off x="12611744" y="9874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121937</xdr:rowOff>
    </xdr:from>
    <xdr:ext cx="405111" cy="259045"/>
    <xdr:sp macro="" textlink="">
      <xdr:nvSpPr>
        <xdr:cNvPr id="652" name="n_1mainValue【学校施設】&#10;有形固定資産減価償却率">
          <a:extLst>
            <a:ext uri="{FF2B5EF4-FFF2-40B4-BE49-F238E27FC236}">
              <a16:creationId xmlns:a16="http://schemas.microsoft.com/office/drawing/2014/main" id="{D227777D-7A63-453E-92F1-B8F82F0ABBC3}"/>
            </a:ext>
          </a:extLst>
        </xdr:cNvPr>
        <xdr:cNvSpPr txBox="1"/>
      </xdr:nvSpPr>
      <xdr:spPr>
        <a:xfrm>
          <a:off x="15266044" y="10580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76217</xdr:rowOff>
    </xdr:from>
    <xdr:ext cx="405111" cy="259045"/>
    <xdr:sp macro="" textlink="">
      <xdr:nvSpPr>
        <xdr:cNvPr id="653" name="n_2mainValue【学校施設】&#10;有形固定資産減価償却率">
          <a:extLst>
            <a:ext uri="{FF2B5EF4-FFF2-40B4-BE49-F238E27FC236}">
              <a16:creationId xmlns:a16="http://schemas.microsoft.com/office/drawing/2014/main" id="{95A6165B-FD6F-4BC2-8E2B-BAA2F806B765}"/>
            </a:ext>
          </a:extLst>
        </xdr:cNvPr>
        <xdr:cNvSpPr txBox="1"/>
      </xdr:nvSpPr>
      <xdr:spPr>
        <a:xfrm>
          <a:off x="14389744" y="1053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124223</xdr:rowOff>
    </xdr:from>
    <xdr:ext cx="405111" cy="259045"/>
    <xdr:sp macro="" textlink="">
      <xdr:nvSpPr>
        <xdr:cNvPr id="654" name="n_3mainValue【学校施設】&#10;有形固定資産減価償却率">
          <a:extLst>
            <a:ext uri="{FF2B5EF4-FFF2-40B4-BE49-F238E27FC236}">
              <a16:creationId xmlns:a16="http://schemas.microsoft.com/office/drawing/2014/main" id="{E6235130-3A81-453E-95EA-97F84CBF1EB2}"/>
            </a:ext>
          </a:extLst>
        </xdr:cNvPr>
        <xdr:cNvSpPr txBox="1"/>
      </xdr:nvSpPr>
      <xdr:spPr>
        <a:xfrm>
          <a:off x="13500744" y="10754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87647</xdr:rowOff>
    </xdr:from>
    <xdr:ext cx="405111" cy="259045"/>
    <xdr:sp macro="" textlink="">
      <xdr:nvSpPr>
        <xdr:cNvPr id="655" name="n_4mainValue【学校施設】&#10;有形固定資産減価償却率">
          <a:extLst>
            <a:ext uri="{FF2B5EF4-FFF2-40B4-BE49-F238E27FC236}">
              <a16:creationId xmlns:a16="http://schemas.microsoft.com/office/drawing/2014/main" id="{502F1B45-69CB-4C02-89A7-86AE44FE31AC}"/>
            </a:ext>
          </a:extLst>
        </xdr:cNvPr>
        <xdr:cNvSpPr txBox="1"/>
      </xdr:nvSpPr>
      <xdr:spPr>
        <a:xfrm>
          <a:off x="12611744" y="10717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6" name="正方形/長方形 655">
          <a:extLst>
            <a:ext uri="{FF2B5EF4-FFF2-40B4-BE49-F238E27FC236}">
              <a16:creationId xmlns:a16="http://schemas.microsoft.com/office/drawing/2014/main" id="{89D3D3E7-5F0C-41EA-B527-77107853B0A9}"/>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57" name="正方形/長方形 656">
          <a:extLst>
            <a:ext uri="{FF2B5EF4-FFF2-40B4-BE49-F238E27FC236}">
              <a16:creationId xmlns:a16="http://schemas.microsoft.com/office/drawing/2014/main" id="{7DD56D7D-F012-4BEA-9586-6C4ED3F400A6}"/>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58" name="正方形/長方形 657">
          <a:extLst>
            <a:ext uri="{FF2B5EF4-FFF2-40B4-BE49-F238E27FC236}">
              <a16:creationId xmlns:a16="http://schemas.microsoft.com/office/drawing/2014/main" id="{AFC843F5-0F29-4DCD-BFDA-383E388B81C6}"/>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59" name="正方形/長方形 658">
          <a:extLst>
            <a:ext uri="{FF2B5EF4-FFF2-40B4-BE49-F238E27FC236}">
              <a16:creationId xmlns:a16="http://schemas.microsoft.com/office/drawing/2014/main" id="{DD3EF423-7EC8-4E14-8008-C68B6F28068E}"/>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0" name="正方形/長方形 659">
          <a:extLst>
            <a:ext uri="{FF2B5EF4-FFF2-40B4-BE49-F238E27FC236}">
              <a16:creationId xmlns:a16="http://schemas.microsoft.com/office/drawing/2014/main" id="{48AF87F2-4C38-47D5-85D3-158865D8FDAD}"/>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1" name="正方形/長方形 660">
          <a:extLst>
            <a:ext uri="{FF2B5EF4-FFF2-40B4-BE49-F238E27FC236}">
              <a16:creationId xmlns:a16="http://schemas.microsoft.com/office/drawing/2014/main" id="{E0BB9392-55E6-4811-A009-6DBEA30C89FE}"/>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2" name="正方形/長方形 661">
          <a:extLst>
            <a:ext uri="{FF2B5EF4-FFF2-40B4-BE49-F238E27FC236}">
              <a16:creationId xmlns:a16="http://schemas.microsoft.com/office/drawing/2014/main" id="{D4C86CA5-BD63-45F6-8BFD-A08991416782}"/>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3" name="正方形/長方形 662">
          <a:extLst>
            <a:ext uri="{FF2B5EF4-FFF2-40B4-BE49-F238E27FC236}">
              <a16:creationId xmlns:a16="http://schemas.microsoft.com/office/drawing/2014/main" id="{9E2EA21C-F7B4-4003-83EA-E2EA79C0F6AE}"/>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4" name="テキスト ボックス 663">
          <a:extLst>
            <a:ext uri="{FF2B5EF4-FFF2-40B4-BE49-F238E27FC236}">
              <a16:creationId xmlns:a16="http://schemas.microsoft.com/office/drawing/2014/main" id="{A5120F16-6E74-448C-AD45-74AE54ED69C6}"/>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5" name="直線コネクタ 664">
          <a:extLst>
            <a:ext uri="{FF2B5EF4-FFF2-40B4-BE49-F238E27FC236}">
              <a16:creationId xmlns:a16="http://schemas.microsoft.com/office/drawing/2014/main" id="{88B6A7F2-591D-43B1-96B2-1EE948B5AE74}"/>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66" name="テキスト ボックス 665">
          <a:extLst>
            <a:ext uri="{FF2B5EF4-FFF2-40B4-BE49-F238E27FC236}">
              <a16:creationId xmlns:a16="http://schemas.microsoft.com/office/drawing/2014/main" id="{15BA8031-DC4D-4C42-9FF3-65CBC1474DDA}"/>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667" name="直線コネクタ 666">
          <a:extLst>
            <a:ext uri="{FF2B5EF4-FFF2-40B4-BE49-F238E27FC236}">
              <a16:creationId xmlns:a16="http://schemas.microsoft.com/office/drawing/2014/main" id="{9A7AB957-948A-49D7-A47F-00A05F73AD8B}"/>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68" name="テキスト ボックス 667">
          <a:extLst>
            <a:ext uri="{FF2B5EF4-FFF2-40B4-BE49-F238E27FC236}">
              <a16:creationId xmlns:a16="http://schemas.microsoft.com/office/drawing/2014/main" id="{69BE701D-4C1B-48F6-9F44-AEEDAD668442}"/>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69" name="直線コネクタ 668">
          <a:extLst>
            <a:ext uri="{FF2B5EF4-FFF2-40B4-BE49-F238E27FC236}">
              <a16:creationId xmlns:a16="http://schemas.microsoft.com/office/drawing/2014/main" id="{02452E64-38AF-4A01-AAC1-11ACC5D375D8}"/>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70" name="テキスト ボックス 669">
          <a:extLst>
            <a:ext uri="{FF2B5EF4-FFF2-40B4-BE49-F238E27FC236}">
              <a16:creationId xmlns:a16="http://schemas.microsoft.com/office/drawing/2014/main" id="{F80BFB7D-8C11-41B9-91AD-68232F5B297B}"/>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71" name="直線コネクタ 670">
          <a:extLst>
            <a:ext uri="{FF2B5EF4-FFF2-40B4-BE49-F238E27FC236}">
              <a16:creationId xmlns:a16="http://schemas.microsoft.com/office/drawing/2014/main" id="{DD15843B-5FFF-473A-A9F2-9B6FA31498C3}"/>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72" name="テキスト ボックス 671">
          <a:extLst>
            <a:ext uri="{FF2B5EF4-FFF2-40B4-BE49-F238E27FC236}">
              <a16:creationId xmlns:a16="http://schemas.microsoft.com/office/drawing/2014/main" id="{4769386C-A93B-430A-8ABC-BF2F42FFB926}"/>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73" name="直線コネクタ 672">
          <a:extLst>
            <a:ext uri="{FF2B5EF4-FFF2-40B4-BE49-F238E27FC236}">
              <a16:creationId xmlns:a16="http://schemas.microsoft.com/office/drawing/2014/main" id="{EB9226DE-EED6-4037-AE18-E59F28446A15}"/>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74" name="テキスト ボックス 673">
          <a:extLst>
            <a:ext uri="{FF2B5EF4-FFF2-40B4-BE49-F238E27FC236}">
              <a16:creationId xmlns:a16="http://schemas.microsoft.com/office/drawing/2014/main" id="{C1040A7F-FF6C-4785-A51A-E10F8B0AC38A}"/>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5" name="直線コネクタ 674">
          <a:extLst>
            <a:ext uri="{FF2B5EF4-FFF2-40B4-BE49-F238E27FC236}">
              <a16:creationId xmlns:a16="http://schemas.microsoft.com/office/drawing/2014/main" id="{E69A5AEB-3216-4D26-9FF4-E1CED10F79B1}"/>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76" name="テキスト ボックス 675">
          <a:extLst>
            <a:ext uri="{FF2B5EF4-FFF2-40B4-BE49-F238E27FC236}">
              <a16:creationId xmlns:a16="http://schemas.microsoft.com/office/drawing/2014/main" id="{CEBCF679-2CA2-4F37-92E3-6275DA9AD22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77" name="【学校施設】&#10;一人当たり面積グラフ枠">
          <a:extLst>
            <a:ext uri="{FF2B5EF4-FFF2-40B4-BE49-F238E27FC236}">
              <a16:creationId xmlns:a16="http://schemas.microsoft.com/office/drawing/2014/main" id="{05F7E541-1EAD-4C89-B215-14E2237F49A1}"/>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92202</xdr:rowOff>
    </xdr:from>
    <xdr:to>
      <xdr:col>116</xdr:col>
      <xdr:colOff>62864</xdr:colOff>
      <xdr:row>64</xdr:row>
      <xdr:rowOff>80772</xdr:rowOff>
    </xdr:to>
    <xdr:cxnSp macro="">
      <xdr:nvCxnSpPr>
        <xdr:cNvPr id="678" name="直線コネクタ 677">
          <a:extLst>
            <a:ext uri="{FF2B5EF4-FFF2-40B4-BE49-F238E27FC236}">
              <a16:creationId xmlns:a16="http://schemas.microsoft.com/office/drawing/2014/main" id="{AFEE5312-DA6E-40A2-80FE-EB145420BF71}"/>
            </a:ext>
          </a:extLst>
        </xdr:cNvPr>
        <xdr:cNvCxnSpPr/>
      </xdr:nvCxnSpPr>
      <xdr:spPr>
        <a:xfrm flipV="1">
          <a:off x="22160864" y="9521952"/>
          <a:ext cx="0" cy="1531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84599</xdr:rowOff>
    </xdr:from>
    <xdr:ext cx="469744" cy="259045"/>
    <xdr:sp macro="" textlink="">
      <xdr:nvSpPr>
        <xdr:cNvPr id="679" name="【学校施設】&#10;一人当たり面積最小値テキスト">
          <a:extLst>
            <a:ext uri="{FF2B5EF4-FFF2-40B4-BE49-F238E27FC236}">
              <a16:creationId xmlns:a16="http://schemas.microsoft.com/office/drawing/2014/main" id="{86812D3C-41B2-461C-97ED-10B6F7C4AE49}"/>
            </a:ext>
          </a:extLst>
        </xdr:cNvPr>
        <xdr:cNvSpPr txBox="1"/>
      </xdr:nvSpPr>
      <xdr:spPr>
        <a:xfrm>
          <a:off x="22199600" y="11057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80772</xdr:rowOff>
    </xdr:from>
    <xdr:to>
      <xdr:col>116</xdr:col>
      <xdr:colOff>152400</xdr:colOff>
      <xdr:row>64</xdr:row>
      <xdr:rowOff>80772</xdr:rowOff>
    </xdr:to>
    <xdr:cxnSp macro="">
      <xdr:nvCxnSpPr>
        <xdr:cNvPr id="680" name="直線コネクタ 679">
          <a:extLst>
            <a:ext uri="{FF2B5EF4-FFF2-40B4-BE49-F238E27FC236}">
              <a16:creationId xmlns:a16="http://schemas.microsoft.com/office/drawing/2014/main" id="{8738094C-84F1-48D9-A856-F372CEF1886C}"/>
            </a:ext>
          </a:extLst>
        </xdr:cNvPr>
        <xdr:cNvCxnSpPr/>
      </xdr:nvCxnSpPr>
      <xdr:spPr>
        <a:xfrm>
          <a:off x="22072600" y="11053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38879</xdr:rowOff>
    </xdr:from>
    <xdr:ext cx="469744" cy="259045"/>
    <xdr:sp macro="" textlink="">
      <xdr:nvSpPr>
        <xdr:cNvPr id="681" name="【学校施設】&#10;一人当たり面積最大値テキスト">
          <a:extLst>
            <a:ext uri="{FF2B5EF4-FFF2-40B4-BE49-F238E27FC236}">
              <a16:creationId xmlns:a16="http://schemas.microsoft.com/office/drawing/2014/main" id="{FF988DB2-F1BE-4A89-978D-081AF8F789C9}"/>
            </a:ext>
          </a:extLst>
        </xdr:cNvPr>
        <xdr:cNvSpPr txBox="1"/>
      </xdr:nvSpPr>
      <xdr:spPr>
        <a:xfrm>
          <a:off x="22199600" y="9297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92202</xdr:rowOff>
    </xdr:from>
    <xdr:to>
      <xdr:col>116</xdr:col>
      <xdr:colOff>152400</xdr:colOff>
      <xdr:row>55</xdr:row>
      <xdr:rowOff>92202</xdr:rowOff>
    </xdr:to>
    <xdr:cxnSp macro="">
      <xdr:nvCxnSpPr>
        <xdr:cNvPr id="682" name="直線コネクタ 681">
          <a:extLst>
            <a:ext uri="{FF2B5EF4-FFF2-40B4-BE49-F238E27FC236}">
              <a16:creationId xmlns:a16="http://schemas.microsoft.com/office/drawing/2014/main" id="{8AE8AC6E-D559-4EC9-92E4-E8F8DB35BB0A}"/>
            </a:ext>
          </a:extLst>
        </xdr:cNvPr>
        <xdr:cNvCxnSpPr/>
      </xdr:nvCxnSpPr>
      <xdr:spPr>
        <a:xfrm>
          <a:off x="22072600" y="95219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147083</xdr:rowOff>
    </xdr:from>
    <xdr:ext cx="469744" cy="259045"/>
    <xdr:sp macro="" textlink="">
      <xdr:nvSpPr>
        <xdr:cNvPr id="683" name="【学校施設】&#10;一人当たり面積平均値テキスト">
          <a:extLst>
            <a:ext uri="{FF2B5EF4-FFF2-40B4-BE49-F238E27FC236}">
              <a16:creationId xmlns:a16="http://schemas.microsoft.com/office/drawing/2014/main" id="{9A6777BF-D50E-49B0-8A31-099197B5A4B3}"/>
            </a:ext>
          </a:extLst>
        </xdr:cNvPr>
        <xdr:cNvSpPr txBox="1"/>
      </xdr:nvSpPr>
      <xdr:spPr>
        <a:xfrm>
          <a:off x="22199600" y="104340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168656</xdr:rowOff>
    </xdr:from>
    <xdr:to>
      <xdr:col>116</xdr:col>
      <xdr:colOff>114300</xdr:colOff>
      <xdr:row>61</xdr:row>
      <xdr:rowOff>98806</xdr:rowOff>
    </xdr:to>
    <xdr:sp macro="" textlink="">
      <xdr:nvSpPr>
        <xdr:cNvPr id="684" name="フローチャート: 判断 683">
          <a:extLst>
            <a:ext uri="{FF2B5EF4-FFF2-40B4-BE49-F238E27FC236}">
              <a16:creationId xmlns:a16="http://schemas.microsoft.com/office/drawing/2014/main" id="{DD7B2837-1C6E-469D-86F8-D9DC0D397E98}"/>
            </a:ext>
          </a:extLst>
        </xdr:cNvPr>
        <xdr:cNvSpPr/>
      </xdr:nvSpPr>
      <xdr:spPr>
        <a:xfrm>
          <a:off x="22110700" y="10455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113792</xdr:rowOff>
    </xdr:from>
    <xdr:to>
      <xdr:col>112</xdr:col>
      <xdr:colOff>38100</xdr:colOff>
      <xdr:row>61</xdr:row>
      <xdr:rowOff>43942</xdr:rowOff>
    </xdr:to>
    <xdr:sp macro="" textlink="">
      <xdr:nvSpPr>
        <xdr:cNvPr id="685" name="フローチャート: 判断 684">
          <a:extLst>
            <a:ext uri="{FF2B5EF4-FFF2-40B4-BE49-F238E27FC236}">
              <a16:creationId xmlns:a16="http://schemas.microsoft.com/office/drawing/2014/main" id="{3B4F00C3-0A05-41E6-A9C5-574102A459A4}"/>
            </a:ext>
          </a:extLst>
        </xdr:cNvPr>
        <xdr:cNvSpPr/>
      </xdr:nvSpPr>
      <xdr:spPr>
        <a:xfrm>
          <a:off x="21272500" y="10400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110744</xdr:rowOff>
    </xdr:from>
    <xdr:to>
      <xdr:col>107</xdr:col>
      <xdr:colOff>101600</xdr:colOff>
      <xdr:row>61</xdr:row>
      <xdr:rowOff>40894</xdr:rowOff>
    </xdr:to>
    <xdr:sp macro="" textlink="">
      <xdr:nvSpPr>
        <xdr:cNvPr id="686" name="フローチャート: 判断 685">
          <a:extLst>
            <a:ext uri="{FF2B5EF4-FFF2-40B4-BE49-F238E27FC236}">
              <a16:creationId xmlns:a16="http://schemas.microsoft.com/office/drawing/2014/main" id="{FADBD4FB-A7B4-4E0F-A8B0-987E95CD09A4}"/>
            </a:ext>
          </a:extLst>
        </xdr:cNvPr>
        <xdr:cNvSpPr/>
      </xdr:nvSpPr>
      <xdr:spPr>
        <a:xfrm>
          <a:off x="20383500" y="10397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86360</xdr:rowOff>
    </xdr:from>
    <xdr:to>
      <xdr:col>102</xdr:col>
      <xdr:colOff>165100</xdr:colOff>
      <xdr:row>61</xdr:row>
      <xdr:rowOff>16510</xdr:rowOff>
    </xdr:to>
    <xdr:sp macro="" textlink="">
      <xdr:nvSpPr>
        <xdr:cNvPr id="687" name="フローチャート: 判断 686">
          <a:extLst>
            <a:ext uri="{FF2B5EF4-FFF2-40B4-BE49-F238E27FC236}">
              <a16:creationId xmlns:a16="http://schemas.microsoft.com/office/drawing/2014/main" id="{4F7F06FB-4D0D-4AC2-B98C-F7961E69FE0D}"/>
            </a:ext>
          </a:extLst>
        </xdr:cNvPr>
        <xdr:cNvSpPr/>
      </xdr:nvSpPr>
      <xdr:spPr>
        <a:xfrm>
          <a:off x="194945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106172</xdr:rowOff>
    </xdr:from>
    <xdr:to>
      <xdr:col>98</xdr:col>
      <xdr:colOff>38100</xdr:colOff>
      <xdr:row>61</xdr:row>
      <xdr:rowOff>36322</xdr:rowOff>
    </xdr:to>
    <xdr:sp macro="" textlink="">
      <xdr:nvSpPr>
        <xdr:cNvPr id="688" name="フローチャート: 判断 687">
          <a:extLst>
            <a:ext uri="{FF2B5EF4-FFF2-40B4-BE49-F238E27FC236}">
              <a16:creationId xmlns:a16="http://schemas.microsoft.com/office/drawing/2014/main" id="{35E0EDCF-FBBB-4E44-A30E-71275548260C}"/>
            </a:ext>
          </a:extLst>
        </xdr:cNvPr>
        <xdr:cNvSpPr/>
      </xdr:nvSpPr>
      <xdr:spPr>
        <a:xfrm>
          <a:off x="18605500" y="10393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89" name="テキスト ボックス 688">
          <a:extLst>
            <a:ext uri="{FF2B5EF4-FFF2-40B4-BE49-F238E27FC236}">
              <a16:creationId xmlns:a16="http://schemas.microsoft.com/office/drawing/2014/main" id="{FE65C781-5180-4BB7-B039-EE9B529829AE}"/>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0" name="テキスト ボックス 689">
          <a:extLst>
            <a:ext uri="{FF2B5EF4-FFF2-40B4-BE49-F238E27FC236}">
              <a16:creationId xmlns:a16="http://schemas.microsoft.com/office/drawing/2014/main" id="{331F1B40-E79B-490D-B884-84C6C88C46F1}"/>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1" name="テキスト ボックス 690">
          <a:extLst>
            <a:ext uri="{FF2B5EF4-FFF2-40B4-BE49-F238E27FC236}">
              <a16:creationId xmlns:a16="http://schemas.microsoft.com/office/drawing/2014/main" id="{DDC4C289-AFE7-4ED0-8C83-BF1D8105F255}"/>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2" name="テキスト ボックス 691">
          <a:extLst>
            <a:ext uri="{FF2B5EF4-FFF2-40B4-BE49-F238E27FC236}">
              <a16:creationId xmlns:a16="http://schemas.microsoft.com/office/drawing/2014/main" id="{552CEC7E-86F7-45FD-B8FD-895E01F1E6DF}"/>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3" name="テキスト ボックス 692">
          <a:extLst>
            <a:ext uri="{FF2B5EF4-FFF2-40B4-BE49-F238E27FC236}">
              <a16:creationId xmlns:a16="http://schemas.microsoft.com/office/drawing/2014/main" id="{675911BB-0C1C-47AA-B6DC-1B8C8DC165D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4064</xdr:rowOff>
    </xdr:from>
    <xdr:to>
      <xdr:col>116</xdr:col>
      <xdr:colOff>114300</xdr:colOff>
      <xdr:row>60</xdr:row>
      <xdr:rowOff>105664</xdr:rowOff>
    </xdr:to>
    <xdr:sp macro="" textlink="">
      <xdr:nvSpPr>
        <xdr:cNvPr id="694" name="楕円 693">
          <a:extLst>
            <a:ext uri="{FF2B5EF4-FFF2-40B4-BE49-F238E27FC236}">
              <a16:creationId xmlns:a16="http://schemas.microsoft.com/office/drawing/2014/main" id="{1A95FFE2-316C-4F47-B9BF-17E88ED58C07}"/>
            </a:ext>
          </a:extLst>
        </xdr:cNvPr>
        <xdr:cNvSpPr/>
      </xdr:nvSpPr>
      <xdr:spPr>
        <a:xfrm>
          <a:off x="22110700" y="10291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26941</xdr:rowOff>
    </xdr:from>
    <xdr:ext cx="469744" cy="259045"/>
    <xdr:sp macro="" textlink="">
      <xdr:nvSpPr>
        <xdr:cNvPr id="695" name="【学校施設】&#10;一人当たり面積該当値テキスト">
          <a:extLst>
            <a:ext uri="{FF2B5EF4-FFF2-40B4-BE49-F238E27FC236}">
              <a16:creationId xmlns:a16="http://schemas.microsoft.com/office/drawing/2014/main" id="{BFF09E66-A77A-453C-88F4-A2857389D9CE}"/>
            </a:ext>
          </a:extLst>
        </xdr:cNvPr>
        <xdr:cNvSpPr txBox="1"/>
      </xdr:nvSpPr>
      <xdr:spPr>
        <a:xfrm>
          <a:off x="22199600" y="10142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23876</xdr:rowOff>
    </xdr:from>
    <xdr:to>
      <xdr:col>112</xdr:col>
      <xdr:colOff>38100</xdr:colOff>
      <xdr:row>60</xdr:row>
      <xdr:rowOff>125476</xdr:rowOff>
    </xdr:to>
    <xdr:sp macro="" textlink="">
      <xdr:nvSpPr>
        <xdr:cNvPr id="696" name="楕円 695">
          <a:extLst>
            <a:ext uri="{FF2B5EF4-FFF2-40B4-BE49-F238E27FC236}">
              <a16:creationId xmlns:a16="http://schemas.microsoft.com/office/drawing/2014/main" id="{5F1B0315-12D9-4487-92A9-E98A1BEE2A28}"/>
            </a:ext>
          </a:extLst>
        </xdr:cNvPr>
        <xdr:cNvSpPr/>
      </xdr:nvSpPr>
      <xdr:spPr>
        <a:xfrm>
          <a:off x="21272500" y="10310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54864</xdr:rowOff>
    </xdr:from>
    <xdr:to>
      <xdr:col>116</xdr:col>
      <xdr:colOff>63500</xdr:colOff>
      <xdr:row>60</xdr:row>
      <xdr:rowOff>74676</xdr:rowOff>
    </xdr:to>
    <xdr:cxnSp macro="">
      <xdr:nvCxnSpPr>
        <xdr:cNvPr id="697" name="直線コネクタ 696">
          <a:extLst>
            <a:ext uri="{FF2B5EF4-FFF2-40B4-BE49-F238E27FC236}">
              <a16:creationId xmlns:a16="http://schemas.microsoft.com/office/drawing/2014/main" id="{8B3530F0-0D53-4C43-9457-B213F99BB25C}"/>
            </a:ext>
          </a:extLst>
        </xdr:cNvPr>
        <xdr:cNvCxnSpPr/>
      </xdr:nvCxnSpPr>
      <xdr:spPr>
        <a:xfrm flipV="1">
          <a:off x="21323300" y="10341864"/>
          <a:ext cx="838200" cy="19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46736</xdr:rowOff>
    </xdr:from>
    <xdr:to>
      <xdr:col>107</xdr:col>
      <xdr:colOff>101600</xdr:colOff>
      <xdr:row>60</xdr:row>
      <xdr:rowOff>148336</xdr:rowOff>
    </xdr:to>
    <xdr:sp macro="" textlink="">
      <xdr:nvSpPr>
        <xdr:cNvPr id="698" name="楕円 697">
          <a:extLst>
            <a:ext uri="{FF2B5EF4-FFF2-40B4-BE49-F238E27FC236}">
              <a16:creationId xmlns:a16="http://schemas.microsoft.com/office/drawing/2014/main" id="{7E0D8040-CB65-4766-9F1E-9301A3315F2E}"/>
            </a:ext>
          </a:extLst>
        </xdr:cNvPr>
        <xdr:cNvSpPr/>
      </xdr:nvSpPr>
      <xdr:spPr>
        <a:xfrm>
          <a:off x="20383500" y="10333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74676</xdr:rowOff>
    </xdr:from>
    <xdr:to>
      <xdr:col>111</xdr:col>
      <xdr:colOff>177800</xdr:colOff>
      <xdr:row>60</xdr:row>
      <xdr:rowOff>97536</xdr:rowOff>
    </xdr:to>
    <xdr:cxnSp macro="">
      <xdr:nvCxnSpPr>
        <xdr:cNvPr id="699" name="直線コネクタ 698">
          <a:extLst>
            <a:ext uri="{FF2B5EF4-FFF2-40B4-BE49-F238E27FC236}">
              <a16:creationId xmlns:a16="http://schemas.microsoft.com/office/drawing/2014/main" id="{0975AB46-E2D5-48D9-AD0F-2B010E3195AB}"/>
            </a:ext>
          </a:extLst>
        </xdr:cNvPr>
        <xdr:cNvCxnSpPr/>
      </xdr:nvCxnSpPr>
      <xdr:spPr>
        <a:xfrm flipV="1">
          <a:off x="20434300" y="10361676"/>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71120</xdr:rowOff>
    </xdr:from>
    <xdr:to>
      <xdr:col>102</xdr:col>
      <xdr:colOff>165100</xdr:colOff>
      <xdr:row>61</xdr:row>
      <xdr:rowOff>1270</xdr:rowOff>
    </xdr:to>
    <xdr:sp macro="" textlink="">
      <xdr:nvSpPr>
        <xdr:cNvPr id="700" name="楕円 699">
          <a:extLst>
            <a:ext uri="{FF2B5EF4-FFF2-40B4-BE49-F238E27FC236}">
              <a16:creationId xmlns:a16="http://schemas.microsoft.com/office/drawing/2014/main" id="{37E51489-3DBD-4142-AF89-C7CD06B1EBB5}"/>
            </a:ext>
          </a:extLst>
        </xdr:cNvPr>
        <xdr:cNvSpPr/>
      </xdr:nvSpPr>
      <xdr:spPr>
        <a:xfrm>
          <a:off x="19494500" y="1035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97536</xdr:rowOff>
    </xdr:from>
    <xdr:to>
      <xdr:col>107</xdr:col>
      <xdr:colOff>50800</xdr:colOff>
      <xdr:row>60</xdr:row>
      <xdr:rowOff>121920</xdr:rowOff>
    </xdr:to>
    <xdr:cxnSp macro="">
      <xdr:nvCxnSpPr>
        <xdr:cNvPr id="701" name="直線コネクタ 700">
          <a:extLst>
            <a:ext uri="{FF2B5EF4-FFF2-40B4-BE49-F238E27FC236}">
              <a16:creationId xmlns:a16="http://schemas.microsoft.com/office/drawing/2014/main" id="{07285C60-A656-438B-8D99-CB73717295D0}"/>
            </a:ext>
          </a:extLst>
        </xdr:cNvPr>
        <xdr:cNvCxnSpPr/>
      </xdr:nvCxnSpPr>
      <xdr:spPr>
        <a:xfrm flipV="1">
          <a:off x="19545300" y="10384536"/>
          <a:ext cx="889000" cy="24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84836</xdr:rowOff>
    </xdr:from>
    <xdr:to>
      <xdr:col>98</xdr:col>
      <xdr:colOff>38100</xdr:colOff>
      <xdr:row>61</xdr:row>
      <xdr:rowOff>14986</xdr:rowOff>
    </xdr:to>
    <xdr:sp macro="" textlink="">
      <xdr:nvSpPr>
        <xdr:cNvPr id="702" name="楕円 701">
          <a:extLst>
            <a:ext uri="{FF2B5EF4-FFF2-40B4-BE49-F238E27FC236}">
              <a16:creationId xmlns:a16="http://schemas.microsoft.com/office/drawing/2014/main" id="{F75DFFDD-F258-4D01-80D2-CA8FC3EE8E96}"/>
            </a:ext>
          </a:extLst>
        </xdr:cNvPr>
        <xdr:cNvSpPr/>
      </xdr:nvSpPr>
      <xdr:spPr>
        <a:xfrm>
          <a:off x="18605500" y="10371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121920</xdr:rowOff>
    </xdr:from>
    <xdr:to>
      <xdr:col>102</xdr:col>
      <xdr:colOff>114300</xdr:colOff>
      <xdr:row>60</xdr:row>
      <xdr:rowOff>135636</xdr:rowOff>
    </xdr:to>
    <xdr:cxnSp macro="">
      <xdr:nvCxnSpPr>
        <xdr:cNvPr id="703" name="直線コネクタ 702">
          <a:extLst>
            <a:ext uri="{FF2B5EF4-FFF2-40B4-BE49-F238E27FC236}">
              <a16:creationId xmlns:a16="http://schemas.microsoft.com/office/drawing/2014/main" id="{E2D13A28-4080-47FE-BA03-BDCB6E6F700C}"/>
            </a:ext>
          </a:extLst>
        </xdr:cNvPr>
        <xdr:cNvCxnSpPr/>
      </xdr:nvCxnSpPr>
      <xdr:spPr>
        <a:xfrm flipV="1">
          <a:off x="18656300" y="10408920"/>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35069</xdr:rowOff>
    </xdr:from>
    <xdr:ext cx="469744" cy="259045"/>
    <xdr:sp macro="" textlink="">
      <xdr:nvSpPr>
        <xdr:cNvPr id="704" name="n_1aveValue【学校施設】&#10;一人当たり面積">
          <a:extLst>
            <a:ext uri="{FF2B5EF4-FFF2-40B4-BE49-F238E27FC236}">
              <a16:creationId xmlns:a16="http://schemas.microsoft.com/office/drawing/2014/main" id="{F520CE6F-12FF-4D9D-93EC-65473655A435}"/>
            </a:ext>
          </a:extLst>
        </xdr:cNvPr>
        <xdr:cNvSpPr txBox="1"/>
      </xdr:nvSpPr>
      <xdr:spPr>
        <a:xfrm>
          <a:off x="21075727" y="10493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32021</xdr:rowOff>
    </xdr:from>
    <xdr:ext cx="469744" cy="259045"/>
    <xdr:sp macro="" textlink="">
      <xdr:nvSpPr>
        <xdr:cNvPr id="705" name="n_2aveValue【学校施設】&#10;一人当たり面積">
          <a:extLst>
            <a:ext uri="{FF2B5EF4-FFF2-40B4-BE49-F238E27FC236}">
              <a16:creationId xmlns:a16="http://schemas.microsoft.com/office/drawing/2014/main" id="{66336281-8641-42E8-B632-8FEABA216CD0}"/>
            </a:ext>
          </a:extLst>
        </xdr:cNvPr>
        <xdr:cNvSpPr txBox="1"/>
      </xdr:nvSpPr>
      <xdr:spPr>
        <a:xfrm>
          <a:off x="20199427" y="10490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7637</xdr:rowOff>
    </xdr:from>
    <xdr:ext cx="469744" cy="259045"/>
    <xdr:sp macro="" textlink="">
      <xdr:nvSpPr>
        <xdr:cNvPr id="706" name="n_3aveValue【学校施設】&#10;一人当たり面積">
          <a:extLst>
            <a:ext uri="{FF2B5EF4-FFF2-40B4-BE49-F238E27FC236}">
              <a16:creationId xmlns:a16="http://schemas.microsoft.com/office/drawing/2014/main" id="{0DE07136-2A27-4D71-BA0A-FFD7345CB868}"/>
            </a:ext>
          </a:extLst>
        </xdr:cNvPr>
        <xdr:cNvSpPr txBox="1"/>
      </xdr:nvSpPr>
      <xdr:spPr>
        <a:xfrm>
          <a:off x="19310427" y="10466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27449</xdr:rowOff>
    </xdr:from>
    <xdr:ext cx="469744" cy="259045"/>
    <xdr:sp macro="" textlink="">
      <xdr:nvSpPr>
        <xdr:cNvPr id="707" name="n_4aveValue【学校施設】&#10;一人当たり面積">
          <a:extLst>
            <a:ext uri="{FF2B5EF4-FFF2-40B4-BE49-F238E27FC236}">
              <a16:creationId xmlns:a16="http://schemas.microsoft.com/office/drawing/2014/main" id="{70C51A11-ECD9-4ADE-A114-7066E7C6C458}"/>
            </a:ext>
          </a:extLst>
        </xdr:cNvPr>
        <xdr:cNvSpPr txBox="1"/>
      </xdr:nvSpPr>
      <xdr:spPr>
        <a:xfrm>
          <a:off x="18421427" y="10485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142003</xdr:rowOff>
    </xdr:from>
    <xdr:ext cx="469744" cy="259045"/>
    <xdr:sp macro="" textlink="">
      <xdr:nvSpPr>
        <xdr:cNvPr id="708" name="n_1mainValue【学校施設】&#10;一人当たり面積">
          <a:extLst>
            <a:ext uri="{FF2B5EF4-FFF2-40B4-BE49-F238E27FC236}">
              <a16:creationId xmlns:a16="http://schemas.microsoft.com/office/drawing/2014/main" id="{F448F7A0-E2E7-4EE3-9B54-50EF591860B4}"/>
            </a:ext>
          </a:extLst>
        </xdr:cNvPr>
        <xdr:cNvSpPr txBox="1"/>
      </xdr:nvSpPr>
      <xdr:spPr>
        <a:xfrm>
          <a:off x="21075727" y="10086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164863</xdr:rowOff>
    </xdr:from>
    <xdr:ext cx="469744" cy="259045"/>
    <xdr:sp macro="" textlink="">
      <xdr:nvSpPr>
        <xdr:cNvPr id="709" name="n_2mainValue【学校施設】&#10;一人当たり面積">
          <a:extLst>
            <a:ext uri="{FF2B5EF4-FFF2-40B4-BE49-F238E27FC236}">
              <a16:creationId xmlns:a16="http://schemas.microsoft.com/office/drawing/2014/main" id="{8DDFF37E-FED8-431C-AC83-D3FEF45A89F4}"/>
            </a:ext>
          </a:extLst>
        </xdr:cNvPr>
        <xdr:cNvSpPr txBox="1"/>
      </xdr:nvSpPr>
      <xdr:spPr>
        <a:xfrm>
          <a:off x="20199427" y="10108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17797</xdr:rowOff>
    </xdr:from>
    <xdr:ext cx="469744" cy="259045"/>
    <xdr:sp macro="" textlink="">
      <xdr:nvSpPr>
        <xdr:cNvPr id="710" name="n_3mainValue【学校施設】&#10;一人当たり面積">
          <a:extLst>
            <a:ext uri="{FF2B5EF4-FFF2-40B4-BE49-F238E27FC236}">
              <a16:creationId xmlns:a16="http://schemas.microsoft.com/office/drawing/2014/main" id="{B2DC2348-7166-44A7-8A6C-0977FCA7408E}"/>
            </a:ext>
          </a:extLst>
        </xdr:cNvPr>
        <xdr:cNvSpPr txBox="1"/>
      </xdr:nvSpPr>
      <xdr:spPr>
        <a:xfrm>
          <a:off x="19310427" y="10133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31513</xdr:rowOff>
    </xdr:from>
    <xdr:ext cx="469744" cy="259045"/>
    <xdr:sp macro="" textlink="">
      <xdr:nvSpPr>
        <xdr:cNvPr id="711" name="n_4mainValue【学校施設】&#10;一人当たり面積">
          <a:extLst>
            <a:ext uri="{FF2B5EF4-FFF2-40B4-BE49-F238E27FC236}">
              <a16:creationId xmlns:a16="http://schemas.microsoft.com/office/drawing/2014/main" id="{CB0870D5-EBA0-438E-AB42-D39466BB1B6F}"/>
            </a:ext>
          </a:extLst>
        </xdr:cNvPr>
        <xdr:cNvSpPr txBox="1"/>
      </xdr:nvSpPr>
      <xdr:spPr>
        <a:xfrm>
          <a:off x="18421427" y="10147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2" name="正方形/長方形 711">
          <a:extLst>
            <a:ext uri="{FF2B5EF4-FFF2-40B4-BE49-F238E27FC236}">
              <a16:creationId xmlns:a16="http://schemas.microsoft.com/office/drawing/2014/main" id="{EC56A67F-E6A3-4105-B90A-181B85EDE30F}"/>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3" name="正方形/長方形 712">
          <a:extLst>
            <a:ext uri="{FF2B5EF4-FFF2-40B4-BE49-F238E27FC236}">
              <a16:creationId xmlns:a16="http://schemas.microsoft.com/office/drawing/2014/main" id="{9FC43FDA-E151-426C-8DB2-A22AA9D576B7}"/>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4" name="正方形/長方形 713">
          <a:extLst>
            <a:ext uri="{FF2B5EF4-FFF2-40B4-BE49-F238E27FC236}">
              <a16:creationId xmlns:a16="http://schemas.microsoft.com/office/drawing/2014/main" id="{581A62E2-30B0-479C-A55B-E31E9AB45577}"/>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5" name="正方形/長方形 714">
          <a:extLst>
            <a:ext uri="{FF2B5EF4-FFF2-40B4-BE49-F238E27FC236}">
              <a16:creationId xmlns:a16="http://schemas.microsoft.com/office/drawing/2014/main" id="{E4E4FA64-DDFE-4BDF-B2CD-8E074105C904}"/>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16" name="正方形/長方形 715">
          <a:extLst>
            <a:ext uri="{FF2B5EF4-FFF2-40B4-BE49-F238E27FC236}">
              <a16:creationId xmlns:a16="http://schemas.microsoft.com/office/drawing/2014/main" id="{92491E5D-EFBC-42D8-B175-E40A212EADF7}"/>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17" name="正方形/長方形 716">
          <a:extLst>
            <a:ext uri="{FF2B5EF4-FFF2-40B4-BE49-F238E27FC236}">
              <a16:creationId xmlns:a16="http://schemas.microsoft.com/office/drawing/2014/main" id="{A62819FD-982E-4E7D-A55A-57AFB522AA24}"/>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18" name="正方形/長方形 717">
          <a:extLst>
            <a:ext uri="{FF2B5EF4-FFF2-40B4-BE49-F238E27FC236}">
              <a16:creationId xmlns:a16="http://schemas.microsoft.com/office/drawing/2014/main" id="{FC3519E6-37E6-49C8-893F-E3F0425C45FC}"/>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19" name="正方形/長方形 718">
          <a:extLst>
            <a:ext uri="{FF2B5EF4-FFF2-40B4-BE49-F238E27FC236}">
              <a16:creationId xmlns:a16="http://schemas.microsoft.com/office/drawing/2014/main" id="{F9535AFA-35FD-48C1-A1A2-84201BED9E53}"/>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0" name="テキスト ボックス 719">
          <a:extLst>
            <a:ext uri="{FF2B5EF4-FFF2-40B4-BE49-F238E27FC236}">
              <a16:creationId xmlns:a16="http://schemas.microsoft.com/office/drawing/2014/main" id="{4989F799-BCC0-4B2F-993D-7B9C943DD3C6}"/>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1" name="直線コネクタ 720">
          <a:extLst>
            <a:ext uri="{FF2B5EF4-FFF2-40B4-BE49-F238E27FC236}">
              <a16:creationId xmlns:a16="http://schemas.microsoft.com/office/drawing/2014/main" id="{27843BA5-CDBC-4614-B479-7A78BCF559C2}"/>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2" name="テキスト ボックス 721">
          <a:extLst>
            <a:ext uri="{FF2B5EF4-FFF2-40B4-BE49-F238E27FC236}">
              <a16:creationId xmlns:a16="http://schemas.microsoft.com/office/drawing/2014/main" id="{E2FCAC2A-60E5-4547-BC7A-DC2D94F7B187}"/>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723" name="直線コネクタ 722">
          <a:extLst>
            <a:ext uri="{FF2B5EF4-FFF2-40B4-BE49-F238E27FC236}">
              <a16:creationId xmlns:a16="http://schemas.microsoft.com/office/drawing/2014/main" id="{06CABD84-796A-4DE8-A5EA-F4E2553E7452}"/>
            </a:ext>
          </a:extLst>
        </xdr:cNvPr>
        <xdr:cNvCxnSpPr/>
      </xdr:nvCxnSpPr>
      <xdr:spPr>
        <a:xfrm>
          <a:off x="12446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67327</xdr:rowOff>
    </xdr:from>
    <xdr:ext cx="467179" cy="259045"/>
    <xdr:sp macro="" textlink="">
      <xdr:nvSpPr>
        <xdr:cNvPr id="724" name="テキスト ボックス 723">
          <a:extLst>
            <a:ext uri="{FF2B5EF4-FFF2-40B4-BE49-F238E27FC236}">
              <a16:creationId xmlns:a16="http://schemas.microsoft.com/office/drawing/2014/main" id="{78D81A7E-B10C-4E4D-9FD8-0D6FD22EE1ED}"/>
            </a:ext>
          </a:extLst>
        </xdr:cNvPr>
        <xdr:cNvSpPr txBox="1"/>
      </xdr:nvSpPr>
      <xdr:spPr>
        <a:xfrm>
          <a:off x="11978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725" name="直線コネクタ 724">
          <a:extLst>
            <a:ext uri="{FF2B5EF4-FFF2-40B4-BE49-F238E27FC236}">
              <a16:creationId xmlns:a16="http://schemas.microsoft.com/office/drawing/2014/main" id="{3F5BB6A4-81FE-4AE3-A660-2858C8F426D6}"/>
            </a:ext>
          </a:extLst>
        </xdr:cNvPr>
        <xdr:cNvCxnSpPr/>
      </xdr:nvCxnSpPr>
      <xdr:spPr>
        <a:xfrm>
          <a:off x="12446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726" name="テキスト ボックス 725">
          <a:extLst>
            <a:ext uri="{FF2B5EF4-FFF2-40B4-BE49-F238E27FC236}">
              <a16:creationId xmlns:a16="http://schemas.microsoft.com/office/drawing/2014/main" id="{B0A3F57F-41C9-4FD7-B32C-7DBFBD031A74}"/>
            </a:ext>
          </a:extLst>
        </xdr:cNvPr>
        <xdr:cNvSpPr txBox="1"/>
      </xdr:nvSpPr>
      <xdr:spPr>
        <a:xfrm>
          <a:off x="12042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727" name="直線コネクタ 726">
          <a:extLst>
            <a:ext uri="{FF2B5EF4-FFF2-40B4-BE49-F238E27FC236}">
              <a16:creationId xmlns:a16="http://schemas.microsoft.com/office/drawing/2014/main" id="{D044DB17-E320-49F8-8E3F-A10DF63F00E6}"/>
            </a:ext>
          </a:extLst>
        </xdr:cNvPr>
        <xdr:cNvCxnSpPr/>
      </xdr:nvCxnSpPr>
      <xdr:spPr>
        <a:xfrm>
          <a:off x="12446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728" name="テキスト ボックス 727">
          <a:extLst>
            <a:ext uri="{FF2B5EF4-FFF2-40B4-BE49-F238E27FC236}">
              <a16:creationId xmlns:a16="http://schemas.microsoft.com/office/drawing/2014/main" id="{2673FD70-0D26-4759-B810-6895306CF536}"/>
            </a:ext>
          </a:extLst>
        </xdr:cNvPr>
        <xdr:cNvSpPr txBox="1"/>
      </xdr:nvSpPr>
      <xdr:spPr>
        <a:xfrm>
          <a:off x="12042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729" name="直線コネクタ 728">
          <a:extLst>
            <a:ext uri="{FF2B5EF4-FFF2-40B4-BE49-F238E27FC236}">
              <a16:creationId xmlns:a16="http://schemas.microsoft.com/office/drawing/2014/main" id="{D2073077-C245-4F30-B88C-3826A4E2F055}"/>
            </a:ext>
          </a:extLst>
        </xdr:cNvPr>
        <xdr:cNvCxnSpPr/>
      </xdr:nvCxnSpPr>
      <xdr:spPr>
        <a:xfrm>
          <a:off x="12446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730" name="テキスト ボックス 729">
          <a:extLst>
            <a:ext uri="{FF2B5EF4-FFF2-40B4-BE49-F238E27FC236}">
              <a16:creationId xmlns:a16="http://schemas.microsoft.com/office/drawing/2014/main" id="{51E18D55-3EA1-44D3-89E5-9B5EDEF96362}"/>
            </a:ext>
          </a:extLst>
        </xdr:cNvPr>
        <xdr:cNvSpPr txBox="1"/>
      </xdr:nvSpPr>
      <xdr:spPr>
        <a:xfrm>
          <a:off x="12042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1" name="直線コネクタ 730">
          <a:extLst>
            <a:ext uri="{FF2B5EF4-FFF2-40B4-BE49-F238E27FC236}">
              <a16:creationId xmlns:a16="http://schemas.microsoft.com/office/drawing/2014/main" id="{1BC47A56-6B59-4B8F-961C-50DF84632485}"/>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74</xdr:row>
      <xdr:rowOff>124477</xdr:rowOff>
    </xdr:from>
    <xdr:ext cx="403059" cy="259045"/>
    <xdr:sp macro="" textlink="">
      <xdr:nvSpPr>
        <xdr:cNvPr id="732" name="テキスト ボックス 731">
          <a:extLst>
            <a:ext uri="{FF2B5EF4-FFF2-40B4-BE49-F238E27FC236}">
              <a16:creationId xmlns:a16="http://schemas.microsoft.com/office/drawing/2014/main" id="{64BF8844-C2E1-42D1-AB9C-95BB9B4128F8}"/>
            </a:ext>
          </a:extLst>
        </xdr:cNvPr>
        <xdr:cNvSpPr txBox="1"/>
      </xdr:nvSpPr>
      <xdr:spPr>
        <a:xfrm>
          <a:off x="12042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3" name="【児童館】&#10;有形固定資産減価償却率グラフ枠">
          <a:extLst>
            <a:ext uri="{FF2B5EF4-FFF2-40B4-BE49-F238E27FC236}">
              <a16:creationId xmlns:a16="http://schemas.microsoft.com/office/drawing/2014/main" id="{BEE8EA6A-5B84-4851-8EFA-69C19058B683}"/>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79</xdr:row>
      <xdr:rowOff>8382</xdr:rowOff>
    </xdr:from>
    <xdr:to>
      <xdr:col>85</xdr:col>
      <xdr:colOff>126364</xdr:colOff>
      <xdr:row>86</xdr:row>
      <xdr:rowOff>38100</xdr:rowOff>
    </xdr:to>
    <xdr:cxnSp macro="">
      <xdr:nvCxnSpPr>
        <xdr:cNvPr id="734" name="直線コネクタ 733">
          <a:extLst>
            <a:ext uri="{FF2B5EF4-FFF2-40B4-BE49-F238E27FC236}">
              <a16:creationId xmlns:a16="http://schemas.microsoft.com/office/drawing/2014/main" id="{C4A446BE-41C2-4452-A800-A77E00BEDA50}"/>
            </a:ext>
          </a:extLst>
        </xdr:cNvPr>
        <xdr:cNvCxnSpPr/>
      </xdr:nvCxnSpPr>
      <xdr:spPr>
        <a:xfrm flipV="1">
          <a:off x="16318864" y="13552932"/>
          <a:ext cx="0" cy="12298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41927</xdr:rowOff>
    </xdr:from>
    <xdr:ext cx="469744" cy="259045"/>
    <xdr:sp macro="" textlink="">
      <xdr:nvSpPr>
        <xdr:cNvPr id="735" name="【児童館】&#10;有形固定資産減価償却率最小値テキスト">
          <a:extLst>
            <a:ext uri="{FF2B5EF4-FFF2-40B4-BE49-F238E27FC236}">
              <a16:creationId xmlns:a16="http://schemas.microsoft.com/office/drawing/2014/main" id="{8D9F7BB2-7375-4C19-9DCD-0A5C7BDF552F}"/>
            </a:ext>
          </a:extLst>
        </xdr:cNvPr>
        <xdr:cNvSpPr txBox="1"/>
      </xdr:nvSpPr>
      <xdr:spPr>
        <a:xfrm>
          <a:off x="16357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38100</xdr:rowOff>
    </xdr:from>
    <xdr:to>
      <xdr:col>86</xdr:col>
      <xdr:colOff>25400</xdr:colOff>
      <xdr:row>86</xdr:row>
      <xdr:rowOff>38100</xdr:rowOff>
    </xdr:to>
    <xdr:cxnSp macro="">
      <xdr:nvCxnSpPr>
        <xdr:cNvPr id="736" name="直線コネクタ 735">
          <a:extLst>
            <a:ext uri="{FF2B5EF4-FFF2-40B4-BE49-F238E27FC236}">
              <a16:creationId xmlns:a16="http://schemas.microsoft.com/office/drawing/2014/main" id="{E7D8ACAE-6701-44B9-A4B6-18C62BCAA75F}"/>
            </a:ext>
          </a:extLst>
        </xdr:cNvPr>
        <xdr:cNvCxnSpPr/>
      </xdr:nvCxnSpPr>
      <xdr:spPr>
        <a:xfrm>
          <a:off x="16230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126509</xdr:rowOff>
    </xdr:from>
    <xdr:ext cx="405111" cy="259045"/>
    <xdr:sp macro="" textlink="">
      <xdr:nvSpPr>
        <xdr:cNvPr id="737" name="【児童館】&#10;有形固定資産減価償却率最大値テキスト">
          <a:extLst>
            <a:ext uri="{FF2B5EF4-FFF2-40B4-BE49-F238E27FC236}">
              <a16:creationId xmlns:a16="http://schemas.microsoft.com/office/drawing/2014/main" id="{3CC0D7A1-0490-483D-A1EB-6B38850B52E5}"/>
            </a:ext>
          </a:extLst>
        </xdr:cNvPr>
        <xdr:cNvSpPr txBox="1"/>
      </xdr:nvSpPr>
      <xdr:spPr>
        <a:xfrm>
          <a:off x="16357600" y="133281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8382</xdr:rowOff>
    </xdr:from>
    <xdr:to>
      <xdr:col>86</xdr:col>
      <xdr:colOff>25400</xdr:colOff>
      <xdr:row>79</xdr:row>
      <xdr:rowOff>8382</xdr:rowOff>
    </xdr:to>
    <xdr:cxnSp macro="">
      <xdr:nvCxnSpPr>
        <xdr:cNvPr id="738" name="直線コネクタ 737">
          <a:extLst>
            <a:ext uri="{FF2B5EF4-FFF2-40B4-BE49-F238E27FC236}">
              <a16:creationId xmlns:a16="http://schemas.microsoft.com/office/drawing/2014/main" id="{D2AC2BEE-2CAE-4EF6-A6F2-5A855134ADA0}"/>
            </a:ext>
          </a:extLst>
        </xdr:cNvPr>
        <xdr:cNvCxnSpPr/>
      </xdr:nvCxnSpPr>
      <xdr:spPr>
        <a:xfrm>
          <a:off x="16230600" y="13552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28464</xdr:rowOff>
    </xdr:from>
    <xdr:ext cx="405111" cy="259045"/>
    <xdr:sp macro="" textlink="">
      <xdr:nvSpPr>
        <xdr:cNvPr id="739" name="【児童館】&#10;有形固定資産減価償却率平均値テキスト">
          <a:extLst>
            <a:ext uri="{FF2B5EF4-FFF2-40B4-BE49-F238E27FC236}">
              <a16:creationId xmlns:a16="http://schemas.microsoft.com/office/drawing/2014/main" id="{CA565E32-09AF-4F99-9804-77EBF7C776D0}"/>
            </a:ext>
          </a:extLst>
        </xdr:cNvPr>
        <xdr:cNvSpPr txBox="1"/>
      </xdr:nvSpPr>
      <xdr:spPr>
        <a:xfrm>
          <a:off x="16357600" y="137444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5587</xdr:rowOff>
    </xdr:from>
    <xdr:to>
      <xdr:col>85</xdr:col>
      <xdr:colOff>177800</xdr:colOff>
      <xdr:row>81</xdr:row>
      <xdr:rowOff>107187</xdr:rowOff>
    </xdr:to>
    <xdr:sp macro="" textlink="">
      <xdr:nvSpPr>
        <xdr:cNvPr id="740" name="フローチャート: 判断 739">
          <a:extLst>
            <a:ext uri="{FF2B5EF4-FFF2-40B4-BE49-F238E27FC236}">
              <a16:creationId xmlns:a16="http://schemas.microsoft.com/office/drawing/2014/main" id="{998D27B4-EEE0-4C5F-BEB5-65F4C22854DB}"/>
            </a:ext>
          </a:extLst>
        </xdr:cNvPr>
        <xdr:cNvSpPr/>
      </xdr:nvSpPr>
      <xdr:spPr>
        <a:xfrm>
          <a:off x="16268700" y="13893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80</xdr:row>
      <xdr:rowOff>170180</xdr:rowOff>
    </xdr:from>
    <xdr:to>
      <xdr:col>81</xdr:col>
      <xdr:colOff>101600</xdr:colOff>
      <xdr:row>81</xdr:row>
      <xdr:rowOff>100330</xdr:rowOff>
    </xdr:to>
    <xdr:sp macro="" textlink="">
      <xdr:nvSpPr>
        <xdr:cNvPr id="741" name="フローチャート: 判断 740">
          <a:extLst>
            <a:ext uri="{FF2B5EF4-FFF2-40B4-BE49-F238E27FC236}">
              <a16:creationId xmlns:a16="http://schemas.microsoft.com/office/drawing/2014/main" id="{9DB36BA9-9B5A-4C31-B7FC-027E78E17220}"/>
            </a:ext>
          </a:extLst>
        </xdr:cNvPr>
        <xdr:cNvSpPr/>
      </xdr:nvSpPr>
      <xdr:spPr>
        <a:xfrm>
          <a:off x="15430500" y="1388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80</xdr:row>
      <xdr:rowOff>110744</xdr:rowOff>
    </xdr:from>
    <xdr:to>
      <xdr:col>76</xdr:col>
      <xdr:colOff>165100</xdr:colOff>
      <xdr:row>81</xdr:row>
      <xdr:rowOff>40894</xdr:rowOff>
    </xdr:to>
    <xdr:sp macro="" textlink="">
      <xdr:nvSpPr>
        <xdr:cNvPr id="742" name="フローチャート: 判断 741">
          <a:extLst>
            <a:ext uri="{FF2B5EF4-FFF2-40B4-BE49-F238E27FC236}">
              <a16:creationId xmlns:a16="http://schemas.microsoft.com/office/drawing/2014/main" id="{F91B5092-1E78-49FC-8C9E-0BA54197F925}"/>
            </a:ext>
          </a:extLst>
        </xdr:cNvPr>
        <xdr:cNvSpPr/>
      </xdr:nvSpPr>
      <xdr:spPr>
        <a:xfrm>
          <a:off x="14541500" y="13826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80</xdr:row>
      <xdr:rowOff>69596</xdr:rowOff>
    </xdr:from>
    <xdr:to>
      <xdr:col>72</xdr:col>
      <xdr:colOff>38100</xdr:colOff>
      <xdr:row>80</xdr:row>
      <xdr:rowOff>171196</xdr:rowOff>
    </xdr:to>
    <xdr:sp macro="" textlink="">
      <xdr:nvSpPr>
        <xdr:cNvPr id="743" name="フローチャート: 判断 742">
          <a:extLst>
            <a:ext uri="{FF2B5EF4-FFF2-40B4-BE49-F238E27FC236}">
              <a16:creationId xmlns:a16="http://schemas.microsoft.com/office/drawing/2014/main" id="{64C614FD-F752-401C-AC5D-B8FC11DDC28C}"/>
            </a:ext>
          </a:extLst>
        </xdr:cNvPr>
        <xdr:cNvSpPr/>
      </xdr:nvSpPr>
      <xdr:spPr>
        <a:xfrm>
          <a:off x="13652500" y="13785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79</xdr:row>
      <xdr:rowOff>133604</xdr:rowOff>
    </xdr:from>
    <xdr:to>
      <xdr:col>67</xdr:col>
      <xdr:colOff>101600</xdr:colOff>
      <xdr:row>80</xdr:row>
      <xdr:rowOff>63754</xdr:rowOff>
    </xdr:to>
    <xdr:sp macro="" textlink="">
      <xdr:nvSpPr>
        <xdr:cNvPr id="744" name="フローチャート: 判断 743">
          <a:extLst>
            <a:ext uri="{FF2B5EF4-FFF2-40B4-BE49-F238E27FC236}">
              <a16:creationId xmlns:a16="http://schemas.microsoft.com/office/drawing/2014/main" id="{E19A795A-5096-4CF1-93ED-B9B055464E49}"/>
            </a:ext>
          </a:extLst>
        </xdr:cNvPr>
        <xdr:cNvSpPr/>
      </xdr:nvSpPr>
      <xdr:spPr>
        <a:xfrm>
          <a:off x="12763500" y="13678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45" name="テキスト ボックス 744">
          <a:extLst>
            <a:ext uri="{FF2B5EF4-FFF2-40B4-BE49-F238E27FC236}">
              <a16:creationId xmlns:a16="http://schemas.microsoft.com/office/drawing/2014/main" id="{6510C144-C8B6-474F-AB87-D187D9E47BFB}"/>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46" name="テキスト ボックス 745">
          <a:extLst>
            <a:ext uri="{FF2B5EF4-FFF2-40B4-BE49-F238E27FC236}">
              <a16:creationId xmlns:a16="http://schemas.microsoft.com/office/drawing/2014/main" id="{942361D2-7740-4EEA-AA30-A4C423FC8963}"/>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47" name="テキスト ボックス 746">
          <a:extLst>
            <a:ext uri="{FF2B5EF4-FFF2-40B4-BE49-F238E27FC236}">
              <a16:creationId xmlns:a16="http://schemas.microsoft.com/office/drawing/2014/main" id="{EE89124E-1A78-4DF0-8AF6-FCF52915DBD7}"/>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48" name="テキスト ボックス 747">
          <a:extLst>
            <a:ext uri="{FF2B5EF4-FFF2-40B4-BE49-F238E27FC236}">
              <a16:creationId xmlns:a16="http://schemas.microsoft.com/office/drawing/2014/main" id="{A5DFA469-2AF4-4D0A-A67B-83A00CD34BA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49" name="テキスト ボックス 748">
          <a:extLst>
            <a:ext uri="{FF2B5EF4-FFF2-40B4-BE49-F238E27FC236}">
              <a16:creationId xmlns:a16="http://schemas.microsoft.com/office/drawing/2014/main" id="{07E20257-9DB2-4778-B367-8CEC289F6CD8}"/>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17018</xdr:rowOff>
    </xdr:from>
    <xdr:to>
      <xdr:col>85</xdr:col>
      <xdr:colOff>177800</xdr:colOff>
      <xdr:row>84</xdr:row>
      <xdr:rowOff>118618</xdr:rowOff>
    </xdr:to>
    <xdr:sp macro="" textlink="">
      <xdr:nvSpPr>
        <xdr:cNvPr id="750" name="楕円 749">
          <a:extLst>
            <a:ext uri="{FF2B5EF4-FFF2-40B4-BE49-F238E27FC236}">
              <a16:creationId xmlns:a16="http://schemas.microsoft.com/office/drawing/2014/main" id="{EE326837-AF13-419F-BEAE-3BD0E95DE862}"/>
            </a:ext>
          </a:extLst>
        </xdr:cNvPr>
        <xdr:cNvSpPr/>
      </xdr:nvSpPr>
      <xdr:spPr>
        <a:xfrm>
          <a:off x="16268700" y="14418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166895</xdr:rowOff>
    </xdr:from>
    <xdr:ext cx="405111" cy="259045"/>
    <xdr:sp macro="" textlink="">
      <xdr:nvSpPr>
        <xdr:cNvPr id="751" name="【児童館】&#10;有形固定資産減価償却率該当値テキスト">
          <a:extLst>
            <a:ext uri="{FF2B5EF4-FFF2-40B4-BE49-F238E27FC236}">
              <a16:creationId xmlns:a16="http://schemas.microsoft.com/office/drawing/2014/main" id="{AF953E01-BC2C-4777-BE10-AE3F8601963F}"/>
            </a:ext>
          </a:extLst>
        </xdr:cNvPr>
        <xdr:cNvSpPr txBox="1"/>
      </xdr:nvSpPr>
      <xdr:spPr>
        <a:xfrm>
          <a:off x="16357600" y="143972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165608</xdr:rowOff>
    </xdr:from>
    <xdr:to>
      <xdr:col>81</xdr:col>
      <xdr:colOff>101600</xdr:colOff>
      <xdr:row>84</xdr:row>
      <xdr:rowOff>95758</xdr:rowOff>
    </xdr:to>
    <xdr:sp macro="" textlink="">
      <xdr:nvSpPr>
        <xdr:cNvPr id="752" name="楕円 751">
          <a:extLst>
            <a:ext uri="{FF2B5EF4-FFF2-40B4-BE49-F238E27FC236}">
              <a16:creationId xmlns:a16="http://schemas.microsoft.com/office/drawing/2014/main" id="{0946020B-921E-4625-AB7B-92842D0527FD}"/>
            </a:ext>
          </a:extLst>
        </xdr:cNvPr>
        <xdr:cNvSpPr/>
      </xdr:nvSpPr>
      <xdr:spPr>
        <a:xfrm>
          <a:off x="15430500" y="14395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44958</xdr:rowOff>
    </xdr:from>
    <xdr:to>
      <xdr:col>85</xdr:col>
      <xdr:colOff>127000</xdr:colOff>
      <xdr:row>84</xdr:row>
      <xdr:rowOff>67818</xdr:rowOff>
    </xdr:to>
    <xdr:cxnSp macro="">
      <xdr:nvCxnSpPr>
        <xdr:cNvPr id="753" name="直線コネクタ 752">
          <a:extLst>
            <a:ext uri="{FF2B5EF4-FFF2-40B4-BE49-F238E27FC236}">
              <a16:creationId xmlns:a16="http://schemas.microsoft.com/office/drawing/2014/main" id="{82124633-D6DB-4D08-B164-C8E5F6DC8E70}"/>
            </a:ext>
          </a:extLst>
        </xdr:cNvPr>
        <xdr:cNvCxnSpPr/>
      </xdr:nvCxnSpPr>
      <xdr:spPr>
        <a:xfrm>
          <a:off x="15481300" y="14446758"/>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142748</xdr:rowOff>
    </xdr:from>
    <xdr:to>
      <xdr:col>76</xdr:col>
      <xdr:colOff>165100</xdr:colOff>
      <xdr:row>84</xdr:row>
      <xdr:rowOff>72898</xdr:rowOff>
    </xdr:to>
    <xdr:sp macro="" textlink="">
      <xdr:nvSpPr>
        <xdr:cNvPr id="754" name="楕円 753">
          <a:extLst>
            <a:ext uri="{FF2B5EF4-FFF2-40B4-BE49-F238E27FC236}">
              <a16:creationId xmlns:a16="http://schemas.microsoft.com/office/drawing/2014/main" id="{17B9503A-FFF9-4284-B0C5-27A3AA04D4A0}"/>
            </a:ext>
          </a:extLst>
        </xdr:cNvPr>
        <xdr:cNvSpPr/>
      </xdr:nvSpPr>
      <xdr:spPr>
        <a:xfrm>
          <a:off x="14541500" y="14373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22098</xdr:rowOff>
    </xdr:from>
    <xdr:to>
      <xdr:col>81</xdr:col>
      <xdr:colOff>50800</xdr:colOff>
      <xdr:row>84</xdr:row>
      <xdr:rowOff>44958</xdr:rowOff>
    </xdr:to>
    <xdr:cxnSp macro="">
      <xdr:nvCxnSpPr>
        <xdr:cNvPr id="755" name="直線コネクタ 754">
          <a:extLst>
            <a:ext uri="{FF2B5EF4-FFF2-40B4-BE49-F238E27FC236}">
              <a16:creationId xmlns:a16="http://schemas.microsoft.com/office/drawing/2014/main" id="{7A76A710-6D06-475C-B033-F05B0425823F}"/>
            </a:ext>
          </a:extLst>
        </xdr:cNvPr>
        <xdr:cNvCxnSpPr/>
      </xdr:nvCxnSpPr>
      <xdr:spPr>
        <a:xfrm>
          <a:off x="14592300" y="14423898"/>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119887</xdr:rowOff>
    </xdr:from>
    <xdr:to>
      <xdr:col>72</xdr:col>
      <xdr:colOff>38100</xdr:colOff>
      <xdr:row>84</xdr:row>
      <xdr:rowOff>50037</xdr:rowOff>
    </xdr:to>
    <xdr:sp macro="" textlink="">
      <xdr:nvSpPr>
        <xdr:cNvPr id="756" name="楕円 755">
          <a:extLst>
            <a:ext uri="{FF2B5EF4-FFF2-40B4-BE49-F238E27FC236}">
              <a16:creationId xmlns:a16="http://schemas.microsoft.com/office/drawing/2014/main" id="{91AD3013-3961-4A05-B0DA-074D93A544B6}"/>
            </a:ext>
          </a:extLst>
        </xdr:cNvPr>
        <xdr:cNvSpPr/>
      </xdr:nvSpPr>
      <xdr:spPr>
        <a:xfrm>
          <a:off x="13652500" y="14350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170687</xdr:rowOff>
    </xdr:from>
    <xdr:to>
      <xdr:col>76</xdr:col>
      <xdr:colOff>114300</xdr:colOff>
      <xdr:row>84</xdr:row>
      <xdr:rowOff>22098</xdr:rowOff>
    </xdr:to>
    <xdr:cxnSp macro="">
      <xdr:nvCxnSpPr>
        <xdr:cNvPr id="757" name="直線コネクタ 756">
          <a:extLst>
            <a:ext uri="{FF2B5EF4-FFF2-40B4-BE49-F238E27FC236}">
              <a16:creationId xmlns:a16="http://schemas.microsoft.com/office/drawing/2014/main" id="{6520E3A0-1BDF-4457-8485-3B1E90D6E67D}"/>
            </a:ext>
          </a:extLst>
        </xdr:cNvPr>
        <xdr:cNvCxnSpPr/>
      </xdr:nvCxnSpPr>
      <xdr:spPr>
        <a:xfrm>
          <a:off x="13703300" y="14401037"/>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99313</xdr:rowOff>
    </xdr:from>
    <xdr:to>
      <xdr:col>67</xdr:col>
      <xdr:colOff>101600</xdr:colOff>
      <xdr:row>84</xdr:row>
      <xdr:rowOff>29463</xdr:rowOff>
    </xdr:to>
    <xdr:sp macro="" textlink="">
      <xdr:nvSpPr>
        <xdr:cNvPr id="758" name="楕円 757">
          <a:extLst>
            <a:ext uri="{FF2B5EF4-FFF2-40B4-BE49-F238E27FC236}">
              <a16:creationId xmlns:a16="http://schemas.microsoft.com/office/drawing/2014/main" id="{B05B2ADD-5BB0-432F-BFE4-9D3CB1881360}"/>
            </a:ext>
          </a:extLst>
        </xdr:cNvPr>
        <xdr:cNvSpPr/>
      </xdr:nvSpPr>
      <xdr:spPr>
        <a:xfrm>
          <a:off x="12763500" y="14329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150113</xdr:rowOff>
    </xdr:from>
    <xdr:to>
      <xdr:col>71</xdr:col>
      <xdr:colOff>177800</xdr:colOff>
      <xdr:row>83</xdr:row>
      <xdr:rowOff>170687</xdr:rowOff>
    </xdr:to>
    <xdr:cxnSp macro="">
      <xdr:nvCxnSpPr>
        <xdr:cNvPr id="759" name="直線コネクタ 758">
          <a:extLst>
            <a:ext uri="{FF2B5EF4-FFF2-40B4-BE49-F238E27FC236}">
              <a16:creationId xmlns:a16="http://schemas.microsoft.com/office/drawing/2014/main" id="{D99AF626-DF7C-4E3E-8EBF-6A6D1FAF38B5}"/>
            </a:ext>
          </a:extLst>
        </xdr:cNvPr>
        <xdr:cNvCxnSpPr/>
      </xdr:nvCxnSpPr>
      <xdr:spPr>
        <a:xfrm>
          <a:off x="12814300" y="14380463"/>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79</xdr:row>
      <xdr:rowOff>116857</xdr:rowOff>
    </xdr:from>
    <xdr:ext cx="405111" cy="259045"/>
    <xdr:sp macro="" textlink="">
      <xdr:nvSpPr>
        <xdr:cNvPr id="760" name="n_1aveValue【児童館】&#10;有形固定資産減価償却率">
          <a:extLst>
            <a:ext uri="{FF2B5EF4-FFF2-40B4-BE49-F238E27FC236}">
              <a16:creationId xmlns:a16="http://schemas.microsoft.com/office/drawing/2014/main" id="{F4A8DF01-1A40-4EA5-A78A-671D8E3928CF}"/>
            </a:ext>
          </a:extLst>
        </xdr:cNvPr>
        <xdr:cNvSpPr txBox="1"/>
      </xdr:nvSpPr>
      <xdr:spPr>
        <a:xfrm>
          <a:off x="15266044" y="1366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57421</xdr:rowOff>
    </xdr:from>
    <xdr:ext cx="405111" cy="259045"/>
    <xdr:sp macro="" textlink="">
      <xdr:nvSpPr>
        <xdr:cNvPr id="761" name="n_2aveValue【児童館】&#10;有形固定資産減価償却率">
          <a:extLst>
            <a:ext uri="{FF2B5EF4-FFF2-40B4-BE49-F238E27FC236}">
              <a16:creationId xmlns:a16="http://schemas.microsoft.com/office/drawing/2014/main" id="{A2387991-D4C2-40F6-8E01-4A101A0A7337}"/>
            </a:ext>
          </a:extLst>
        </xdr:cNvPr>
        <xdr:cNvSpPr txBox="1"/>
      </xdr:nvSpPr>
      <xdr:spPr>
        <a:xfrm>
          <a:off x="14389744" y="13601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16273</xdr:rowOff>
    </xdr:from>
    <xdr:ext cx="405111" cy="259045"/>
    <xdr:sp macro="" textlink="">
      <xdr:nvSpPr>
        <xdr:cNvPr id="762" name="n_3aveValue【児童館】&#10;有形固定資産減価償却率">
          <a:extLst>
            <a:ext uri="{FF2B5EF4-FFF2-40B4-BE49-F238E27FC236}">
              <a16:creationId xmlns:a16="http://schemas.microsoft.com/office/drawing/2014/main" id="{592BB221-4CEB-4ABF-8BFD-2899BE512787}"/>
            </a:ext>
          </a:extLst>
        </xdr:cNvPr>
        <xdr:cNvSpPr txBox="1"/>
      </xdr:nvSpPr>
      <xdr:spPr>
        <a:xfrm>
          <a:off x="13500744" y="135608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80281</xdr:rowOff>
    </xdr:from>
    <xdr:ext cx="405111" cy="259045"/>
    <xdr:sp macro="" textlink="">
      <xdr:nvSpPr>
        <xdr:cNvPr id="763" name="n_4aveValue【児童館】&#10;有形固定資産減価償却率">
          <a:extLst>
            <a:ext uri="{FF2B5EF4-FFF2-40B4-BE49-F238E27FC236}">
              <a16:creationId xmlns:a16="http://schemas.microsoft.com/office/drawing/2014/main" id="{CC12CEC3-9680-4FF4-9AA6-356F37670BCF}"/>
            </a:ext>
          </a:extLst>
        </xdr:cNvPr>
        <xdr:cNvSpPr txBox="1"/>
      </xdr:nvSpPr>
      <xdr:spPr>
        <a:xfrm>
          <a:off x="12611744" y="13453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86885</xdr:rowOff>
    </xdr:from>
    <xdr:ext cx="405111" cy="259045"/>
    <xdr:sp macro="" textlink="">
      <xdr:nvSpPr>
        <xdr:cNvPr id="764" name="n_1mainValue【児童館】&#10;有形固定資産減価償却率">
          <a:extLst>
            <a:ext uri="{FF2B5EF4-FFF2-40B4-BE49-F238E27FC236}">
              <a16:creationId xmlns:a16="http://schemas.microsoft.com/office/drawing/2014/main" id="{15094743-656A-4445-BF56-BAA15D9F3758}"/>
            </a:ext>
          </a:extLst>
        </xdr:cNvPr>
        <xdr:cNvSpPr txBox="1"/>
      </xdr:nvSpPr>
      <xdr:spPr>
        <a:xfrm>
          <a:off x="15266044" y="144886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64025</xdr:rowOff>
    </xdr:from>
    <xdr:ext cx="405111" cy="259045"/>
    <xdr:sp macro="" textlink="">
      <xdr:nvSpPr>
        <xdr:cNvPr id="765" name="n_2mainValue【児童館】&#10;有形固定資産減価償却率">
          <a:extLst>
            <a:ext uri="{FF2B5EF4-FFF2-40B4-BE49-F238E27FC236}">
              <a16:creationId xmlns:a16="http://schemas.microsoft.com/office/drawing/2014/main" id="{9A23765C-FB8A-4BB9-81AC-B8EE5207CB2D}"/>
            </a:ext>
          </a:extLst>
        </xdr:cNvPr>
        <xdr:cNvSpPr txBox="1"/>
      </xdr:nvSpPr>
      <xdr:spPr>
        <a:xfrm>
          <a:off x="14389744" y="14465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41164</xdr:rowOff>
    </xdr:from>
    <xdr:ext cx="405111" cy="259045"/>
    <xdr:sp macro="" textlink="">
      <xdr:nvSpPr>
        <xdr:cNvPr id="766" name="n_3mainValue【児童館】&#10;有形固定資産減価償却率">
          <a:extLst>
            <a:ext uri="{FF2B5EF4-FFF2-40B4-BE49-F238E27FC236}">
              <a16:creationId xmlns:a16="http://schemas.microsoft.com/office/drawing/2014/main" id="{DDEDC052-D339-4EFD-A078-A0255D4B7040}"/>
            </a:ext>
          </a:extLst>
        </xdr:cNvPr>
        <xdr:cNvSpPr txBox="1"/>
      </xdr:nvSpPr>
      <xdr:spPr>
        <a:xfrm>
          <a:off x="13500744" y="14442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20590</xdr:rowOff>
    </xdr:from>
    <xdr:ext cx="405111" cy="259045"/>
    <xdr:sp macro="" textlink="">
      <xdr:nvSpPr>
        <xdr:cNvPr id="767" name="n_4mainValue【児童館】&#10;有形固定資産減価償却率">
          <a:extLst>
            <a:ext uri="{FF2B5EF4-FFF2-40B4-BE49-F238E27FC236}">
              <a16:creationId xmlns:a16="http://schemas.microsoft.com/office/drawing/2014/main" id="{3E3CC338-5255-476D-9382-827AC9B49C1F}"/>
            </a:ext>
          </a:extLst>
        </xdr:cNvPr>
        <xdr:cNvSpPr txBox="1"/>
      </xdr:nvSpPr>
      <xdr:spPr>
        <a:xfrm>
          <a:off x="12611744" y="14422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68" name="正方形/長方形 767">
          <a:extLst>
            <a:ext uri="{FF2B5EF4-FFF2-40B4-BE49-F238E27FC236}">
              <a16:creationId xmlns:a16="http://schemas.microsoft.com/office/drawing/2014/main" id="{76386519-8819-4CBC-B734-5D04FEAC5DDE}"/>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69" name="正方形/長方形 768">
          <a:extLst>
            <a:ext uri="{FF2B5EF4-FFF2-40B4-BE49-F238E27FC236}">
              <a16:creationId xmlns:a16="http://schemas.microsoft.com/office/drawing/2014/main" id="{4972CF3E-188A-41F3-8916-5B1A2FA01F05}"/>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0" name="正方形/長方形 769">
          <a:extLst>
            <a:ext uri="{FF2B5EF4-FFF2-40B4-BE49-F238E27FC236}">
              <a16:creationId xmlns:a16="http://schemas.microsoft.com/office/drawing/2014/main" id="{B52F3D01-EFE2-4C93-84DF-3C8DB26F3A1B}"/>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1" name="正方形/長方形 770">
          <a:extLst>
            <a:ext uri="{FF2B5EF4-FFF2-40B4-BE49-F238E27FC236}">
              <a16:creationId xmlns:a16="http://schemas.microsoft.com/office/drawing/2014/main" id="{7A2BCFF0-5B4D-4FF1-B955-A11DC4B362B9}"/>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2" name="正方形/長方形 771">
          <a:extLst>
            <a:ext uri="{FF2B5EF4-FFF2-40B4-BE49-F238E27FC236}">
              <a16:creationId xmlns:a16="http://schemas.microsoft.com/office/drawing/2014/main" id="{372ABB04-99F8-4F65-883D-793F414F62B5}"/>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3" name="正方形/長方形 772">
          <a:extLst>
            <a:ext uri="{FF2B5EF4-FFF2-40B4-BE49-F238E27FC236}">
              <a16:creationId xmlns:a16="http://schemas.microsoft.com/office/drawing/2014/main" id="{B2FBB20F-3D7F-4691-9035-F2A1B48CE59E}"/>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74" name="正方形/長方形 773">
          <a:extLst>
            <a:ext uri="{FF2B5EF4-FFF2-40B4-BE49-F238E27FC236}">
              <a16:creationId xmlns:a16="http://schemas.microsoft.com/office/drawing/2014/main" id="{1BD81CF5-F188-4F7B-851C-CCBFBAAB4718}"/>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75" name="正方形/長方形 774">
          <a:extLst>
            <a:ext uri="{FF2B5EF4-FFF2-40B4-BE49-F238E27FC236}">
              <a16:creationId xmlns:a16="http://schemas.microsoft.com/office/drawing/2014/main" id="{1B33AB38-C950-4D87-B92D-5FCBCEE4F1B6}"/>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76" name="テキスト ボックス 775">
          <a:extLst>
            <a:ext uri="{FF2B5EF4-FFF2-40B4-BE49-F238E27FC236}">
              <a16:creationId xmlns:a16="http://schemas.microsoft.com/office/drawing/2014/main" id="{A0362C6A-6C6C-42D0-BE38-E4CF6976AC84}"/>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77" name="直線コネクタ 776">
          <a:extLst>
            <a:ext uri="{FF2B5EF4-FFF2-40B4-BE49-F238E27FC236}">
              <a16:creationId xmlns:a16="http://schemas.microsoft.com/office/drawing/2014/main" id="{B04887C4-DFEE-4FFD-BA01-751BB511005D}"/>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78" name="直線コネクタ 777">
          <a:extLst>
            <a:ext uri="{FF2B5EF4-FFF2-40B4-BE49-F238E27FC236}">
              <a16:creationId xmlns:a16="http://schemas.microsoft.com/office/drawing/2014/main" id="{82D87D3F-8546-44AC-BCDD-AD831E6BB243}"/>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79" name="テキスト ボックス 778">
          <a:extLst>
            <a:ext uri="{FF2B5EF4-FFF2-40B4-BE49-F238E27FC236}">
              <a16:creationId xmlns:a16="http://schemas.microsoft.com/office/drawing/2014/main" id="{114F0FF4-F20C-487D-A71A-8425AAA7F475}"/>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80" name="直線コネクタ 779">
          <a:extLst>
            <a:ext uri="{FF2B5EF4-FFF2-40B4-BE49-F238E27FC236}">
              <a16:creationId xmlns:a16="http://schemas.microsoft.com/office/drawing/2014/main" id="{1870E6B2-C9D5-4185-8A3A-2852858B0AF8}"/>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81" name="テキスト ボックス 780">
          <a:extLst>
            <a:ext uri="{FF2B5EF4-FFF2-40B4-BE49-F238E27FC236}">
              <a16:creationId xmlns:a16="http://schemas.microsoft.com/office/drawing/2014/main" id="{9FA917C4-C5B9-40A5-B7FE-719519140CA3}"/>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82" name="直線コネクタ 781">
          <a:extLst>
            <a:ext uri="{FF2B5EF4-FFF2-40B4-BE49-F238E27FC236}">
              <a16:creationId xmlns:a16="http://schemas.microsoft.com/office/drawing/2014/main" id="{9AA4D78D-FB81-4D2F-B6BA-302E0E3EBDC8}"/>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83" name="テキスト ボックス 782">
          <a:extLst>
            <a:ext uri="{FF2B5EF4-FFF2-40B4-BE49-F238E27FC236}">
              <a16:creationId xmlns:a16="http://schemas.microsoft.com/office/drawing/2014/main" id="{F8AFECC8-9436-430E-8F92-78CE3BEC3765}"/>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84" name="直線コネクタ 783">
          <a:extLst>
            <a:ext uri="{FF2B5EF4-FFF2-40B4-BE49-F238E27FC236}">
              <a16:creationId xmlns:a16="http://schemas.microsoft.com/office/drawing/2014/main" id="{B0932C74-7231-4856-B90E-6DE687F08FB3}"/>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85" name="テキスト ボックス 784">
          <a:extLst>
            <a:ext uri="{FF2B5EF4-FFF2-40B4-BE49-F238E27FC236}">
              <a16:creationId xmlns:a16="http://schemas.microsoft.com/office/drawing/2014/main" id="{1A4483DC-BAFC-4EFA-93CF-12F46CDB915E}"/>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86" name="直線コネクタ 785">
          <a:extLst>
            <a:ext uri="{FF2B5EF4-FFF2-40B4-BE49-F238E27FC236}">
              <a16:creationId xmlns:a16="http://schemas.microsoft.com/office/drawing/2014/main" id="{06BBBE03-D83F-469F-B038-51E367808449}"/>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87" name="テキスト ボックス 786">
          <a:extLst>
            <a:ext uri="{FF2B5EF4-FFF2-40B4-BE49-F238E27FC236}">
              <a16:creationId xmlns:a16="http://schemas.microsoft.com/office/drawing/2014/main" id="{1B77C312-C5A2-4229-BFB4-30DD3DCEE53C}"/>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88" name="直線コネクタ 787">
          <a:extLst>
            <a:ext uri="{FF2B5EF4-FFF2-40B4-BE49-F238E27FC236}">
              <a16:creationId xmlns:a16="http://schemas.microsoft.com/office/drawing/2014/main" id="{FA3CD493-8746-4F6B-9BCD-8C5CB1C25B45}"/>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89" name="テキスト ボックス 788">
          <a:extLst>
            <a:ext uri="{FF2B5EF4-FFF2-40B4-BE49-F238E27FC236}">
              <a16:creationId xmlns:a16="http://schemas.microsoft.com/office/drawing/2014/main" id="{408737E5-0988-4772-B82A-A0AE89C1A888}"/>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0" name="直線コネクタ 789">
          <a:extLst>
            <a:ext uri="{FF2B5EF4-FFF2-40B4-BE49-F238E27FC236}">
              <a16:creationId xmlns:a16="http://schemas.microsoft.com/office/drawing/2014/main" id="{DCAF71F0-D0AB-4E13-A27F-04190E404197}"/>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1" name="テキスト ボックス 790">
          <a:extLst>
            <a:ext uri="{FF2B5EF4-FFF2-40B4-BE49-F238E27FC236}">
              <a16:creationId xmlns:a16="http://schemas.microsoft.com/office/drawing/2014/main" id="{7135C3EA-A096-430E-A92B-910B5FCE727D}"/>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2" name="【児童館】&#10;一人当たり面積グラフ枠">
          <a:extLst>
            <a:ext uri="{FF2B5EF4-FFF2-40B4-BE49-F238E27FC236}">
              <a16:creationId xmlns:a16="http://schemas.microsoft.com/office/drawing/2014/main" id="{483C5E73-EAA0-4E3C-ADFE-ACA64258E2E5}"/>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103414</xdr:rowOff>
    </xdr:from>
    <xdr:to>
      <xdr:col>116</xdr:col>
      <xdr:colOff>62864</xdr:colOff>
      <xdr:row>86</xdr:row>
      <xdr:rowOff>103414</xdr:rowOff>
    </xdr:to>
    <xdr:cxnSp macro="">
      <xdr:nvCxnSpPr>
        <xdr:cNvPr id="793" name="直線コネクタ 792">
          <a:extLst>
            <a:ext uri="{FF2B5EF4-FFF2-40B4-BE49-F238E27FC236}">
              <a16:creationId xmlns:a16="http://schemas.microsoft.com/office/drawing/2014/main" id="{3FEC37EC-5FE2-490C-9E86-87F855B93489}"/>
            </a:ext>
          </a:extLst>
        </xdr:cNvPr>
        <xdr:cNvCxnSpPr/>
      </xdr:nvCxnSpPr>
      <xdr:spPr>
        <a:xfrm flipV="1">
          <a:off x="22160864" y="13476514"/>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107241</xdr:rowOff>
    </xdr:from>
    <xdr:ext cx="469744" cy="259045"/>
    <xdr:sp macro="" textlink="">
      <xdr:nvSpPr>
        <xdr:cNvPr id="794" name="【児童館】&#10;一人当たり面積最小値テキスト">
          <a:extLst>
            <a:ext uri="{FF2B5EF4-FFF2-40B4-BE49-F238E27FC236}">
              <a16:creationId xmlns:a16="http://schemas.microsoft.com/office/drawing/2014/main" id="{661064A7-F641-4D6E-AA82-14A52BA98FE3}"/>
            </a:ext>
          </a:extLst>
        </xdr:cNvPr>
        <xdr:cNvSpPr txBox="1"/>
      </xdr:nvSpPr>
      <xdr:spPr>
        <a:xfrm>
          <a:off x="22199600" y="14851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103414</xdr:rowOff>
    </xdr:from>
    <xdr:to>
      <xdr:col>116</xdr:col>
      <xdr:colOff>152400</xdr:colOff>
      <xdr:row>86</xdr:row>
      <xdr:rowOff>103414</xdr:rowOff>
    </xdr:to>
    <xdr:cxnSp macro="">
      <xdr:nvCxnSpPr>
        <xdr:cNvPr id="795" name="直線コネクタ 794">
          <a:extLst>
            <a:ext uri="{FF2B5EF4-FFF2-40B4-BE49-F238E27FC236}">
              <a16:creationId xmlns:a16="http://schemas.microsoft.com/office/drawing/2014/main" id="{7AA7B4EC-83D1-4A4B-AA56-4AF59180E36F}"/>
            </a:ext>
          </a:extLst>
        </xdr:cNvPr>
        <xdr:cNvCxnSpPr/>
      </xdr:nvCxnSpPr>
      <xdr:spPr>
        <a:xfrm>
          <a:off x="22072600" y="148481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50091</xdr:rowOff>
    </xdr:from>
    <xdr:ext cx="469744" cy="259045"/>
    <xdr:sp macro="" textlink="">
      <xdr:nvSpPr>
        <xdr:cNvPr id="796" name="【児童館】&#10;一人当たり面積最大値テキスト">
          <a:extLst>
            <a:ext uri="{FF2B5EF4-FFF2-40B4-BE49-F238E27FC236}">
              <a16:creationId xmlns:a16="http://schemas.microsoft.com/office/drawing/2014/main" id="{D045359D-C165-497C-8AAA-B10594AB81CE}"/>
            </a:ext>
          </a:extLst>
        </xdr:cNvPr>
        <xdr:cNvSpPr txBox="1"/>
      </xdr:nvSpPr>
      <xdr:spPr>
        <a:xfrm>
          <a:off x="22199600" y="13251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103414</xdr:rowOff>
    </xdr:from>
    <xdr:to>
      <xdr:col>116</xdr:col>
      <xdr:colOff>152400</xdr:colOff>
      <xdr:row>78</xdr:row>
      <xdr:rowOff>103414</xdr:rowOff>
    </xdr:to>
    <xdr:cxnSp macro="">
      <xdr:nvCxnSpPr>
        <xdr:cNvPr id="797" name="直線コネクタ 796">
          <a:extLst>
            <a:ext uri="{FF2B5EF4-FFF2-40B4-BE49-F238E27FC236}">
              <a16:creationId xmlns:a16="http://schemas.microsoft.com/office/drawing/2014/main" id="{780C9055-0F95-458B-BF0A-5F82FAFF57D8}"/>
            </a:ext>
          </a:extLst>
        </xdr:cNvPr>
        <xdr:cNvCxnSpPr/>
      </xdr:nvCxnSpPr>
      <xdr:spPr>
        <a:xfrm>
          <a:off x="22072600" y="134765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59163</xdr:rowOff>
    </xdr:from>
    <xdr:ext cx="469744" cy="259045"/>
    <xdr:sp macro="" textlink="">
      <xdr:nvSpPr>
        <xdr:cNvPr id="798" name="【児童館】&#10;一人当たり面積平均値テキスト">
          <a:extLst>
            <a:ext uri="{FF2B5EF4-FFF2-40B4-BE49-F238E27FC236}">
              <a16:creationId xmlns:a16="http://schemas.microsoft.com/office/drawing/2014/main" id="{8D474A3B-685A-41C6-8EBD-57AF63583881}"/>
            </a:ext>
          </a:extLst>
        </xdr:cNvPr>
        <xdr:cNvSpPr txBox="1"/>
      </xdr:nvSpPr>
      <xdr:spPr>
        <a:xfrm>
          <a:off x="22199600" y="142895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36286</xdr:rowOff>
    </xdr:from>
    <xdr:to>
      <xdr:col>116</xdr:col>
      <xdr:colOff>114300</xdr:colOff>
      <xdr:row>84</xdr:row>
      <xdr:rowOff>137886</xdr:rowOff>
    </xdr:to>
    <xdr:sp macro="" textlink="">
      <xdr:nvSpPr>
        <xdr:cNvPr id="799" name="フローチャート: 判断 798">
          <a:extLst>
            <a:ext uri="{FF2B5EF4-FFF2-40B4-BE49-F238E27FC236}">
              <a16:creationId xmlns:a16="http://schemas.microsoft.com/office/drawing/2014/main" id="{78CCA78A-BB14-4F9D-AE8A-F1F3AD2B12B0}"/>
            </a:ext>
          </a:extLst>
        </xdr:cNvPr>
        <xdr:cNvSpPr/>
      </xdr:nvSpPr>
      <xdr:spPr>
        <a:xfrm>
          <a:off x="22110700" y="1443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36286</xdr:rowOff>
    </xdr:from>
    <xdr:to>
      <xdr:col>112</xdr:col>
      <xdr:colOff>38100</xdr:colOff>
      <xdr:row>84</xdr:row>
      <xdr:rowOff>137886</xdr:rowOff>
    </xdr:to>
    <xdr:sp macro="" textlink="">
      <xdr:nvSpPr>
        <xdr:cNvPr id="800" name="フローチャート: 判断 799">
          <a:extLst>
            <a:ext uri="{FF2B5EF4-FFF2-40B4-BE49-F238E27FC236}">
              <a16:creationId xmlns:a16="http://schemas.microsoft.com/office/drawing/2014/main" id="{0A80DBFF-9C25-441C-B6F7-00A42D2EA728}"/>
            </a:ext>
          </a:extLst>
        </xdr:cNvPr>
        <xdr:cNvSpPr/>
      </xdr:nvSpPr>
      <xdr:spPr>
        <a:xfrm>
          <a:off x="21272500" y="1443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36286</xdr:rowOff>
    </xdr:from>
    <xdr:to>
      <xdr:col>107</xdr:col>
      <xdr:colOff>101600</xdr:colOff>
      <xdr:row>84</xdr:row>
      <xdr:rowOff>137886</xdr:rowOff>
    </xdr:to>
    <xdr:sp macro="" textlink="">
      <xdr:nvSpPr>
        <xdr:cNvPr id="801" name="フローチャート: 判断 800">
          <a:extLst>
            <a:ext uri="{FF2B5EF4-FFF2-40B4-BE49-F238E27FC236}">
              <a16:creationId xmlns:a16="http://schemas.microsoft.com/office/drawing/2014/main" id="{B6A9CAA2-C817-42D3-8CB9-301D0E75D75D}"/>
            </a:ext>
          </a:extLst>
        </xdr:cNvPr>
        <xdr:cNvSpPr/>
      </xdr:nvSpPr>
      <xdr:spPr>
        <a:xfrm>
          <a:off x="20383500" y="1443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36286</xdr:rowOff>
    </xdr:from>
    <xdr:to>
      <xdr:col>102</xdr:col>
      <xdr:colOff>165100</xdr:colOff>
      <xdr:row>84</xdr:row>
      <xdr:rowOff>137886</xdr:rowOff>
    </xdr:to>
    <xdr:sp macro="" textlink="">
      <xdr:nvSpPr>
        <xdr:cNvPr id="802" name="フローチャート: 判断 801">
          <a:extLst>
            <a:ext uri="{FF2B5EF4-FFF2-40B4-BE49-F238E27FC236}">
              <a16:creationId xmlns:a16="http://schemas.microsoft.com/office/drawing/2014/main" id="{2047B191-59E0-4092-9CCA-1837A797A6DB}"/>
            </a:ext>
          </a:extLst>
        </xdr:cNvPr>
        <xdr:cNvSpPr/>
      </xdr:nvSpPr>
      <xdr:spPr>
        <a:xfrm>
          <a:off x="19494500" y="1443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68943</xdr:rowOff>
    </xdr:from>
    <xdr:to>
      <xdr:col>98</xdr:col>
      <xdr:colOff>38100</xdr:colOff>
      <xdr:row>84</xdr:row>
      <xdr:rowOff>170543</xdr:rowOff>
    </xdr:to>
    <xdr:sp macro="" textlink="">
      <xdr:nvSpPr>
        <xdr:cNvPr id="803" name="フローチャート: 判断 802">
          <a:extLst>
            <a:ext uri="{FF2B5EF4-FFF2-40B4-BE49-F238E27FC236}">
              <a16:creationId xmlns:a16="http://schemas.microsoft.com/office/drawing/2014/main" id="{2676FFE3-F503-48EC-8CEA-42D5B8FF1A2B}"/>
            </a:ext>
          </a:extLst>
        </xdr:cNvPr>
        <xdr:cNvSpPr/>
      </xdr:nvSpPr>
      <xdr:spPr>
        <a:xfrm>
          <a:off x="18605500" y="14470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4" name="テキスト ボックス 803">
          <a:extLst>
            <a:ext uri="{FF2B5EF4-FFF2-40B4-BE49-F238E27FC236}">
              <a16:creationId xmlns:a16="http://schemas.microsoft.com/office/drawing/2014/main" id="{8921A877-7FE6-41A6-B4A4-6B9171708F7F}"/>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5" name="テキスト ボックス 804">
          <a:extLst>
            <a:ext uri="{FF2B5EF4-FFF2-40B4-BE49-F238E27FC236}">
              <a16:creationId xmlns:a16="http://schemas.microsoft.com/office/drawing/2014/main" id="{E5269DDD-3088-4A01-88C9-FAD87B2D3BF8}"/>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6" name="テキスト ボックス 805">
          <a:extLst>
            <a:ext uri="{FF2B5EF4-FFF2-40B4-BE49-F238E27FC236}">
              <a16:creationId xmlns:a16="http://schemas.microsoft.com/office/drawing/2014/main" id="{601D8ECA-B283-4A96-9C8D-A9A9DBB77BE3}"/>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07" name="テキスト ボックス 806">
          <a:extLst>
            <a:ext uri="{FF2B5EF4-FFF2-40B4-BE49-F238E27FC236}">
              <a16:creationId xmlns:a16="http://schemas.microsoft.com/office/drawing/2014/main" id="{B28C1A73-3A9B-4AF1-8F43-CC2929CC5743}"/>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08" name="テキスト ボックス 807">
          <a:extLst>
            <a:ext uri="{FF2B5EF4-FFF2-40B4-BE49-F238E27FC236}">
              <a16:creationId xmlns:a16="http://schemas.microsoft.com/office/drawing/2014/main" id="{629734F7-60D3-425B-880E-9430374B5CB3}"/>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52614</xdr:rowOff>
    </xdr:from>
    <xdr:to>
      <xdr:col>116</xdr:col>
      <xdr:colOff>114300</xdr:colOff>
      <xdr:row>86</xdr:row>
      <xdr:rowOff>154214</xdr:rowOff>
    </xdr:to>
    <xdr:sp macro="" textlink="">
      <xdr:nvSpPr>
        <xdr:cNvPr id="809" name="楕円 808">
          <a:extLst>
            <a:ext uri="{FF2B5EF4-FFF2-40B4-BE49-F238E27FC236}">
              <a16:creationId xmlns:a16="http://schemas.microsoft.com/office/drawing/2014/main" id="{1A5BC612-1292-404B-8DDE-200B57971051}"/>
            </a:ext>
          </a:extLst>
        </xdr:cNvPr>
        <xdr:cNvSpPr/>
      </xdr:nvSpPr>
      <xdr:spPr>
        <a:xfrm>
          <a:off x="22110700" y="14797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138991</xdr:rowOff>
    </xdr:from>
    <xdr:ext cx="469744" cy="259045"/>
    <xdr:sp macro="" textlink="">
      <xdr:nvSpPr>
        <xdr:cNvPr id="810" name="【児童館】&#10;一人当たり面積該当値テキスト">
          <a:extLst>
            <a:ext uri="{FF2B5EF4-FFF2-40B4-BE49-F238E27FC236}">
              <a16:creationId xmlns:a16="http://schemas.microsoft.com/office/drawing/2014/main" id="{46617997-5EFF-4916-A736-1BE5A24AD201}"/>
            </a:ext>
          </a:extLst>
        </xdr:cNvPr>
        <xdr:cNvSpPr txBox="1"/>
      </xdr:nvSpPr>
      <xdr:spPr>
        <a:xfrm>
          <a:off x="22199600" y="14712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52614</xdr:rowOff>
    </xdr:from>
    <xdr:to>
      <xdr:col>112</xdr:col>
      <xdr:colOff>38100</xdr:colOff>
      <xdr:row>86</xdr:row>
      <xdr:rowOff>154214</xdr:rowOff>
    </xdr:to>
    <xdr:sp macro="" textlink="">
      <xdr:nvSpPr>
        <xdr:cNvPr id="811" name="楕円 810">
          <a:extLst>
            <a:ext uri="{FF2B5EF4-FFF2-40B4-BE49-F238E27FC236}">
              <a16:creationId xmlns:a16="http://schemas.microsoft.com/office/drawing/2014/main" id="{2885EB27-729B-454B-8390-618D56EEE956}"/>
            </a:ext>
          </a:extLst>
        </xdr:cNvPr>
        <xdr:cNvSpPr/>
      </xdr:nvSpPr>
      <xdr:spPr>
        <a:xfrm>
          <a:off x="21272500" y="14797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103414</xdr:rowOff>
    </xdr:from>
    <xdr:to>
      <xdr:col>116</xdr:col>
      <xdr:colOff>63500</xdr:colOff>
      <xdr:row>86</xdr:row>
      <xdr:rowOff>103414</xdr:rowOff>
    </xdr:to>
    <xdr:cxnSp macro="">
      <xdr:nvCxnSpPr>
        <xdr:cNvPr id="812" name="直線コネクタ 811">
          <a:extLst>
            <a:ext uri="{FF2B5EF4-FFF2-40B4-BE49-F238E27FC236}">
              <a16:creationId xmlns:a16="http://schemas.microsoft.com/office/drawing/2014/main" id="{F7D76CC5-43C1-42CC-9664-029399A7B10E}"/>
            </a:ext>
          </a:extLst>
        </xdr:cNvPr>
        <xdr:cNvCxnSpPr/>
      </xdr:nvCxnSpPr>
      <xdr:spPr>
        <a:xfrm>
          <a:off x="21323300" y="1484811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52614</xdr:rowOff>
    </xdr:from>
    <xdr:to>
      <xdr:col>107</xdr:col>
      <xdr:colOff>101600</xdr:colOff>
      <xdr:row>86</xdr:row>
      <xdr:rowOff>154214</xdr:rowOff>
    </xdr:to>
    <xdr:sp macro="" textlink="">
      <xdr:nvSpPr>
        <xdr:cNvPr id="813" name="楕円 812">
          <a:extLst>
            <a:ext uri="{FF2B5EF4-FFF2-40B4-BE49-F238E27FC236}">
              <a16:creationId xmlns:a16="http://schemas.microsoft.com/office/drawing/2014/main" id="{CE508CBB-B97C-4CD6-BA20-B87EC4206611}"/>
            </a:ext>
          </a:extLst>
        </xdr:cNvPr>
        <xdr:cNvSpPr/>
      </xdr:nvSpPr>
      <xdr:spPr>
        <a:xfrm>
          <a:off x="20383500" y="14797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103414</xdr:rowOff>
    </xdr:from>
    <xdr:to>
      <xdr:col>111</xdr:col>
      <xdr:colOff>177800</xdr:colOff>
      <xdr:row>86</xdr:row>
      <xdr:rowOff>103414</xdr:rowOff>
    </xdr:to>
    <xdr:cxnSp macro="">
      <xdr:nvCxnSpPr>
        <xdr:cNvPr id="814" name="直線コネクタ 813">
          <a:extLst>
            <a:ext uri="{FF2B5EF4-FFF2-40B4-BE49-F238E27FC236}">
              <a16:creationId xmlns:a16="http://schemas.microsoft.com/office/drawing/2014/main" id="{5E371E6C-189A-4489-A43A-3EC558436FA5}"/>
            </a:ext>
          </a:extLst>
        </xdr:cNvPr>
        <xdr:cNvCxnSpPr/>
      </xdr:nvCxnSpPr>
      <xdr:spPr>
        <a:xfrm>
          <a:off x="20434300" y="1484811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52614</xdr:rowOff>
    </xdr:from>
    <xdr:to>
      <xdr:col>102</xdr:col>
      <xdr:colOff>165100</xdr:colOff>
      <xdr:row>86</xdr:row>
      <xdr:rowOff>154214</xdr:rowOff>
    </xdr:to>
    <xdr:sp macro="" textlink="">
      <xdr:nvSpPr>
        <xdr:cNvPr id="815" name="楕円 814">
          <a:extLst>
            <a:ext uri="{FF2B5EF4-FFF2-40B4-BE49-F238E27FC236}">
              <a16:creationId xmlns:a16="http://schemas.microsoft.com/office/drawing/2014/main" id="{05EACB31-101F-4401-B67B-26D8647C5492}"/>
            </a:ext>
          </a:extLst>
        </xdr:cNvPr>
        <xdr:cNvSpPr/>
      </xdr:nvSpPr>
      <xdr:spPr>
        <a:xfrm>
          <a:off x="19494500" y="14797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103414</xdr:rowOff>
    </xdr:from>
    <xdr:to>
      <xdr:col>107</xdr:col>
      <xdr:colOff>50800</xdr:colOff>
      <xdr:row>86</xdr:row>
      <xdr:rowOff>103414</xdr:rowOff>
    </xdr:to>
    <xdr:cxnSp macro="">
      <xdr:nvCxnSpPr>
        <xdr:cNvPr id="816" name="直線コネクタ 815">
          <a:extLst>
            <a:ext uri="{FF2B5EF4-FFF2-40B4-BE49-F238E27FC236}">
              <a16:creationId xmlns:a16="http://schemas.microsoft.com/office/drawing/2014/main" id="{9382E888-2286-468E-AFB0-0DA5C8823946}"/>
            </a:ext>
          </a:extLst>
        </xdr:cNvPr>
        <xdr:cNvCxnSpPr/>
      </xdr:nvCxnSpPr>
      <xdr:spPr>
        <a:xfrm>
          <a:off x="19545300" y="1484811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52614</xdr:rowOff>
    </xdr:from>
    <xdr:to>
      <xdr:col>98</xdr:col>
      <xdr:colOff>38100</xdr:colOff>
      <xdr:row>86</xdr:row>
      <xdr:rowOff>154214</xdr:rowOff>
    </xdr:to>
    <xdr:sp macro="" textlink="">
      <xdr:nvSpPr>
        <xdr:cNvPr id="817" name="楕円 816">
          <a:extLst>
            <a:ext uri="{FF2B5EF4-FFF2-40B4-BE49-F238E27FC236}">
              <a16:creationId xmlns:a16="http://schemas.microsoft.com/office/drawing/2014/main" id="{ED9D3B47-92CC-46E0-9099-AC0C201BD796}"/>
            </a:ext>
          </a:extLst>
        </xdr:cNvPr>
        <xdr:cNvSpPr/>
      </xdr:nvSpPr>
      <xdr:spPr>
        <a:xfrm>
          <a:off x="18605500" y="14797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103414</xdr:rowOff>
    </xdr:from>
    <xdr:to>
      <xdr:col>102</xdr:col>
      <xdr:colOff>114300</xdr:colOff>
      <xdr:row>86</xdr:row>
      <xdr:rowOff>103414</xdr:rowOff>
    </xdr:to>
    <xdr:cxnSp macro="">
      <xdr:nvCxnSpPr>
        <xdr:cNvPr id="818" name="直線コネクタ 817">
          <a:extLst>
            <a:ext uri="{FF2B5EF4-FFF2-40B4-BE49-F238E27FC236}">
              <a16:creationId xmlns:a16="http://schemas.microsoft.com/office/drawing/2014/main" id="{B052E89B-F970-4652-B139-86DC5A6F4382}"/>
            </a:ext>
          </a:extLst>
        </xdr:cNvPr>
        <xdr:cNvCxnSpPr/>
      </xdr:nvCxnSpPr>
      <xdr:spPr>
        <a:xfrm>
          <a:off x="18656300" y="1484811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154413</xdr:rowOff>
    </xdr:from>
    <xdr:ext cx="469744" cy="259045"/>
    <xdr:sp macro="" textlink="">
      <xdr:nvSpPr>
        <xdr:cNvPr id="819" name="n_1aveValue【児童館】&#10;一人当たり面積">
          <a:extLst>
            <a:ext uri="{FF2B5EF4-FFF2-40B4-BE49-F238E27FC236}">
              <a16:creationId xmlns:a16="http://schemas.microsoft.com/office/drawing/2014/main" id="{7B7F136D-8FA1-406B-AE55-E89CE48296F3}"/>
            </a:ext>
          </a:extLst>
        </xdr:cNvPr>
        <xdr:cNvSpPr txBox="1"/>
      </xdr:nvSpPr>
      <xdr:spPr>
        <a:xfrm>
          <a:off x="21075727" y="14213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154413</xdr:rowOff>
    </xdr:from>
    <xdr:ext cx="469744" cy="259045"/>
    <xdr:sp macro="" textlink="">
      <xdr:nvSpPr>
        <xdr:cNvPr id="820" name="n_2aveValue【児童館】&#10;一人当たり面積">
          <a:extLst>
            <a:ext uri="{FF2B5EF4-FFF2-40B4-BE49-F238E27FC236}">
              <a16:creationId xmlns:a16="http://schemas.microsoft.com/office/drawing/2014/main" id="{DDC6FD68-6F1C-42E4-86B0-09382042BB5F}"/>
            </a:ext>
          </a:extLst>
        </xdr:cNvPr>
        <xdr:cNvSpPr txBox="1"/>
      </xdr:nvSpPr>
      <xdr:spPr>
        <a:xfrm>
          <a:off x="20199427" y="14213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154413</xdr:rowOff>
    </xdr:from>
    <xdr:ext cx="469744" cy="259045"/>
    <xdr:sp macro="" textlink="">
      <xdr:nvSpPr>
        <xdr:cNvPr id="821" name="n_3aveValue【児童館】&#10;一人当たり面積">
          <a:extLst>
            <a:ext uri="{FF2B5EF4-FFF2-40B4-BE49-F238E27FC236}">
              <a16:creationId xmlns:a16="http://schemas.microsoft.com/office/drawing/2014/main" id="{E474F67E-E656-439C-A3E9-391756600FCD}"/>
            </a:ext>
          </a:extLst>
        </xdr:cNvPr>
        <xdr:cNvSpPr txBox="1"/>
      </xdr:nvSpPr>
      <xdr:spPr>
        <a:xfrm>
          <a:off x="19310427" y="14213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15620</xdr:rowOff>
    </xdr:from>
    <xdr:ext cx="469744" cy="259045"/>
    <xdr:sp macro="" textlink="">
      <xdr:nvSpPr>
        <xdr:cNvPr id="822" name="n_4aveValue【児童館】&#10;一人当たり面積">
          <a:extLst>
            <a:ext uri="{FF2B5EF4-FFF2-40B4-BE49-F238E27FC236}">
              <a16:creationId xmlns:a16="http://schemas.microsoft.com/office/drawing/2014/main" id="{7CE0CE21-74DE-4C71-A39F-8E4CCEEC807D}"/>
            </a:ext>
          </a:extLst>
        </xdr:cNvPr>
        <xdr:cNvSpPr txBox="1"/>
      </xdr:nvSpPr>
      <xdr:spPr>
        <a:xfrm>
          <a:off x="18421427" y="14245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145341</xdr:rowOff>
    </xdr:from>
    <xdr:ext cx="469744" cy="259045"/>
    <xdr:sp macro="" textlink="">
      <xdr:nvSpPr>
        <xdr:cNvPr id="823" name="n_1mainValue【児童館】&#10;一人当たり面積">
          <a:extLst>
            <a:ext uri="{FF2B5EF4-FFF2-40B4-BE49-F238E27FC236}">
              <a16:creationId xmlns:a16="http://schemas.microsoft.com/office/drawing/2014/main" id="{5BFFFD02-C781-45B6-803E-94708D43055A}"/>
            </a:ext>
          </a:extLst>
        </xdr:cNvPr>
        <xdr:cNvSpPr txBox="1"/>
      </xdr:nvSpPr>
      <xdr:spPr>
        <a:xfrm>
          <a:off x="21075727" y="14890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145341</xdr:rowOff>
    </xdr:from>
    <xdr:ext cx="469744" cy="259045"/>
    <xdr:sp macro="" textlink="">
      <xdr:nvSpPr>
        <xdr:cNvPr id="824" name="n_2mainValue【児童館】&#10;一人当たり面積">
          <a:extLst>
            <a:ext uri="{FF2B5EF4-FFF2-40B4-BE49-F238E27FC236}">
              <a16:creationId xmlns:a16="http://schemas.microsoft.com/office/drawing/2014/main" id="{F037001E-A112-4941-B625-30354C21EEE3}"/>
            </a:ext>
          </a:extLst>
        </xdr:cNvPr>
        <xdr:cNvSpPr txBox="1"/>
      </xdr:nvSpPr>
      <xdr:spPr>
        <a:xfrm>
          <a:off x="20199427" y="14890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145341</xdr:rowOff>
    </xdr:from>
    <xdr:ext cx="469744" cy="259045"/>
    <xdr:sp macro="" textlink="">
      <xdr:nvSpPr>
        <xdr:cNvPr id="825" name="n_3mainValue【児童館】&#10;一人当たり面積">
          <a:extLst>
            <a:ext uri="{FF2B5EF4-FFF2-40B4-BE49-F238E27FC236}">
              <a16:creationId xmlns:a16="http://schemas.microsoft.com/office/drawing/2014/main" id="{4A87B685-3891-44A1-A962-C533CE24F09C}"/>
            </a:ext>
          </a:extLst>
        </xdr:cNvPr>
        <xdr:cNvSpPr txBox="1"/>
      </xdr:nvSpPr>
      <xdr:spPr>
        <a:xfrm>
          <a:off x="19310427" y="14890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145341</xdr:rowOff>
    </xdr:from>
    <xdr:ext cx="469744" cy="259045"/>
    <xdr:sp macro="" textlink="">
      <xdr:nvSpPr>
        <xdr:cNvPr id="826" name="n_4mainValue【児童館】&#10;一人当たり面積">
          <a:extLst>
            <a:ext uri="{FF2B5EF4-FFF2-40B4-BE49-F238E27FC236}">
              <a16:creationId xmlns:a16="http://schemas.microsoft.com/office/drawing/2014/main" id="{8F19773D-C457-4CFB-B49D-4C914907182C}"/>
            </a:ext>
          </a:extLst>
        </xdr:cNvPr>
        <xdr:cNvSpPr txBox="1"/>
      </xdr:nvSpPr>
      <xdr:spPr>
        <a:xfrm>
          <a:off x="18421427" y="14890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27" name="正方形/長方形 826">
          <a:extLst>
            <a:ext uri="{FF2B5EF4-FFF2-40B4-BE49-F238E27FC236}">
              <a16:creationId xmlns:a16="http://schemas.microsoft.com/office/drawing/2014/main" id="{4D5E1103-E973-4FF6-84AF-5FC02FA9E623}"/>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28" name="正方形/長方形 827">
          <a:extLst>
            <a:ext uri="{FF2B5EF4-FFF2-40B4-BE49-F238E27FC236}">
              <a16:creationId xmlns:a16="http://schemas.microsoft.com/office/drawing/2014/main" id="{90363446-1BD3-4EC0-A8A9-F8A534AFCB17}"/>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29" name="正方形/長方形 828">
          <a:extLst>
            <a:ext uri="{FF2B5EF4-FFF2-40B4-BE49-F238E27FC236}">
              <a16:creationId xmlns:a16="http://schemas.microsoft.com/office/drawing/2014/main" id="{93AA8839-DB5E-468D-97C5-A9E94017F7AD}"/>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0" name="正方形/長方形 829">
          <a:extLst>
            <a:ext uri="{FF2B5EF4-FFF2-40B4-BE49-F238E27FC236}">
              <a16:creationId xmlns:a16="http://schemas.microsoft.com/office/drawing/2014/main" id="{CAB8C557-13D9-4F77-8866-DBFD842016C4}"/>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1" name="正方形/長方形 830">
          <a:extLst>
            <a:ext uri="{FF2B5EF4-FFF2-40B4-BE49-F238E27FC236}">
              <a16:creationId xmlns:a16="http://schemas.microsoft.com/office/drawing/2014/main" id="{5F7915C3-8C39-4F14-8F18-62FC3F6071A7}"/>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2" name="正方形/長方形 831">
          <a:extLst>
            <a:ext uri="{FF2B5EF4-FFF2-40B4-BE49-F238E27FC236}">
              <a16:creationId xmlns:a16="http://schemas.microsoft.com/office/drawing/2014/main" id="{332C4120-BE64-4BE2-81F6-8FC966179C59}"/>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3" name="正方形/長方形 832">
          <a:extLst>
            <a:ext uri="{FF2B5EF4-FFF2-40B4-BE49-F238E27FC236}">
              <a16:creationId xmlns:a16="http://schemas.microsoft.com/office/drawing/2014/main" id="{215628DA-4E29-4DC4-9F5B-B7DDF682C5D3}"/>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4" name="正方形/長方形 833">
          <a:extLst>
            <a:ext uri="{FF2B5EF4-FFF2-40B4-BE49-F238E27FC236}">
              <a16:creationId xmlns:a16="http://schemas.microsoft.com/office/drawing/2014/main" id="{EE393252-CB2C-403A-A49E-2C950C246454}"/>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5" name="テキスト ボックス 834">
          <a:extLst>
            <a:ext uri="{FF2B5EF4-FFF2-40B4-BE49-F238E27FC236}">
              <a16:creationId xmlns:a16="http://schemas.microsoft.com/office/drawing/2014/main" id="{A07B394C-0EDD-42AB-A800-F69A255B9B86}"/>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6" name="直線コネクタ 835">
          <a:extLst>
            <a:ext uri="{FF2B5EF4-FFF2-40B4-BE49-F238E27FC236}">
              <a16:creationId xmlns:a16="http://schemas.microsoft.com/office/drawing/2014/main" id="{13CBDDB1-1BE1-485D-A5F0-11C2AAF272C3}"/>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37" name="テキスト ボックス 836">
          <a:extLst>
            <a:ext uri="{FF2B5EF4-FFF2-40B4-BE49-F238E27FC236}">
              <a16:creationId xmlns:a16="http://schemas.microsoft.com/office/drawing/2014/main" id="{D42D90FB-B897-4887-9368-D53E015723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38" name="直線コネクタ 837">
          <a:extLst>
            <a:ext uri="{FF2B5EF4-FFF2-40B4-BE49-F238E27FC236}">
              <a16:creationId xmlns:a16="http://schemas.microsoft.com/office/drawing/2014/main" id="{441F6D71-682A-417F-8ED1-88123C66DFDA}"/>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39" name="テキスト ボックス 838">
          <a:extLst>
            <a:ext uri="{FF2B5EF4-FFF2-40B4-BE49-F238E27FC236}">
              <a16:creationId xmlns:a16="http://schemas.microsoft.com/office/drawing/2014/main" id="{76839A4C-F1DF-43A6-B972-AB16C06C5B28}"/>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40" name="直線コネクタ 839">
          <a:extLst>
            <a:ext uri="{FF2B5EF4-FFF2-40B4-BE49-F238E27FC236}">
              <a16:creationId xmlns:a16="http://schemas.microsoft.com/office/drawing/2014/main" id="{280C00EA-5A75-410D-9220-28BE0340CD68}"/>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41" name="テキスト ボックス 840">
          <a:extLst>
            <a:ext uri="{FF2B5EF4-FFF2-40B4-BE49-F238E27FC236}">
              <a16:creationId xmlns:a16="http://schemas.microsoft.com/office/drawing/2014/main" id="{E7A3A324-A845-4019-B27B-52031557C27B}"/>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42" name="直線コネクタ 841">
          <a:extLst>
            <a:ext uri="{FF2B5EF4-FFF2-40B4-BE49-F238E27FC236}">
              <a16:creationId xmlns:a16="http://schemas.microsoft.com/office/drawing/2014/main" id="{EF917658-434A-453D-9BCC-57E089A39D2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43" name="テキスト ボックス 842">
          <a:extLst>
            <a:ext uri="{FF2B5EF4-FFF2-40B4-BE49-F238E27FC236}">
              <a16:creationId xmlns:a16="http://schemas.microsoft.com/office/drawing/2014/main" id="{085F97B7-FB61-4614-8035-B4742342F27D}"/>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44" name="直線コネクタ 843">
          <a:extLst>
            <a:ext uri="{FF2B5EF4-FFF2-40B4-BE49-F238E27FC236}">
              <a16:creationId xmlns:a16="http://schemas.microsoft.com/office/drawing/2014/main" id="{5D3A6761-5307-4B29-BA77-285FC4816382}"/>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45" name="テキスト ボックス 844">
          <a:extLst>
            <a:ext uri="{FF2B5EF4-FFF2-40B4-BE49-F238E27FC236}">
              <a16:creationId xmlns:a16="http://schemas.microsoft.com/office/drawing/2014/main" id="{96CAAC6F-6F7C-4544-92E1-48595CA1F858}"/>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46" name="直線コネクタ 845">
          <a:extLst>
            <a:ext uri="{FF2B5EF4-FFF2-40B4-BE49-F238E27FC236}">
              <a16:creationId xmlns:a16="http://schemas.microsoft.com/office/drawing/2014/main" id="{C960E0BC-64CB-4190-A32A-D195457F8DB7}"/>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47" name="テキスト ボックス 846">
          <a:extLst>
            <a:ext uri="{FF2B5EF4-FFF2-40B4-BE49-F238E27FC236}">
              <a16:creationId xmlns:a16="http://schemas.microsoft.com/office/drawing/2014/main" id="{358385B6-42EE-47A8-91DE-85B247937BDB}"/>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48" name="直線コネクタ 847">
          <a:extLst>
            <a:ext uri="{FF2B5EF4-FFF2-40B4-BE49-F238E27FC236}">
              <a16:creationId xmlns:a16="http://schemas.microsoft.com/office/drawing/2014/main" id="{1C49BCBC-B57D-4ED7-B03E-65B2C299F358}"/>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98</xdr:row>
      <xdr:rowOff>146248</xdr:rowOff>
    </xdr:from>
    <xdr:ext cx="403059" cy="259045"/>
    <xdr:sp macro="" textlink="">
      <xdr:nvSpPr>
        <xdr:cNvPr id="849" name="テキスト ボックス 848">
          <a:extLst>
            <a:ext uri="{FF2B5EF4-FFF2-40B4-BE49-F238E27FC236}">
              <a16:creationId xmlns:a16="http://schemas.microsoft.com/office/drawing/2014/main" id="{BA28B158-FCE3-4933-8319-01993AED1B2D}"/>
            </a:ext>
          </a:extLst>
        </xdr:cNvPr>
        <xdr:cNvSpPr txBox="1"/>
      </xdr:nvSpPr>
      <xdr:spPr>
        <a:xfrm>
          <a:off x="12042941" y="169483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0" name="直線コネクタ 849">
          <a:extLst>
            <a:ext uri="{FF2B5EF4-FFF2-40B4-BE49-F238E27FC236}">
              <a16:creationId xmlns:a16="http://schemas.microsoft.com/office/drawing/2014/main" id="{A4C0291D-986D-4BD5-BC89-341DB8C44DC6}"/>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851" name="テキスト ボックス 850">
          <a:extLst>
            <a:ext uri="{FF2B5EF4-FFF2-40B4-BE49-F238E27FC236}">
              <a16:creationId xmlns:a16="http://schemas.microsoft.com/office/drawing/2014/main" id="{5012D848-DDEC-43CB-BC1C-FD6F7FF34FC4}"/>
            </a:ext>
          </a:extLst>
        </xdr:cNvPr>
        <xdr:cNvSpPr txBox="1"/>
      </xdr:nvSpPr>
      <xdr:spPr>
        <a:xfrm>
          <a:off x="12042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52" name="【公民館】&#10;有形固定資産減価償却率グラフ枠">
          <a:extLst>
            <a:ext uri="{FF2B5EF4-FFF2-40B4-BE49-F238E27FC236}">
              <a16:creationId xmlns:a16="http://schemas.microsoft.com/office/drawing/2014/main" id="{94FE61B0-509B-4D97-9D0B-BC8965679BD1}"/>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53339</xdr:rowOff>
    </xdr:from>
    <xdr:to>
      <xdr:col>85</xdr:col>
      <xdr:colOff>126364</xdr:colOff>
      <xdr:row>108</xdr:row>
      <xdr:rowOff>72934</xdr:rowOff>
    </xdr:to>
    <xdr:cxnSp macro="">
      <xdr:nvCxnSpPr>
        <xdr:cNvPr id="853" name="直線コネクタ 852">
          <a:extLst>
            <a:ext uri="{FF2B5EF4-FFF2-40B4-BE49-F238E27FC236}">
              <a16:creationId xmlns:a16="http://schemas.microsoft.com/office/drawing/2014/main" id="{5E86E8D0-0D5C-4F9B-A481-92EBD7A03D34}"/>
            </a:ext>
          </a:extLst>
        </xdr:cNvPr>
        <xdr:cNvCxnSpPr/>
      </xdr:nvCxnSpPr>
      <xdr:spPr>
        <a:xfrm flipV="1">
          <a:off x="16318864" y="17198339"/>
          <a:ext cx="0" cy="1391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76761</xdr:rowOff>
    </xdr:from>
    <xdr:ext cx="405111" cy="259045"/>
    <xdr:sp macro="" textlink="">
      <xdr:nvSpPr>
        <xdr:cNvPr id="854" name="【公民館】&#10;有形固定資産減価償却率最小値テキスト">
          <a:extLst>
            <a:ext uri="{FF2B5EF4-FFF2-40B4-BE49-F238E27FC236}">
              <a16:creationId xmlns:a16="http://schemas.microsoft.com/office/drawing/2014/main" id="{B496667D-1C1D-4598-B1C6-D847FF316ECC}"/>
            </a:ext>
          </a:extLst>
        </xdr:cNvPr>
        <xdr:cNvSpPr txBox="1"/>
      </xdr:nvSpPr>
      <xdr:spPr>
        <a:xfrm>
          <a:off x="16357600" y="185933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72934</xdr:rowOff>
    </xdr:from>
    <xdr:to>
      <xdr:col>86</xdr:col>
      <xdr:colOff>25400</xdr:colOff>
      <xdr:row>108</xdr:row>
      <xdr:rowOff>72934</xdr:rowOff>
    </xdr:to>
    <xdr:cxnSp macro="">
      <xdr:nvCxnSpPr>
        <xdr:cNvPr id="855" name="直線コネクタ 854">
          <a:extLst>
            <a:ext uri="{FF2B5EF4-FFF2-40B4-BE49-F238E27FC236}">
              <a16:creationId xmlns:a16="http://schemas.microsoft.com/office/drawing/2014/main" id="{E1F0CF25-190B-4457-A520-0B6559F0EEA1}"/>
            </a:ext>
          </a:extLst>
        </xdr:cNvPr>
        <xdr:cNvCxnSpPr/>
      </xdr:nvCxnSpPr>
      <xdr:spPr>
        <a:xfrm>
          <a:off x="16230600" y="185895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xdr:rowOff>
    </xdr:from>
    <xdr:ext cx="405111" cy="259045"/>
    <xdr:sp macro="" textlink="">
      <xdr:nvSpPr>
        <xdr:cNvPr id="856" name="【公民館】&#10;有形固定資産減価償却率最大値テキスト">
          <a:extLst>
            <a:ext uri="{FF2B5EF4-FFF2-40B4-BE49-F238E27FC236}">
              <a16:creationId xmlns:a16="http://schemas.microsoft.com/office/drawing/2014/main" id="{C0EC8348-C78C-4F30-9EB6-E4AD1671655D}"/>
            </a:ext>
          </a:extLst>
        </xdr:cNvPr>
        <xdr:cNvSpPr txBox="1"/>
      </xdr:nvSpPr>
      <xdr:spPr>
        <a:xfrm>
          <a:off x="16357600" y="16973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53339</xdr:rowOff>
    </xdr:from>
    <xdr:to>
      <xdr:col>86</xdr:col>
      <xdr:colOff>25400</xdr:colOff>
      <xdr:row>100</xdr:row>
      <xdr:rowOff>53339</xdr:rowOff>
    </xdr:to>
    <xdr:cxnSp macro="">
      <xdr:nvCxnSpPr>
        <xdr:cNvPr id="857" name="直線コネクタ 856">
          <a:extLst>
            <a:ext uri="{FF2B5EF4-FFF2-40B4-BE49-F238E27FC236}">
              <a16:creationId xmlns:a16="http://schemas.microsoft.com/office/drawing/2014/main" id="{7AE1E6EC-B00F-45B0-BDE2-2C3969AFCF52}"/>
            </a:ext>
          </a:extLst>
        </xdr:cNvPr>
        <xdr:cNvCxnSpPr/>
      </xdr:nvCxnSpPr>
      <xdr:spPr>
        <a:xfrm>
          <a:off x="16230600" y="171983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101</xdr:row>
      <xdr:rowOff>80934</xdr:rowOff>
    </xdr:from>
    <xdr:ext cx="405111" cy="259045"/>
    <xdr:sp macro="" textlink="">
      <xdr:nvSpPr>
        <xdr:cNvPr id="858" name="【公民館】&#10;有形固定資産減価償却率平均値テキスト">
          <a:extLst>
            <a:ext uri="{FF2B5EF4-FFF2-40B4-BE49-F238E27FC236}">
              <a16:creationId xmlns:a16="http://schemas.microsoft.com/office/drawing/2014/main" id="{8D60FC59-9AAB-4230-9ACE-D7565024EAF6}"/>
            </a:ext>
          </a:extLst>
        </xdr:cNvPr>
        <xdr:cNvSpPr txBox="1"/>
      </xdr:nvSpPr>
      <xdr:spPr>
        <a:xfrm>
          <a:off x="16357600" y="1739738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58057</xdr:rowOff>
    </xdr:from>
    <xdr:to>
      <xdr:col>85</xdr:col>
      <xdr:colOff>177800</xdr:colOff>
      <xdr:row>102</xdr:row>
      <xdr:rowOff>159657</xdr:rowOff>
    </xdr:to>
    <xdr:sp macro="" textlink="">
      <xdr:nvSpPr>
        <xdr:cNvPr id="859" name="フローチャート: 判断 858">
          <a:extLst>
            <a:ext uri="{FF2B5EF4-FFF2-40B4-BE49-F238E27FC236}">
              <a16:creationId xmlns:a16="http://schemas.microsoft.com/office/drawing/2014/main" id="{E4B498ED-7085-42E4-BE6F-47B6A8B8F463}"/>
            </a:ext>
          </a:extLst>
        </xdr:cNvPr>
        <xdr:cNvSpPr/>
      </xdr:nvSpPr>
      <xdr:spPr>
        <a:xfrm>
          <a:off x="16268700" y="17545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102</xdr:row>
      <xdr:rowOff>71120</xdr:rowOff>
    </xdr:from>
    <xdr:to>
      <xdr:col>81</xdr:col>
      <xdr:colOff>101600</xdr:colOff>
      <xdr:row>103</xdr:row>
      <xdr:rowOff>1270</xdr:rowOff>
    </xdr:to>
    <xdr:sp macro="" textlink="">
      <xdr:nvSpPr>
        <xdr:cNvPr id="860" name="フローチャート: 判断 859">
          <a:extLst>
            <a:ext uri="{FF2B5EF4-FFF2-40B4-BE49-F238E27FC236}">
              <a16:creationId xmlns:a16="http://schemas.microsoft.com/office/drawing/2014/main" id="{64A67ED3-88DE-4BFA-B103-A33895E2E740}"/>
            </a:ext>
          </a:extLst>
        </xdr:cNvPr>
        <xdr:cNvSpPr/>
      </xdr:nvSpPr>
      <xdr:spPr>
        <a:xfrm>
          <a:off x="15430500" y="17559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28666</xdr:rowOff>
    </xdr:from>
    <xdr:to>
      <xdr:col>76</xdr:col>
      <xdr:colOff>165100</xdr:colOff>
      <xdr:row>102</xdr:row>
      <xdr:rowOff>130266</xdr:rowOff>
    </xdr:to>
    <xdr:sp macro="" textlink="">
      <xdr:nvSpPr>
        <xdr:cNvPr id="861" name="フローチャート: 判断 860">
          <a:extLst>
            <a:ext uri="{FF2B5EF4-FFF2-40B4-BE49-F238E27FC236}">
              <a16:creationId xmlns:a16="http://schemas.microsoft.com/office/drawing/2014/main" id="{DC422497-3371-41D1-B870-1DCCE1675AE4}"/>
            </a:ext>
          </a:extLst>
        </xdr:cNvPr>
        <xdr:cNvSpPr/>
      </xdr:nvSpPr>
      <xdr:spPr>
        <a:xfrm>
          <a:off x="14541500" y="175165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101</xdr:row>
      <xdr:rowOff>167458</xdr:rowOff>
    </xdr:from>
    <xdr:to>
      <xdr:col>72</xdr:col>
      <xdr:colOff>38100</xdr:colOff>
      <xdr:row>102</xdr:row>
      <xdr:rowOff>97608</xdr:rowOff>
    </xdr:to>
    <xdr:sp macro="" textlink="">
      <xdr:nvSpPr>
        <xdr:cNvPr id="862" name="フローチャート: 判断 861">
          <a:extLst>
            <a:ext uri="{FF2B5EF4-FFF2-40B4-BE49-F238E27FC236}">
              <a16:creationId xmlns:a16="http://schemas.microsoft.com/office/drawing/2014/main" id="{857DD6CA-BCD5-46F3-AB8E-47383943B16F}"/>
            </a:ext>
          </a:extLst>
        </xdr:cNvPr>
        <xdr:cNvSpPr/>
      </xdr:nvSpPr>
      <xdr:spPr>
        <a:xfrm>
          <a:off x="13652500" y="17483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101</xdr:row>
      <xdr:rowOff>138068</xdr:rowOff>
    </xdr:from>
    <xdr:to>
      <xdr:col>67</xdr:col>
      <xdr:colOff>101600</xdr:colOff>
      <xdr:row>102</xdr:row>
      <xdr:rowOff>68218</xdr:rowOff>
    </xdr:to>
    <xdr:sp macro="" textlink="">
      <xdr:nvSpPr>
        <xdr:cNvPr id="863" name="フローチャート: 判断 862">
          <a:extLst>
            <a:ext uri="{FF2B5EF4-FFF2-40B4-BE49-F238E27FC236}">
              <a16:creationId xmlns:a16="http://schemas.microsoft.com/office/drawing/2014/main" id="{83C73687-0D8E-41E4-8AED-C05E187071DC}"/>
            </a:ext>
          </a:extLst>
        </xdr:cNvPr>
        <xdr:cNvSpPr/>
      </xdr:nvSpPr>
      <xdr:spPr>
        <a:xfrm>
          <a:off x="12763500" y="17454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4" name="テキスト ボックス 863">
          <a:extLst>
            <a:ext uri="{FF2B5EF4-FFF2-40B4-BE49-F238E27FC236}">
              <a16:creationId xmlns:a16="http://schemas.microsoft.com/office/drawing/2014/main" id="{2CD7BD1D-86A7-4FD7-B139-B615F4F66609}"/>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5" name="テキスト ボックス 864">
          <a:extLst>
            <a:ext uri="{FF2B5EF4-FFF2-40B4-BE49-F238E27FC236}">
              <a16:creationId xmlns:a16="http://schemas.microsoft.com/office/drawing/2014/main" id="{7EC9D812-E5A1-4C06-BC1B-30BCB5902FD9}"/>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6" name="テキスト ボックス 865">
          <a:extLst>
            <a:ext uri="{FF2B5EF4-FFF2-40B4-BE49-F238E27FC236}">
              <a16:creationId xmlns:a16="http://schemas.microsoft.com/office/drawing/2014/main" id="{2DEFE536-010D-46CE-B009-848207216752}"/>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7" name="テキスト ボックス 866">
          <a:extLst>
            <a:ext uri="{FF2B5EF4-FFF2-40B4-BE49-F238E27FC236}">
              <a16:creationId xmlns:a16="http://schemas.microsoft.com/office/drawing/2014/main" id="{31858D42-057A-4CBE-A231-7AE9BAB08318}"/>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8" name="テキスト ボックス 867">
          <a:extLst>
            <a:ext uri="{FF2B5EF4-FFF2-40B4-BE49-F238E27FC236}">
              <a16:creationId xmlns:a16="http://schemas.microsoft.com/office/drawing/2014/main" id="{8E786703-DE6E-4258-B5A8-71C205926E17}"/>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22134</xdr:rowOff>
    </xdr:from>
    <xdr:to>
      <xdr:col>85</xdr:col>
      <xdr:colOff>177800</xdr:colOff>
      <xdr:row>104</xdr:row>
      <xdr:rowOff>123734</xdr:rowOff>
    </xdr:to>
    <xdr:sp macro="" textlink="">
      <xdr:nvSpPr>
        <xdr:cNvPr id="869" name="楕円 868">
          <a:extLst>
            <a:ext uri="{FF2B5EF4-FFF2-40B4-BE49-F238E27FC236}">
              <a16:creationId xmlns:a16="http://schemas.microsoft.com/office/drawing/2014/main" id="{13BCE3D2-5FB3-4759-960F-5CB953814C41}"/>
            </a:ext>
          </a:extLst>
        </xdr:cNvPr>
        <xdr:cNvSpPr/>
      </xdr:nvSpPr>
      <xdr:spPr>
        <a:xfrm>
          <a:off x="16268700" y="17852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561</xdr:rowOff>
    </xdr:from>
    <xdr:ext cx="405111" cy="259045"/>
    <xdr:sp macro="" textlink="">
      <xdr:nvSpPr>
        <xdr:cNvPr id="870" name="【公民館】&#10;有形固定資産減価償却率該当値テキスト">
          <a:extLst>
            <a:ext uri="{FF2B5EF4-FFF2-40B4-BE49-F238E27FC236}">
              <a16:creationId xmlns:a16="http://schemas.microsoft.com/office/drawing/2014/main" id="{FE9C3C29-1AFD-438E-97B5-709568CA6ABD}"/>
            </a:ext>
          </a:extLst>
        </xdr:cNvPr>
        <xdr:cNvSpPr txBox="1"/>
      </xdr:nvSpPr>
      <xdr:spPr>
        <a:xfrm>
          <a:off x="16357600" y="178313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138068</xdr:rowOff>
    </xdr:from>
    <xdr:to>
      <xdr:col>81</xdr:col>
      <xdr:colOff>101600</xdr:colOff>
      <xdr:row>104</xdr:row>
      <xdr:rowOff>68218</xdr:rowOff>
    </xdr:to>
    <xdr:sp macro="" textlink="">
      <xdr:nvSpPr>
        <xdr:cNvPr id="871" name="楕円 870">
          <a:extLst>
            <a:ext uri="{FF2B5EF4-FFF2-40B4-BE49-F238E27FC236}">
              <a16:creationId xmlns:a16="http://schemas.microsoft.com/office/drawing/2014/main" id="{B9B1BDA3-55D9-4992-A8BB-DA4C1AABDE41}"/>
            </a:ext>
          </a:extLst>
        </xdr:cNvPr>
        <xdr:cNvSpPr/>
      </xdr:nvSpPr>
      <xdr:spPr>
        <a:xfrm>
          <a:off x="15430500" y="17797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17418</xdr:rowOff>
    </xdr:from>
    <xdr:to>
      <xdr:col>85</xdr:col>
      <xdr:colOff>127000</xdr:colOff>
      <xdr:row>104</xdr:row>
      <xdr:rowOff>72934</xdr:rowOff>
    </xdr:to>
    <xdr:cxnSp macro="">
      <xdr:nvCxnSpPr>
        <xdr:cNvPr id="872" name="直線コネクタ 871">
          <a:extLst>
            <a:ext uri="{FF2B5EF4-FFF2-40B4-BE49-F238E27FC236}">
              <a16:creationId xmlns:a16="http://schemas.microsoft.com/office/drawing/2014/main" id="{88F1E3EC-3C93-446D-8055-A1A0F067802C}"/>
            </a:ext>
          </a:extLst>
        </xdr:cNvPr>
        <xdr:cNvCxnSpPr/>
      </xdr:nvCxnSpPr>
      <xdr:spPr>
        <a:xfrm>
          <a:off x="15481300" y="17848218"/>
          <a:ext cx="838200" cy="55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105411</xdr:rowOff>
    </xdr:from>
    <xdr:to>
      <xdr:col>76</xdr:col>
      <xdr:colOff>165100</xdr:colOff>
      <xdr:row>104</xdr:row>
      <xdr:rowOff>35561</xdr:rowOff>
    </xdr:to>
    <xdr:sp macro="" textlink="">
      <xdr:nvSpPr>
        <xdr:cNvPr id="873" name="楕円 872">
          <a:extLst>
            <a:ext uri="{FF2B5EF4-FFF2-40B4-BE49-F238E27FC236}">
              <a16:creationId xmlns:a16="http://schemas.microsoft.com/office/drawing/2014/main" id="{7F2FA7AA-7D98-4584-BC35-1F135C197226}"/>
            </a:ext>
          </a:extLst>
        </xdr:cNvPr>
        <xdr:cNvSpPr/>
      </xdr:nvSpPr>
      <xdr:spPr>
        <a:xfrm>
          <a:off x="14541500" y="17764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156211</xdr:rowOff>
    </xdr:from>
    <xdr:to>
      <xdr:col>81</xdr:col>
      <xdr:colOff>50800</xdr:colOff>
      <xdr:row>104</xdr:row>
      <xdr:rowOff>17418</xdr:rowOff>
    </xdr:to>
    <xdr:cxnSp macro="">
      <xdr:nvCxnSpPr>
        <xdr:cNvPr id="874" name="直線コネクタ 873">
          <a:extLst>
            <a:ext uri="{FF2B5EF4-FFF2-40B4-BE49-F238E27FC236}">
              <a16:creationId xmlns:a16="http://schemas.microsoft.com/office/drawing/2014/main" id="{97D8C7C2-56D1-4099-B88B-87CE6129D3BF}"/>
            </a:ext>
          </a:extLst>
        </xdr:cNvPr>
        <xdr:cNvCxnSpPr/>
      </xdr:nvCxnSpPr>
      <xdr:spPr>
        <a:xfrm>
          <a:off x="14592300" y="17815561"/>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43362</xdr:rowOff>
    </xdr:from>
    <xdr:to>
      <xdr:col>72</xdr:col>
      <xdr:colOff>38100</xdr:colOff>
      <xdr:row>103</xdr:row>
      <xdr:rowOff>144962</xdr:rowOff>
    </xdr:to>
    <xdr:sp macro="" textlink="">
      <xdr:nvSpPr>
        <xdr:cNvPr id="875" name="楕円 874">
          <a:extLst>
            <a:ext uri="{FF2B5EF4-FFF2-40B4-BE49-F238E27FC236}">
              <a16:creationId xmlns:a16="http://schemas.microsoft.com/office/drawing/2014/main" id="{42044D11-1DC2-4AB0-B790-92F3A2AF33D3}"/>
            </a:ext>
          </a:extLst>
        </xdr:cNvPr>
        <xdr:cNvSpPr/>
      </xdr:nvSpPr>
      <xdr:spPr>
        <a:xfrm>
          <a:off x="13652500" y="17702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94162</xdr:rowOff>
    </xdr:from>
    <xdr:to>
      <xdr:col>76</xdr:col>
      <xdr:colOff>114300</xdr:colOff>
      <xdr:row>103</xdr:row>
      <xdr:rowOff>156211</xdr:rowOff>
    </xdr:to>
    <xdr:cxnSp macro="">
      <xdr:nvCxnSpPr>
        <xdr:cNvPr id="876" name="直線コネクタ 875">
          <a:extLst>
            <a:ext uri="{FF2B5EF4-FFF2-40B4-BE49-F238E27FC236}">
              <a16:creationId xmlns:a16="http://schemas.microsoft.com/office/drawing/2014/main" id="{F00A9978-8613-4862-802A-90A9925A7151}"/>
            </a:ext>
          </a:extLst>
        </xdr:cNvPr>
        <xdr:cNvCxnSpPr/>
      </xdr:nvCxnSpPr>
      <xdr:spPr>
        <a:xfrm>
          <a:off x="13703300" y="17753512"/>
          <a:ext cx="8890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139700</xdr:rowOff>
    </xdr:from>
    <xdr:to>
      <xdr:col>67</xdr:col>
      <xdr:colOff>101600</xdr:colOff>
      <xdr:row>103</xdr:row>
      <xdr:rowOff>69850</xdr:rowOff>
    </xdr:to>
    <xdr:sp macro="" textlink="">
      <xdr:nvSpPr>
        <xdr:cNvPr id="877" name="楕円 876">
          <a:extLst>
            <a:ext uri="{FF2B5EF4-FFF2-40B4-BE49-F238E27FC236}">
              <a16:creationId xmlns:a16="http://schemas.microsoft.com/office/drawing/2014/main" id="{43C9F14E-4F2F-433F-AC04-92E7DBE887FD}"/>
            </a:ext>
          </a:extLst>
        </xdr:cNvPr>
        <xdr:cNvSpPr/>
      </xdr:nvSpPr>
      <xdr:spPr>
        <a:xfrm>
          <a:off x="12763500" y="1762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19050</xdr:rowOff>
    </xdr:from>
    <xdr:to>
      <xdr:col>71</xdr:col>
      <xdr:colOff>177800</xdr:colOff>
      <xdr:row>103</xdr:row>
      <xdr:rowOff>94162</xdr:rowOff>
    </xdr:to>
    <xdr:cxnSp macro="">
      <xdr:nvCxnSpPr>
        <xdr:cNvPr id="878" name="直線コネクタ 877">
          <a:extLst>
            <a:ext uri="{FF2B5EF4-FFF2-40B4-BE49-F238E27FC236}">
              <a16:creationId xmlns:a16="http://schemas.microsoft.com/office/drawing/2014/main" id="{DB511AF0-52DE-44DB-8FF6-B2A135592865}"/>
            </a:ext>
          </a:extLst>
        </xdr:cNvPr>
        <xdr:cNvCxnSpPr/>
      </xdr:nvCxnSpPr>
      <xdr:spPr>
        <a:xfrm>
          <a:off x="12814300" y="17678400"/>
          <a:ext cx="889000" cy="75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101</xdr:row>
      <xdr:rowOff>17797</xdr:rowOff>
    </xdr:from>
    <xdr:ext cx="405111" cy="259045"/>
    <xdr:sp macro="" textlink="">
      <xdr:nvSpPr>
        <xdr:cNvPr id="879" name="n_1aveValue【公民館】&#10;有形固定資産減価償却率">
          <a:extLst>
            <a:ext uri="{FF2B5EF4-FFF2-40B4-BE49-F238E27FC236}">
              <a16:creationId xmlns:a16="http://schemas.microsoft.com/office/drawing/2014/main" id="{48485F1B-CA2C-400C-A347-88DDB5292045}"/>
            </a:ext>
          </a:extLst>
        </xdr:cNvPr>
        <xdr:cNvSpPr txBox="1"/>
      </xdr:nvSpPr>
      <xdr:spPr>
        <a:xfrm>
          <a:off x="15266044" y="1733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146793</xdr:rowOff>
    </xdr:from>
    <xdr:ext cx="405111" cy="259045"/>
    <xdr:sp macro="" textlink="">
      <xdr:nvSpPr>
        <xdr:cNvPr id="880" name="n_2aveValue【公民館】&#10;有形固定資産減価償却率">
          <a:extLst>
            <a:ext uri="{FF2B5EF4-FFF2-40B4-BE49-F238E27FC236}">
              <a16:creationId xmlns:a16="http://schemas.microsoft.com/office/drawing/2014/main" id="{8B444158-0863-4E5C-B3B7-046BD9644989}"/>
            </a:ext>
          </a:extLst>
        </xdr:cNvPr>
        <xdr:cNvSpPr txBox="1"/>
      </xdr:nvSpPr>
      <xdr:spPr>
        <a:xfrm>
          <a:off x="14389744" y="17291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114135</xdr:rowOff>
    </xdr:from>
    <xdr:ext cx="405111" cy="259045"/>
    <xdr:sp macro="" textlink="">
      <xdr:nvSpPr>
        <xdr:cNvPr id="881" name="n_3aveValue【公民館】&#10;有形固定資産減価償却率">
          <a:extLst>
            <a:ext uri="{FF2B5EF4-FFF2-40B4-BE49-F238E27FC236}">
              <a16:creationId xmlns:a16="http://schemas.microsoft.com/office/drawing/2014/main" id="{8FEC08B2-FBBA-4A14-90A6-A44DE2C94AE1}"/>
            </a:ext>
          </a:extLst>
        </xdr:cNvPr>
        <xdr:cNvSpPr txBox="1"/>
      </xdr:nvSpPr>
      <xdr:spPr>
        <a:xfrm>
          <a:off x="13500744" y="17259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84745</xdr:rowOff>
    </xdr:from>
    <xdr:ext cx="405111" cy="259045"/>
    <xdr:sp macro="" textlink="">
      <xdr:nvSpPr>
        <xdr:cNvPr id="882" name="n_4aveValue【公民館】&#10;有形固定資産減価償却率">
          <a:extLst>
            <a:ext uri="{FF2B5EF4-FFF2-40B4-BE49-F238E27FC236}">
              <a16:creationId xmlns:a16="http://schemas.microsoft.com/office/drawing/2014/main" id="{DF26D536-741A-4D67-8482-C7F3737AC140}"/>
            </a:ext>
          </a:extLst>
        </xdr:cNvPr>
        <xdr:cNvSpPr txBox="1"/>
      </xdr:nvSpPr>
      <xdr:spPr>
        <a:xfrm>
          <a:off x="12611744" y="172297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59345</xdr:rowOff>
    </xdr:from>
    <xdr:ext cx="405111" cy="259045"/>
    <xdr:sp macro="" textlink="">
      <xdr:nvSpPr>
        <xdr:cNvPr id="883" name="n_1mainValue【公民館】&#10;有形固定資産減価償却率">
          <a:extLst>
            <a:ext uri="{FF2B5EF4-FFF2-40B4-BE49-F238E27FC236}">
              <a16:creationId xmlns:a16="http://schemas.microsoft.com/office/drawing/2014/main" id="{B52929F7-2347-4EAE-B213-C304AE13B6BF}"/>
            </a:ext>
          </a:extLst>
        </xdr:cNvPr>
        <xdr:cNvSpPr txBox="1"/>
      </xdr:nvSpPr>
      <xdr:spPr>
        <a:xfrm>
          <a:off x="15266044" y="178901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26688</xdr:rowOff>
    </xdr:from>
    <xdr:ext cx="405111" cy="259045"/>
    <xdr:sp macro="" textlink="">
      <xdr:nvSpPr>
        <xdr:cNvPr id="884" name="n_2mainValue【公民館】&#10;有形固定資産減価償却率">
          <a:extLst>
            <a:ext uri="{FF2B5EF4-FFF2-40B4-BE49-F238E27FC236}">
              <a16:creationId xmlns:a16="http://schemas.microsoft.com/office/drawing/2014/main" id="{D9A39575-7EC9-4F94-9651-5D215B3F5D0E}"/>
            </a:ext>
          </a:extLst>
        </xdr:cNvPr>
        <xdr:cNvSpPr txBox="1"/>
      </xdr:nvSpPr>
      <xdr:spPr>
        <a:xfrm>
          <a:off x="14389744" y="17857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136089</xdr:rowOff>
    </xdr:from>
    <xdr:ext cx="405111" cy="259045"/>
    <xdr:sp macro="" textlink="">
      <xdr:nvSpPr>
        <xdr:cNvPr id="885" name="n_3mainValue【公民館】&#10;有形固定資産減価償却率">
          <a:extLst>
            <a:ext uri="{FF2B5EF4-FFF2-40B4-BE49-F238E27FC236}">
              <a16:creationId xmlns:a16="http://schemas.microsoft.com/office/drawing/2014/main" id="{93B4463A-E9CF-4608-A444-239A1DE9D822}"/>
            </a:ext>
          </a:extLst>
        </xdr:cNvPr>
        <xdr:cNvSpPr txBox="1"/>
      </xdr:nvSpPr>
      <xdr:spPr>
        <a:xfrm>
          <a:off x="13500744" y="177954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60977</xdr:rowOff>
    </xdr:from>
    <xdr:ext cx="405111" cy="259045"/>
    <xdr:sp macro="" textlink="">
      <xdr:nvSpPr>
        <xdr:cNvPr id="886" name="n_4mainValue【公民館】&#10;有形固定資産減価償却率">
          <a:extLst>
            <a:ext uri="{FF2B5EF4-FFF2-40B4-BE49-F238E27FC236}">
              <a16:creationId xmlns:a16="http://schemas.microsoft.com/office/drawing/2014/main" id="{1CF81FCC-52A0-47DE-BF62-FC85AE63DBFA}"/>
            </a:ext>
          </a:extLst>
        </xdr:cNvPr>
        <xdr:cNvSpPr txBox="1"/>
      </xdr:nvSpPr>
      <xdr:spPr>
        <a:xfrm>
          <a:off x="12611744" y="17720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7" name="正方形/長方形 886">
          <a:extLst>
            <a:ext uri="{FF2B5EF4-FFF2-40B4-BE49-F238E27FC236}">
              <a16:creationId xmlns:a16="http://schemas.microsoft.com/office/drawing/2014/main" id="{9EAE983D-E4C7-4133-B62A-D177F23EF0F3}"/>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8" name="正方形/長方形 887">
          <a:extLst>
            <a:ext uri="{FF2B5EF4-FFF2-40B4-BE49-F238E27FC236}">
              <a16:creationId xmlns:a16="http://schemas.microsoft.com/office/drawing/2014/main" id="{3B9A49B8-D221-4732-BCD8-E7F35A63C11B}"/>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89" name="正方形/長方形 888">
          <a:extLst>
            <a:ext uri="{FF2B5EF4-FFF2-40B4-BE49-F238E27FC236}">
              <a16:creationId xmlns:a16="http://schemas.microsoft.com/office/drawing/2014/main" id="{18C780D4-E9C4-4056-AA52-4BB00C5F0A3E}"/>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0" name="正方形/長方形 889">
          <a:extLst>
            <a:ext uri="{FF2B5EF4-FFF2-40B4-BE49-F238E27FC236}">
              <a16:creationId xmlns:a16="http://schemas.microsoft.com/office/drawing/2014/main" id="{2BA7DC45-7945-420F-B17C-4BBF3ECABB7B}"/>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1" name="正方形/長方形 890">
          <a:extLst>
            <a:ext uri="{FF2B5EF4-FFF2-40B4-BE49-F238E27FC236}">
              <a16:creationId xmlns:a16="http://schemas.microsoft.com/office/drawing/2014/main" id="{0048B121-B88C-4BDD-B2B1-ED09FF18980C}"/>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2" name="正方形/長方形 891">
          <a:extLst>
            <a:ext uri="{FF2B5EF4-FFF2-40B4-BE49-F238E27FC236}">
              <a16:creationId xmlns:a16="http://schemas.microsoft.com/office/drawing/2014/main" id="{13339D08-0F9B-42C3-8C30-BD81D5BB5414}"/>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3" name="正方形/長方形 892">
          <a:extLst>
            <a:ext uri="{FF2B5EF4-FFF2-40B4-BE49-F238E27FC236}">
              <a16:creationId xmlns:a16="http://schemas.microsoft.com/office/drawing/2014/main" id="{1151AE5D-E806-47E2-9B58-365890533343}"/>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4" name="正方形/長方形 893">
          <a:extLst>
            <a:ext uri="{FF2B5EF4-FFF2-40B4-BE49-F238E27FC236}">
              <a16:creationId xmlns:a16="http://schemas.microsoft.com/office/drawing/2014/main" id="{3950305D-C195-4360-A382-A2398CD0B85A}"/>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5" name="テキスト ボックス 894">
          <a:extLst>
            <a:ext uri="{FF2B5EF4-FFF2-40B4-BE49-F238E27FC236}">
              <a16:creationId xmlns:a16="http://schemas.microsoft.com/office/drawing/2014/main" id="{B4CD9FE3-7EA2-4965-81D4-0E898BBF57EB}"/>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6" name="直線コネクタ 895">
          <a:extLst>
            <a:ext uri="{FF2B5EF4-FFF2-40B4-BE49-F238E27FC236}">
              <a16:creationId xmlns:a16="http://schemas.microsoft.com/office/drawing/2014/main" id="{CD1FB36A-10CE-4053-A177-8F33DCD4A7DB}"/>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107</xdr:row>
      <xdr:rowOff>133350</xdr:rowOff>
    </xdr:from>
    <xdr:to>
      <xdr:col>120</xdr:col>
      <xdr:colOff>114300</xdr:colOff>
      <xdr:row>107</xdr:row>
      <xdr:rowOff>133350</xdr:rowOff>
    </xdr:to>
    <xdr:cxnSp macro="">
      <xdr:nvCxnSpPr>
        <xdr:cNvPr id="897" name="直線コネクタ 896">
          <a:extLst>
            <a:ext uri="{FF2B5EF4-FFF2-40B4-BE49-F238E27FC236}">
              <a16:creationId xmlns:a16="http://schemas.microsoft.com/office/drawing/2014/main" id="{8B5DFD75-2F6A-49A5-8D14-E76990DC5D6A}"/>
            </a:ext>
          </a:extLst>
        </xdr:cNvPr>
        <xdr:cNvCxnSpPr/>
      </xdr:nvCxnSpPr>
      <xdr:spPr>
        <a:xfrm>
          <a:off x="18288000" y="1847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162577</xdr:rowOff>
    </xdr:from>
    <xdr:ext cx="467179" cy="259045"/>
    <xdr:sp macro="" textlink="">
      <xdr:nvSpPr>
        <xdr:cNvPr id="898" name="テキスト ボックス 897">
          <a:extLst>
            <a:ext uri="{FF2B5EF4-FFF2-40B4-BE49-F238E27FC236}">
              <a16:creationId xmlns:a16="http://schemas.microsoft.com/office/drawing/2014/main" id="{BB6A283C-3212-42A7-BDE2-E72F63B9FBE6}"/>
            </a:ext>
          </a:extLst>
        </xdr:cNvPr>
        <xdr:cNvSpPr txBox="1"/>
      </xdr:nvSpPr>
      <xdr:spPr>
        <a:xfrm>
          <a:off x="178208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99" name="直線コネクタ 898">
          <a:extLst>
            <a:ext uri="{FF2B5EF4-FFF2-40B4-BE49-F238E27FC236}">
              <a16:creationId xmlns:a16="http://schemas.microsoft.com/office/drawing/2014/main" id="{1AA182EB-69CE-4276-8E39-559F98F7D64D}"/>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00" name="テキスト ボックス 899">
          <a:extLst>
            <a:ext uri="{FF2B5EF4-FFF2-40B4-BE49-F238E27FC236}">
              <a16:creationId xmlns:a16="http://schemas.microsoft.com/office/drawing/2014/main" id="{54F9D01D-B95C-4D8D-87F0-E1178C83AC32}"/>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19050</xdr:rowOff>
    </xdr:from>
    <xdr:to>
      <xdr:col>120</xdr:col>
      <xdr:colOff>114300</xdr:colOff>
      <xdr:row>101</xdr:row>
      <xdr:rowOff>19050</xdr:rowOff>
    </xdr:to>
    <xdr:cxnSp macro="">
      <xdr:nvCxnSpPr>
        <xdr:cNvPr id="901" name="直線コネクタ 900">
          <a:extLst>
            <a:ext uri="{FF2B5EF4-FFF2-40B4-BE49-F238E27FC236}">
              <a16:creationId xmlns:a16="http://schemas.microsoft.com/office/drawing/2014/main" id="{89CF8EC5-81AC-4F2D-B8D7-37682C4E62DB}"/>
            </a:ext>
          </a:extLst>
        </xdr:cNvPr>
        <xdr:cNvCxnSpPr/>
      </xdr:nvCxnSpPr>
      <xdr:spPr>
        <a:xfrm>
          <a:off x="18288000" y="1733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48277</xdr:rowOff>
    </xdr:from>
    <xdr:ext cx="467179" cy="259045"/>
    <xdr:sp macro="" textlink="">
      <xdr:nvSpPr>
        <xdr:cNvPr id="902" name="テキスト ボックス 901">
          <a:extLst>
            <a:ext uri="{FF2B5EF4-FFF2-40B4-BE49-F238E27FC236}">
              <a16:creationId xmlns:a16="http://schemas.microsoft.com/office/drawing/2014/main" id="{4FCBBACD-F734-474E-B3C0-D4041F217FF4}"/>
            </a:ext>
          </a:extLst>
        </xdr:cNvPr>
        <xdr:cNvSpPr txBox="1"/>
      </xdr:nvSpPr>
      <xdr:spPr>
        <a:xfrm>
          <a:off x="178208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3" name="直線コネクタ 902">
          <a:extLst>
            <a:ext uri="{FF2B5EF4-FFF2-40B4-BE49-F238E27FC236}">
              <a16:creationId xmlns:a16="http://schemas.microsoft.com/office/drawing/2014/main" id="{8E498BB7-1847-4F38-BCCB-66F9C53C98F1}"/>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4" name="テキスト ボックス 903">
          <a:extLst>
            <a:ext uri="{FF2B5EF4-FFF2-40B4-BE49-F238E27FC236}">
              <a16:creationId xmlns:a16="http://schemas.microsoft.com/office/drawing/2014/main" id="{E564B9E5-6335-4AE4-9E7C-B21C37AFACE5}"/>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5" name="【公民館】&#10;一人当たり面積グラフ枠">
          <a:extLst>
            <a:ext uri="{FF2B5EF4-FFF2-40B4-BE49-F238E27FC236}">
              <a16:creationId xmlns:a16="http://schemas.microsoft.com/office/drawing/2014/main" id="{05067307-E4FA-43DA-BBF0-622C1C2B5DFC}"/>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36195</xdr:rowOff>
    </xdr:from>
    <xdr:to>
      <xdr:col>116</xdr:col>
      <xdr:colOff>62864</xdr:colOff>
      <xdr:row>107</xdr:row>
      <xdr:rowOff>36195</xdr:rowOff>
    </xdr:to>
    <xdr:cxnSp macro="">
      <xdr:nvCxnSpPr>
        <xdr:cNvPr id="906" name="直線コネクタ 905">
          <a:extLst>
            <a:ext uri="{FF2B5EF4-FFF2-40B4-BE49-F238E27FC236}">
              <a16:creationId xmlns:a16="http://schemas.microsoft.com/office/drawing/2014/main" id="{E4CCEF38-52C1-4F90-9DB2-33939D497727}"/>
            </a:ext>
          </a:extLst>
        </xdr:cNvPr>
        <xdr:cNvCxnSpPr/>
      </xdr:nvCxnSpPr>
      <xdr:spPr>
        <a:xfrm flipV="1">
          <a:off x="22160864" y="17181195"/>
          <a:ext cx="0" cy="1200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40022</xdr:rowOff>
    </xdr:from>
    <xdr:ext cx="469744" cy="259045"/>
    <xdr:sp macro="" textlink="">
      <xdr:nvSpPr>
        <xdr:cNvPr id="907" name="【公民館】&#10;一人当たり面積最小値テキスト">
          <a:extLst>
            <a:ext uri="{FF2B5EF4-FFF2-40B4-BE49-F238E27FC236}">
              <a16:creationId xmlns:a16="http://schemas.microsoft.com/office/drawing/2014/main" id="{A44D5E2B-3451-4CFD-B2DD-8FF337073180}"/>
            </a:ext>
          </a:extLst>
        </xdr:cNvPr>
        <xdr:cNvSpPr txBox="1"/>
      </xdr:nvSpPr>
      <xdr:spPr>
        <a:xfrm>
          <a:off x="22199600" y="18385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36195</xdr:rowOff>
    </xdr:from>
    <xdr:to>
      <xdr:col>116</xdr:col>
      <xdr:colOff>152400</xdr:colOff>
      <xdr:row>107</xdr:row>
      <xdr:rowOff>36195</xdr:rowOff>
    </xdr:to>
    <xdr:cxnSp macro="">
      <xdr:nvCxnSpPr>
        <xdr:cNvPr id="908" name="直線コネクタ 907">
          <a:extLst>
            <a:ext uri="{FF2B5EF4-FFF2-40B4-BE49-F238E27FC236}">
              <a16:creationId xmlns:a16="http://schemas.microsoft.com/office/drawing/2014/main" id="{77F440C4-7006-4CA6-B6AF-28B0E5E26267}"/>
            </a:ext>
          </a:extLst>
        </xdr:cNvPr>
        <xdr:cNvCxnSpPr/>
      </xdr:nvCxnSpPr>
      <xdr:spPr>
        <a:xfrm>
          <a:off x="22072600" y="18381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154322</xdr:rowOff>
    </xdr:from>
    <xdr:ext cx="469744" cy="259045"/>
    <xdr:sp macro="" textlink="">
      <xdr:nvSpPr>
        <xdr:cNvPr id="909" name="【公民館】&#10;一人当たり面積最大値テキスト">
          <a:extLst>
            <a:ext uri="{FF2B5EF4-FFF2-40B4-BE49-F238E27FC236}">
              <a16:creationId xmlns:a16="http://schemas.microsoft.com/office/drawing/2014/main" id="{78F09616-2F8D-488B-AF28-84DE25F16686}"/>
            </a:ext>
          </a:extLst>
        </xdr:cNvPr>
        <xdr:cNvSpPr txBox="1"/>
      </xdr:nvSpPr>
      <xdr:spPr>
        <a:xfrm>
          <a:off x="22199600" y="16956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36195</xdr:rowOff>
    </xdr:from>
    <xdr:to>
      <xdr:col>116</xdr:col>
      <xdr:colOff>152400</xdr:colOff>
      <xdr:row>100</xdr:row>
      <xdr:rowOff>36195</xdr:rowOff>
    </xdr:to>
    <xdr:cxnSp macro="">
      <xdr:nvCxnSpPr>
        <xdr:cNvPr id="910" name="直線コネクタ 909">
          <a:extLst>
            <a:ext uri="{FF2B5EF4-FFF2-40B4-BE49-F238E27FC236}">
              <a16:creationId xmlns:a16="http://schemas.microsoft.com/office/drawing/2014/main" id="{68FEE32A-FBAF-4AAA-8B13-33AA083FA7AE}"/>
            </a:ext>
          </a:extLst>
        </xdr:cNvPr>
        <xdr:cNvCxnSpPr/>
      </xdr:nvCxnSpPr>
      <xdr:spPr>
        <a:xfrm>
          <a:off x="22072600" y="17181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111141</xdr:rowOff>
    </xdr:from>
    <xdr:ext cx="469744" cy="259045"/>
    <xdr:sp macro="" textlink="">
      <xdr:nvSpPr>
        <xdr:cNvPr id="911" name="【公民館】&#10;一人当たり面積平均値テキスト">
          <a:extLst>
            <a:ext uri="{FF2B5EF4-FFF2-40B4-BE49-F238E27FC236}">
              <a16:creationId xmlns:a16="http://schemas.microsoft.com/office/drawing/2014/main" id="{0F53C748-873E-4221-B582-80785AD2A269}"/>
            </a:ext>
          </a:extLst>
        </xdr:cNvPr>
        <xdr:cNvSpPr txBox="1"/>
      </xdr:nvSpPr>
      <xdr:spPr>
        <a:xfrm>
          <a:off x="22199600" y="177704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88264</xdr:rowOff>
    </xdr:from>
    <xdr:to>
      <xdr:col>116</xdr:col>
      <xdr:colOff>114300</xdr:colOff>
      <xdr:row>105</xdr:row>
      <xdr:rowOff>18414</xdr:rowOff>
    </xdr:to>
    <xdr:sp macro="" textlink="">
      <xdr:nvSpPr>
        <xdr:cNvPr id="912" name="フローチャート: 判断 911">
          <a:extLst>
            <a:ext uri="{FF2B5EF4-FFF2-40B4-BE49-F238E27FC236}">
              <a16:creationId xmlns:a16="http://schemas.microsoft.com/office/drawing/2014/main" id="{016FEAE9-0053-4EE8-82B8-5D64D1405131}"/>
            </a:ext>
          </a:extLst>
        </xdr:cNvPr>
        <xdr:cNvSpPr/>
      </xdr:nvSpPr>
      <xdr:spPr>
        <a:xfrm>
          <a:off x="22110700" y="17919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53975</xdr:rowOff>
    </xdr:from>
    <xdr:to>
      <xdr:col>112</xdr:col>
      <xdr:colOff>38100</xdr:colOff>
      <xdr:row>104</xdr:row>
      <xdr:rowOff>155575</xdr:rowOff>
    </xdr:to>
    <xdr:sp macro="" textlink="">
      <xdr:nvSpPr>
        <xdr:cNvPr id="913" name="フローチャート: 判断 912">
          <a:extLst>
            <a:ext uri="{FF2B5EF4-FFF2-40B4-BE49-F238E27FC236}">
              <a16:creationId xmlns:a16="http://schemas.microsoft.com/office/drawing/2014/main" id="{CDF8CEF3-6DB5-4201-A250-573623A989DD}"/>
            </a:ext>
          </a:extLst>
        </xdr:cNvPr>
        <xdr:cNvSpPr/>
      </xdr:nvSpPr>
      <xdr:spPr>
        <a:xfrm>
          <a:off x="21272500" y="1788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48261</xdr:rowOff>
    </xdr:from>
    <xdr:to>
      <xdr:col>107</xdr:col>
      <xdr:colOff>101600</xdr:colOff>
      <xdr:row>104</xdr:row>
      <xdr:rowOff>149861</xdr:rowOff>
    </xdr:to>
    <xdr:sp macro="" textlink="">
      <xdr:nvSpPr>
        <xdr:cNvPr id="914" name="フローチャート: 判断 913">
          <a:extLst>
            <a:ext uri="{FF2B5EF4-FFF2-40B4-BE49-F238E27FC236}">
              <a16:creationId xmlns:a16="http://schemas.microsoft.com/office/drawing/2014/main" id="{C6658BCA-1250-4B22-8974-DE6F7D34E9BD}"/>
            </a:ext>
          </a:extLst>
        </xdr:cNvPr>
        <xdr:cNvSpPr/>
      </xdr:nvSpPr>
      <xdr:spPr>
        <a:xfrm>
          <a:off x="20383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103</xdr:row>
      <xdr:rowOff>139700</xdr:rowOff>
    </xdr:from>
    <xdr:to>
      <xdr:col>102</xdr:col>
      <xdr:colOff>165100</xdr:colOff>
      <xdr:row>104</xdr:row>
      <xdr:rowOff>69850</xdr:rowOff>
    </xdr:to>
    <xdr:sp macro="" textlink="">
      <xdr:nvSpPr>
        <xdr:cNvPr id="915" name="フローチャート: 判断 914">
          <a:extLst>
            <a:ext uri="{FF2B5EF4-FFF2-40B4-BE49-F238E27FC236}">
              <a16:creationId xmlns:a16="http://schemas.microsoft.com/office/drawing/2014/main" id="{6BA86D86-A1E9-4F29-ADD3-5AC7D4BF79F7}"/>
            </a:ext>
          </a:extLst>
        </xdr:cNvPr>
        <xdr:cNvSpPr/>
      </xdr:nvSpPr>
      <xdr:spPr>
        <a:xfrm>
          <a:off x="19494500" y="1779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8255</xdr:rowOff>
    </xdr:from>
    <xdr:to>
      <xdr:col>98</xdr:col>
      <xdr:colOff>38100</xdr:colOff>
      <xdr:row>104</xdr:row>
      <xdr:rowOff>109855</xdr:rowOff>
    </xdr:to>
    <xdr:sp macro="" textlink="">
      <xdr:nvSpPr>
        <xdr:cNvPr id="916" name="フローチャート: 判断 915">
          <a:extLst>
            <a:ext uri="{FF2B5EF4-FFF2-40B4-BE49-F238E27FC236}">
              <a16:creationId xmlns:a16="http://schemas.microsoft.com/office/drawing/2014/main" id="{DC25C6AF-5B92-4F42-8F01-0DE63019B0CA}"/>
            </a:ext>
          </a:extLst>
        </xdr:cNvPr>
        <xdr:cNvSpPr/>
      </xdr:nvSpPr>
      <xdr:spPr>
        <a:xfrm>
          <a:off x="18605500" y="17839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17" name="テキスト ボックス 916">
          <a:extLst>
            <a:ext uri="{FF2B5EF4-FFF2-40B4-BE49-F238E27FC236}">
              <a16:creationId xmlns:a16="http://schemas.microsoft.com/office/drawing/2014/main" id="{E00F9BE5-DD4A-4280-8525-CA7E971937AF}"/>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18" name="テキスト ボックス 917">
          <a:extLst>
            <a:ext uri="{FF2B5EF4-FFF2-40B4-BE49-F238E27FC236}">
              <a16:creationId xmlns:a16="http://schemas.microsoft.com/office/drawing/2014/main" id="{ADA35A11-C2C6-40DA-B0C1-DA80FA24F94C}"/>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19" name="テキスト ボックス 918">
          <a:extLst>
            <a:ext uri="{FF2B5EF4-FFF2-40B4-BE49-F238E27FC236}">
              <a16:creationId xmlns:a16="http://schemas.microsoft.com/office/drawing/2014/main" id="{C8E6773D-6BEC-4E83-9A0B-FBD4A9564612}"/>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0" name="テキスト ボックス 919">
          <a:extLst>
            <a:ext uri="{FF2B5EF4-FFF2-40B4-BE49-F238E27FC236}">
              <a16:creationId xmlns:a16="http://schemas.microsoft.com/office/drawing/2014/main" id="{07080E9C-8056-4FA7-A8DD-0FFF51F8AB32}"/>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1" name="テキスト ボックス 920">
          <a:extLst>
            <a:ext uri="{FF2B5EF4-FFF2-40B4-BE49-F238E27FC236}">
              <a16:creationId xmlns:a16="http://schemas.microsoft.com/office/drawing/2014/main" id="{141724FF-B4F1-4EAF-9D34-87C2CCBFC7B7}"/>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156845</xdr:rowOff>
    </xdr:from>
    <xdr:to>
      <xdr:col>116</xdr:col>
      <xdr:colOff>114300</xdr:colOff>
      <xdr:row>105</xdr:row>
      <xdr:rowOff>86995</xdr:rowOff>
    </xdr:to>
    <xdr:sp macro="" textlink="">
      <xdr:nvSpPr>
        <xdr:cNvPr id="922" name="楕円 921">
          <a:extLst>
            <a:ext uri="{FF2B5EF4-FFF2-40B4-BE49-F238E27FC236}">
              <a16:creationId xmlns:a16="http://schemas.microsoft.com/office/drawing/2014/main" id="{864D1050-B2F4-4776-BAD0-B800095F837D}"/>
            </a:ext>
          </a:extLst>
        </xdr:cNvPr>
        <xdr:cNvSpPr/>
      </xdr:nvSpPr>
      <xdr:spPr>
        <a:xfrm>
          <a:off x="22110700" y="17987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135272</xdr:rowOff>
    </xdr:from>
    <xdr:ext cx="469744" cy="259045"/>
    <xdr:sp macro="" textlink="">
      <xdr:nvSpPr>
        <xdr:cNvPr id="923" name="【公民館】&#10;一人当たり面積該当値テキスト">
          <a:extLst>
            <a:ext uri="{FF2B5EF4-FFF2-40B4-BE49-F238E27FC236}">
              <a16:creationId xmlns:a16="http://schemas.microsoft.com/office/drawing/2014/main" id="{20D9C91B-E534-47C2-9046-3EE9799AD090}"/>
            </a:ext>
          </a:extLst>
        </xdr:cNvPr>
        <xdr:cNvSpPr txBox="1"/>
      </xdr:nvSpPr>
      <xdr:spPr>
        <a:xfrm>
          <a:off x="22199600" y="17966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133986</xdr:rowOff>
    </xdr:from>
    <xdr:to>
      <xdr:col>112</xdr:col>
      <xdr:colOff>38100</xdr:colOff>
      <xdr:row>105</xdr:row>
      <xdr:rowOff>64136</xdr:rowOff>
    </xdr:to>
    <xdr:sp macro="" textlink="">
      <xdr:nvSpPr>
        <xdr:cNvPr id="924" name="楕円 923">
          <a:extLst>
            <a:ext uri="{FF2B5EF4-FFF2-40B4-BE49-F238E27FC236}">
              <a16:creationId xmlns:a16="http://schemas.microsoft.com/office/drawing/2014/main" id="{5E780BA3-7E6C-4722-A71B-A5BFDC42BBDA}"/>
            </a:ext>
          </a:extLst>
        </xdr:cNvPr>
        <xdr:cNvSpPr/>
      </xdr:nvSpPr>
      <xdr:spPr>
        <a:xfrm>
          <a:off x="21272500" y="17964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13336</xdr:rowOff>
    </xdr:from>
    <xdr:to>
      <xdr:col>116</xdr:col>
      <xdr:colOff>63500</xdr:colOff>
      <xdr:row>105</xdr:row>
      <xdr:rowOff>36195</xdr:rowOff>
    </xdr:to>
    <xdr:cxnSp macro="">
      <xdr:nvCxnSpPr>
        <xdr:cNvPr id="925" name="直線コネクタ 924">
          <a:extLst>
            <a:ext uri="{FF2B5EF4-FFF2-40B4-BE49-F238E27FC236}">
              <a16:creationId xmlns:a16="http://schemas.microsoft.com/office/drawing/2014/main" id="{DF4EDA45-597A-40DF-9143-13C79177BAA6}"/>
            </a:ext>
          </a:extLst>
        </xdr:cNvPr>
        <xdr:cNvCxnSpPr/>
      </xdr:nvCxnSpPr>
      <xdr:spPr>
        <a:xfrm>
          <a:off x="21323300" y="18015586"/>
          <a:ext cx="8382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122555</xdr:rowOff>
    </xdr:from>
    <xdr:to>
      <xdr:col>107</xdr:col>
      <xdr:colOff>101600</xdr:colOff>
      <xdr:row>105</xdr:row>
      <xdr:rowOff>52705</xdr:rowOff>
    </xdr:to>
    <xdr:sp macro="" textlink="">
      <xdr:nvSpPr>
        <xdr:cNvPr id="926" name="楕円 925">
          <a:extLst>
            <a:ext uri="{FF2B5EF4-FFF2-40B4-BE49-F238E27FC236}">
              <a16:creationId xmlns:a16="http://schemas.microsoft.com/office/drawing/2014/main" id="{93E86531-D430-4E6E-B5F7-F84078ABDF50}"/>
            </a:ext>
          </a:extLst>
        </xdr:cNvPr>
        <xdr:cNvSpPr/>
      </xdr:nvSpPr>
      <xdr:spPr>
        <a:xfrm>
          <a:off x="20383500" y="17953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1905</xdr:rowOff>
    </xdr:from>
    <xdr:to>
      <xdr:col>111</xdr:col>
      <xdr:colOff>177800</xdr:colOff>
      <xdr:row>105</xdr:row>
      <xdr:rowOff>13336</xdr:rowOff>
    </xdr:to>
    <xdr:cxnSp macro="">
      <xdr:nvCxnSpPr>
        <xdr:cNvPr id="927" name="直線コネクタ 926">
          <a:extLst>
            <a:ext uri="{FF2B5EF4-FFF2-40B4-BE49-F238E27FC236}">
              <a16:creationId xmlns:a16="http://schemas.microsoft.com/office/drawing/2014/main" id="{1004047B-932E-4B1B-80AA-AD8E565D4A58}"/>
            </a:ext>
          </a:extLst>
        </xdr:cNvPr>
        <xdr:cNvCxnSpPr/>
      </xdr:nvCxnSpPr>
      <xdr:spPr>
        <a:xfrm>
          <a:off x="20434300" y="18004155"/>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128270</xdr:rowOff>
    </xdr:from>
    <xdr:to>
      <xdr:col>102</xdr:col>
      <xdr:colOff>165100</xdr:colOff>
      <xdr:row>105</xdr:row>
      <xdr:rowOff>58420</xdr:rowOff>
    </xdr:to>
    <xdr:sp macro="" textlink="">
      <xdr:nvSpPr>
        <xdr:cNvPr id="928" name="楕円 927">
          <a:extLst>
            <a:ext uri="{FF2B5EF4-FFF2-40B4-BE49-F238E27FC236}">
              <a16:creationId xmlns:a16="http://schemas.microsoft.com/office/drawing/2014/main" id="{5F36AEA8-E20F-4675-9922-C328519A5338}"/>
            </a:ext>
          </a:extLst>
        </xdr:cNvPr>
        <xdr:cNvSpPr/>
      </xdr:nvSpPr>
      <xdr:spPr>
        <a:xfrm>
          <a:off x="19494500" y="1795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1905</xdr:rowOff>
    </xdr:from>
    <xdr:to>
      <xdr:col>107</xdr:col>
      <xdr:colOff>50800</xdr:colOff>
      <xdr:row>105</xdr:row>
      <xdr:rowOff>7620</xdr:rowOff>
    </xdr:to>
    <xdr:cxnSp macro="">
      <xdr:nvCxnSpPr>
        <xdr:cNvPr id="929" name="直線コネクタ 928">
          <a:extLst>
            <a:ext uri="{FF2B5EF4-FFF2-40B4-BE49-F238E27FC236}">
              <a16:creationId xmlns:a16="http://schemas.microsoft.com/office/drawing/2014/main" id="{FA2A9F35-C18D-423E-AE35-39A682A37C61}"/>
            </a:ext>
          </a:extLst>
        </xdr:cNvPr>
        <xdr:cNvCxnSpPr/>
      </xdr:nvCxnSpPr>
      <xdr:spPr>
        <a:xfrm flipV="1">
          <a:off x="19545300" y="1800415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133986</xdr:rowOff>
    </xdr:from>
    <xdr:to>
      <xdr:col>98</xdr:col>
      <xdr:colOff>38100</xdr:colOff>
      <xdr:row>105</xdr:row>
      <xdr:rowOff>64136</xdr:rowOff>
    </xdr:to>
    <xdr:sp macro="" textlink="">
      <xdr:nvSpPr>
        <xdr:cNvPr id="930" name="楕円 929">
          <a:extLst>
            <a:ext uri="{FF2B5EF4-FFF2-40B4-BE49-F238E27FC236}">
              <a16:creationId xmlns:a16="http://schemas.microsoft.com/office/drawing/2014/main" id="{C21AE746-CF6D-4B7A-A066-38075F6920AF}"/>
            </a:ext>
          </a:extLst>
        </xdr:cNvPr>
        <xdr:cNvSpPr/>
      </xdr:nvSpPr>
      <xdr:spPr>
        <a:xfrm>
          <a:off x="18605500" y="17964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7620</xdr:rowOff>
    </xdr:from>
    <xdr:to>
      <xdr:col>102</xdr:col>
      <xdr:colOff>114300</xdr:colOff>
      <xdr:row>105</xdr:row>
      <xdr:rowOff>13336</xdr:rowOff>
    </xdr:to>
    <xdr:cxnSp macro="">
      <xdr:nvCxnSpPr>
        <xdr:cNvPr id="931" name="直線コネクタ 930">
          <a:extLst>
            <a:ext uri="{FF2B5EF4-FFF2-40B4-BE49-F238E27FC236}">
              <a16:creationId xmlns:a16="http://schemas.microsoft.com/office/drawing/2014/main" id="{0ACAEE80-3C6F-4596-9FF3-E6019774F082}"/>
            </a:ext>
          </a:extLst>
        </xdr:cNvPr>
        <xdr:cNvCxnSpPr/>
      </xdr:nvCxnSpPr>
      <xdr:spPr>
        <a:xfrm flipV="1">
          <a:off x="18656300" y="18009870"/>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652</xdr:rowOff>
    </xdr:from>
    <xdr:ext cx="469744" cy="259045"/>
    <xdr:sp macro="" textlink="">
      <xdr:nvSpPr>
        <xdr:cNvPr id="932" name="n_1aveValue【公民館】&#10;一人当たり面積">
          <a:extLst>
            <a:ext uri="{FF2B5EF4-FFF2-40B4-BE49-F238E27FC236}">
              <a16:creationId xmlns:a16="http://schemas.microsoft.com/office/drawing/2014/main" id="{3584F8E3-BC45-4F13-ACEF-4904B4C13241}"/>
            </a:ext>
          </a:extLst>
        </xdr:cNvPr>
        <xdr:cNvSpPr txBox="1"/>
      </xdr:nvSpPr>
      <xdr:spPr>
        <a:xfrm>
          <a:off x="21075727" y="17660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166388</xdr:rowOff>
    </xdr:from>
    <xdr:ext cx="469744" cy="259045"/>
    <xdr:sp macro="" textlink="">
      <xdr:nvSpPr>
        <xdr:cNvPr id="933" name="n_2aveValue【公民館】&#10;一人当たり面積">
          <a:extLst>
            <a:ext uri="{FF2B5EF4-FFF2-40B4-BE49-F238E27FC236}">
              <a16:creationId xmlns:a16="http://schemas.microsoft.com/office/drawing/2014/main" id="{4F8E4675-A9A6-418E-AA11-3ADAA9F135A2}"/>
            </a:ext>
          </a:extLst>
        </xdr:cNvPr>
        <xdr:cNvSpPr txBox="1"/>
      </xdr:nvSpPr>
      <xdr:spPr>
        <a:xfrm>
          <a:off x="20199427" y="17654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86377</xdr:rowOff>
    </xdr:from>
    <xdr:ext cx="469744" cy="259045"/>
    <xdr:sp macro="" textlink="">
      <xdr:nvSpPr>
        <xdr:cNvPr id="934" name="n_3aveValue【公民館】&#10;一人当たり面積">
          <a:extLst>
            <a:ext uri="{FF2B5EF4-FFF2-40B4-BE49-F238E27FC236}">
              <a16:creationId xmlns:a16="http://schemas.microsoft.com/office/drawing/2014/main" id="{AC5F3BEC-8D71-4882-B46A-F4EE497B7389}"/>
            </a:ext>
          </a:extLst>
        </xdr:cNvPr>
        <xdr:cNvSpPr txBox="1"/>
      </xdr:nvSpPr>
      <xdr:spPr>
        <a:xfrm>
          <a:off x="19310427" y="17574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126382</xdr:rowOff>
    </xdr:from>
    <xdr:ext cx="469744" cy="259045"/>
    <xdr:sp macro="" textlink="">
      <xdr:nvSpPr>
        <xdr:cNvPr id="935" name="n_4aveValue【公民館】&#10;一人当たり面積">
          <a:extLst>
            <a:ext uri="{FF2B5EF4-FFF2-40B4-BE49-F238E27FC236}">
              <a16:creationId xmlns:a16="http://schemas.microsoft.com/office/drawing/2014/main" id="{2E7F97A8-A7F4-4D5E-A44B-D5CE6B709F5B}"/>
            </a:ext>
          </a:extLst>
        </xdr:cNvPr>
        <xdr:cNvSpPr txBox="1"/>
      </xdr:nvSpPr>
      <xdr:spPr>
        <a:xfrm>
          <a:off x="18421427" y="17614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55263</xdr:rowOff>
    </xdr:from>
    <xdr:ext cx="469744" cy="259045"/>
    <xdr:sp macro="" textlink="">
      <xdr:nvSpPr>
        <xdr:cNvPr id="936" name="n_1mainValue【公民館】&#10;一人当たり面積">
          <a:extLst>
            <a:ext uri="{FF2B5EF4-FFF2-40B4-BE49-F238E27FC236}">
              <a16:creationId xmlns:a16="http://schemas.microsoft.com/office/drawing/2014/main" id="{DEC38F5F-1E10-4711-A2C7-3FD44967F392}"/>
            </a:ext>
          </a:extLst>
        </xdr:cNvPr>
        <xdr:cNvSpPr txBox="1"/>
      </xdr:nvSpPr>
      <xdr:spPr>
        <a:xfrm>
          <a:off x="21075727" y="18057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43832</xdr:rowOff>
    </xdr:from>
    <xdr:ext cx="469744" cy="259045"/>
    <xdr:sp macro="" textlink="">
      <xdr:nvSpPr>
        <xdr:cNvPr id="937" name="n_2mainValue【公民館】&#10;一人当たり面積">
          <a:extLst>
            <a:ext uri="{FF2B5EF4-FFF2-40B4-BE49-F238E27FC236}">
              <a16:creationId xmlns:a16="http://schemas.microsoft.com/office/drawing/2014/main" id="{0F69BA0F-213F-452B-9087-3550270A3A72}"/>
            </a:ext>
          </a:extLst>
        </xdr:cNvPr>
        <xdr:cNvSpPr txBox="1"/>
      </xdr:nvSpPr>
      <xdr:spPr>
        <a:xfrm>
          <a:off x="20199427" y="18046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49547</xdr:rowOff>
    </xdr:from>
    <xdr:ext cx="469744" cy="259045"/>
    <xdr:sp macro="" textlink="">
      <xdr:nvSpPr>
        <xdr:cNvPr id="938" name="n_3mainValue【公民館】&#10;一人当たり面積">
          <a:extLst>
            <a:ext uri="{FF2B5EF4-FFF2-40B4-BE49-F238E27FC236}">
              <a16:creationId xmlns:a16="http://schemas.microsoft.com/office/drawing/2014/main" id="{DB913CE0-0F75-46DA-BBE0-FA5B51722E7D}"/>
            </a:ext>
          </a:extLst>
        </xdr:cNvPr>
        <xdr:cNvSpPr txBox="1"/>
      </xdr:nvSpPr>
      <xdr:spPr>
        <a:xfrm>
          <a:off x="19310427" y="18051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55263</xdr:rowOff>
    </xdr:from>
    <xdr:ext cx="469744" cy="259045"/>
    <xdr:sp macro="" textlink="">
      <xdr:nvSpPr>
        <xdr:cNvPr id="939" name="n_4mainValue【公民館】&#10;一人当たり面積">
          <a:extLst>
            <a:ext uri="{FF2B5EF4-FFF2-40B4-BE49-F238E27FC236}">
              <a16:creationId xmlns:a16="http://schemas.microsoft.com/office/drawing/2014/main" id="{6B927EB2-A4F8-4E70-9167-5F037B69908A}"/>
            </a:ext>
          </a:extLst>
        </xdr:cNvPr>
        <xdr:cNvSpPr txBox="1"/>
      </xdr:nvSpPr>
      <xdr:spPr>
        <a:xfrm>
          <a:off x="18421427" y="18057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0" name="正方形/長方形 939">
          <a:extLst>
            <a:ext uri="{FF2B5EF4-FFF2-40B4-BE49-F238E27FC236}">
              <a16:creationId xmlns:a16="http://schemas.microsoft.com/office/drawing/2014/main" id="{0935A75D-C312-422A-810F-E355ACC8903A}"/>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1" name="正方形/長方形 940">
          <a:extLst>
            <a:ext uri="{FF2B5EF4-FFF2-40B4-BE49-F238E27FC236}">
              <a16:creationId xmlns:a16="http://schemas.microsoft.com/office/drawing/2014/main" id="{17384CB4-6B5C-47E4-938D-8048B3BFDDC7}"/>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2" name="テキスト ボックス 941">
          <a:extLst>
            <a:ext uri="{FF2B5EF4-FFF2-40B4-BE49-F238E27FC236}">
              <a16:creationId xmlns:a16="http://schemas.microsoft.com/office/drawing/2014/main" id="{14D88D3A-9672-4619-BD11-08CFD15A441D}"/>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道路については、計画的な改良工事の実施により有形固定資産減価償却率は改善傾向にある。また、その他の施設については、多くの施設において大規模な改修や更新等を行っていないため、</a:t>
          </a:r>
          <a:r>
            <a:rPr kumimoji="1" lang="ja-JP" altLang="en-US" sz="1100">
              <a:solidFill>
                <a:schemeClr val="dk1"/>
              </a:solidFill>
              <a:effectLst/>
              <a:latin typeface="+mn-lt"/>
              <a:ea typeface="+mn-ea"/>
              <a:cs typeface="+mn-cs"/>
            </a:rPr>
            <a:t>ほとんどの施設で</a:t>
          </a:r>
          <a:r>
            <a:rPr kumimoji="1" lang="ja-JP" altLang="ja-JP" sz="1100">
              <a:solidFill>
                <a:schemeClr val="dk1"/>
              </a:solidFill>
              <a:effectLst/>
              <a:latin typeface="+mn-lt"/>
              <a:ea typeface="+mn-ea"/>
              <a:cs typeface="+mn-cs"/>
            </a:rPr>
            <a:t>数値は微増となっている。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同様に一人当たりの有形固定資産額、延長、面積についても人口減少の影響もあり、ほとんどの施設において微増となっている。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類似団体と数値の差が比較的大きかった公営住宅の有形固定資産減価償却率については、昨年度と比較すると横ばいとなっていることから、その度合いは緩和されており、差は縮小している。設備の更新や改修工事を実施したことが要因となってい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9EB46FD-2A80-4AD6-BA82-E070D954B19C}"/>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D6337C-88E4-4795-BFAC-21F0E9D0D799}"/>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85618A50-334E-4C93-982F-E50D40460468}"/>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D75D3B2-8EB9-4D3E-8ABF-359DE8FD9D51}"/>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三重県松阪市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782194E-2D15-424F-9963-E5009E473923}"/>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4A95117-D730-46AD-BFC8-623FB50EC287}"/>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D5C8883-DAE7-48FF-8492-B1693F19E2FB}"/>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EC89A67-5CD5-4C50-87FD-751F22409CE8}"/>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CF5FFC5-7F02-4B89-BDEE-78F10116DC5C}"/>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5D4E752-AE0F-4A54-AD36-897A40F603CE}"/>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156,026
150,548
623.58
78,002,646
74,480,485
3,223,044
42,677,458
42,932,869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9F582CA9-B895-4CDF-8D06-54EA8E6CB5BA}"/>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084CC19-EF79-4032-A59E-92BD0946FD6F}"/>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1E6A4DA-4A2D-46EC-B619-48CAA1F326BF}"/>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6A52701-A855-40A3-B047-EA6412C5DA39}"/>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0C13A65-0368-4CA7-A026-7F342C141628}"/>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B34E6D6C-A74B-4864-99C0-88F88EB89F17}"/>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F673279D-878B-4397-BB12-7A6FE5B21E69}"/>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B83FEED5-014E-4EA4-BE90-CCC749737B1B}"/>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3A5D76E-D163-4C1F-A108-8C1F0D162DC1}"/>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E4E3DE4-E73D-40DF-A86A-28E0429AF122}"/>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5CED60EE-326A-4016-8CB4-DC3753681086}"/>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AF4F8376-689E-458F-8CD8-A7CA9839EE04}"/>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2FF54C2-C58C-4331-9D1C-0EDC402846A7}"/>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758B520-FAA5-48E6-9FE4-5AB134DFDC22}"/>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01F5B67-E788-446E-9E62-B87EA25D0AA3}"/>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79985CD-9E06-460A-A9AE-0FF30642F1F6}"/>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81A959D-3299-4CAF-8B6B-AF0C3F408165}"/>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8DF7E7FE-09A0-450E-908D-4445ED24CF53}"/>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E3AD547E-2AC8-4E79-8271-5A6A24695437}"/>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3A50F27C-6C39-428F-AB8C-E8F62BFA7554}"/>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958C8FAD-A48B-45ED-8E83-881301BE8CEB}"/>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1C0916CE-6504-404A-9AB8-18E6E4AB4518}"/>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3EBECAE7-9E97-4D09-886F-17FD61B0A698}"/>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FDC2858C-A3A7-409A-A298-77E28861A02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2A40442-44A2-4A67-8E98-39556ECE595B}"/>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558EE86-EF4F-4436-A40A-7D03DE5324CF}"/>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474E3AF3-3712-4689-A3E2-2A0703F9F5C9}"/>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95E5CD0-B4E3-47B2-AE8C-3435E1875555}"/>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656A7F81-6A4B-45DA-96E5-7B6BF66860AA}"/>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E49280C4-C8D3-439A-859F-915AE4ED654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8B812B2B-5C67-4F2E-9411-75E58E20762A}"/>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58DA9EEC-B9FF-48E0-AB52-C3C17A93C244}"/>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A0CAFC7E-5839-4AFA-B751-B00357E4181B}"/>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40</xdr:row>
      <xdr:rowOff>162577</xdr:rowOff>
    </xdr:from>
    <xdr:ext cx="403059" cy="259045"/>
    <xdr:sp macro="" textlink="">
      <xdr:nvSpPr>
        <xdr:cNvPr id="45" name="テキスト ボックス 44">
          <a:extLst>
            <a:ext uri="{FF2B5EF4-FFF2-40B4-BE49-F238E27FC236}">
              <a16:creationId xmlns:a16="http://schemas.microsoft.com/office/drawing/2014/main" id="{F452DA32-12E0-450D-BDC0-C3ED789C4D48}"/>
            </a:ext>
          </a:extLst>
        </xdr:cNvPr>
        <xdr:cNvSpPr txBox="1"/>
      </xdr:nvSpPr>
      <xdr:spPr>
        <a:xfrm>
          <a:off x="358941" y="702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31DE0E65-A96C-4572-B428-C5DAD57D8047}"/>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8A647616-726A-4061-858A-2E9A1999BE4B}"/>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9DDE475D-12D1-42F0-88AB-C1D5647E5A91}"/>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ED2D1850-281F-440E-AED2-634E12348E43}"/>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0932349D-8193-4CA7-B550-C76641431560}"/>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4F8FE85D-31A2-4A70-9D27-3F386F98666C}"/>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7CCD7CE4-9836-4DC2-A135-F0753CEE412A}"/>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3" name="テキスト ボックス 52">
          <a:extLst>
            <a:ext uri="{FF2B5EF4-FFF2-40B4-BE49-F238E27FC236}">
              <a16:creationId xmlns:a16="http://schemas.microsoft.com/office/drawing/2014/main" id="{20D10F98-F13F-462D-8864-0E6C7BA84C5F}"/>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図書館】&#10;有形固定資産減価償却率グラフ枠">
          <a:extLst>
            <a:ext uri="{FF2B5EF4-FFF2-40B4-BE49-F238E27FC236}">
              <a16:creationId xmlns:a16="http://schemas.microsoft.com/office/drawing/2014/main" id="{C3AEABD9-C6D2-4A8B-92DD-76528712353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144780</xdr:rowOff>
    </xdr:from>
    <xdr:to>
      <xdr:col>24</xdr:col>
      <xdr:colOff>62865</xdr:colOff>
      <xdr:row>41</xdr:row>
      <xdr:rowOff>96774</xdr:rowOff>
    </xdr:to>
    <xdr:cxnSp macro="">
      <xdr:nvCxnSpPr>
        <xdr:cNvPr id="55" name="直線コネクタ 54">
          <a:extLst>
            <a:ext uri="{FF2B5EF4-FFF2-40B4-BE49-F238E27FC236}">
              <a16:creationId xmlns:a16="http://schemas.microsoft.com/office/drawing/2014/main" id="{7097DAFD-819E-468E-B5D7-C1932984FF5B}"/>
            </a:ext>
          </a:extLst>
        </xdr:cNvPr>
        <xdr:cNvCxnSpPr/>
      </xdr:nvCxnSpPr>
      <xdr:spPr>
        <a:xfrm flipV="1">
          <a:off x="4634865" y="5974080"/>
          <a:ext cx="0" cy="115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100601</xdr:rowOff>
    </xdr:from>
    <xdr:ext cx="405111" cy="259045"/>
    <xdr:sp macro="" textlink="">
      <xdr:nvSpPr>
        <xdr:cNvPr id="56" name="【図書館】&#10;有形固定資産減価償却率最小値テキスト">
          <a:extLst>
            <a:ext uri="{FF2B5EF4-FFF2-40B4-BE49-F238E27FC236}">
              <a16:creationId xmlns:a16="http://schemas.microsoft.com/office/drawing/2014/main" id="{B4C138EF-FCC3-4A6A-BC8F-F701F9E51754}"/>
            </a:ext>
          </a:extLst>
        </xdr:cNvPr>
        <xdr:cNvSpPr txBox="1"/>
      </xdr:nvSpPr>
      <xdr:spPr>
        <a:xfrm>
          <a:off x="4673600" y="7130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96774</xdr:rowOff>
    </xdr:from>
    <xdr:to>
      <xdr:col>24</xdr:col>
      <xdr:colOff>152400</xdr:colOff>
      <xdr:row>41</xdr:row>
      <xdr:rowOff>96774</xdr:rowOff>
    </xdr:to>
    <xdr:cxnSp macro="">
      <xdr:nvCxnSpPr>
        <xdr:cNvPr id="57" name="直線コネクタ 56">
          <a:extLst>
            <a:ext uri="{FF2B5EF4-FFF2-40B4-BE49-F238E27FC236}">
              <a16:creationId xmlns:a16="http://schemas.microsoft.com/office/drawing/2014/main" id="{397E8B4A-6EDE-44B7-AFDB-29C45B69DFCA}"/>
            </a:ext>
          </a:extLst>
        </xdr:cNvPr>
        <xdr:cNvCxnSpPr/>
      </xdr:nvCxnSpPr>
      <xdr:spPr>
        <a:xfrm>
          <a:off x="4546600" y="7126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91457</xdr:rowOff>
    </xdr:from>
    <xdr:ext cx="405111" cy="259045"/>
    <xdr:sp macro="" textlink="">
      <xdr:nvSpPr>
        <xdr:cNvPr id="58" name="【図書館】&#10;有形固定資産減価償却率最大値テキスト">
          <a:extLst>
            <a:ext uri="{FF2B5EF4-FFF2-40B4-BE49-F238E27FC236}">
              <a16:creationId xmlns:a16="http://schemas.microsoft.com/office/drawing/2014/main" id="{31518AAA-2D78-430E-A7CF-F67A45A78CD1}"/>
            </a:ext>
          </a:extLst>
        </xdr:cNvPr>
        <xdr:cNvSpPr txBox="1"/>
      </xdr:nvSpPr>
      <xdr:spPr>
        <a:xfrm>
          <a:off x="4673600" y="5749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144780</xdr:rowOff>
    </xdr:from>
    <xdr:to>
      <xdr:col>24</xdr:col>
      <xdr:colOff>152400</xdr:colOff>
      <xdr:row>34</xdr:row>
      <xdr:rowOff>144780</xdr:rowOff>
    </xdr:to>
    <xdr:cxnSp macro="">
      <xdr:nvCxnSpPr>
        <xdr:cNvPr id="59" name="直線コネクタ 58">
          <a:extLst>
            <a:ext uri="{FF2B5EF4-FFF2-40B4-BE49-F238E27FC236}">
              <a16:creationId xmlns:a16="http://schemas.microsoft.com/office/drawing/2014/main" id="{C1B5F015-5F97-454B-B744-A6EC0092C51B}"/>
            </a:ext>
          </a:extLst>
        </xdr:cNvPr>
        <xdr:cNvCxnSpPr/>
      </xdr:nvCxnSpPr>
      <xdr:spPr>
        <a:xfrm>
          <a:off x="4546600" y="5974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22115</xdr:rowOff>
    </xdr:from>
    <xdr:ext cx="405111" cy="259045"/>
    <xdr:sp macro="" textlink="">
      <xdr:nvSpPr>
        <xdr:cNvPr id="60" name="【図書館】&#10;有形固定資産減価償却率平均値テキスト">
          <a:extLst>
            <a:ext uri="{FF2B5EF4-FFF2-40B4-BE49-F238E27FC236}">
              <a16:creationId xmlns:a16="http://schemas.microsoft.com/office/drawing/2014/main" id="{3361A48A-9A08-4B38-822E-EE04EBBA898F}"/>
            </a:ext>
          </a:extLst>
        </xdr:cNvPr>
        <xdr:cNvSpPr txBox="1"/>
      </xdr:nvSpPr>
      <xdr:spPr>
        <a:xfrm>
          <a:off x="4673600" y="65372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43688</xdr:rowOff>
    </xdr:from>
    <xdr:to>
      <xdr:col>24</xdr:col>
      <xdr:colOff>114300</xdr:colOff>
      <xdr:row>38</xdr:row>
      <xdr:rowOff>145288</xdr:rowOff>
    </xdr:to>
    <xdr:sp macro="" textlink="">
      <xdr:nvSpPr>
        <xdr:cNvPr id="61" name="フローチャート: 判断 60">
          <a:extLst>
            <a:ext uri="{FF2B5EF4-FFF2-40B4-BE49-F238E27FC236}">
              <a16:creationId xmlns:a16="http://schemas.microsoft.com/office/drawing/2014/main" id="{A56C2F77-9840-45F1-B7D9-A8F16447CB7C}"/>
            </a:ext>
          </a:extLst>
        </xdr:cNvPr>
        <xdr:cNvSpPr/>
      </xdr:nvSpPr>
      <xdr:spPr>
        <a:xfrm>
          <a:off x="4584700" y="6558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32258</xdr:rowOff>
    </xdr:from>
    <xdr:to>
      <xdr:col>20</xdr:col>
      <xdr:colOff>38100</xdr:colOff>
      <xdr:row>38</xdr:row>
      <xdr:rowOff>133858</xdr:rowOff>
    </xdr:to>
    <xdr:sp macro="" textlink="">
      <xdr:nvSpPr>
        <xdr:cNvPr id="62" name="フローチャート: 判断 61">
          <a:extLst>
            <a:ext uri="{FF2B5EF4-FFF2-40B4-BE49-F238E27FC236}">
              <a16:creationId xmlns:a16="http://schemas.microsoft.com/office/drawing/2014/main" id="{645C71C4-0C39-4417-AFA9-824C2FA7641F}"/>
            </a:ext>
          </a:extLst>
        </xdr:cNvPr>
        <xdr:cNvSpPr/>
      </xdr:nvSpPr>
      <xdr:spPr>
        <a:xfrm>
          <a:off x="3746500" y="6547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151130</xdr:rowOff>
    </xdr:from>
    <xdr:to>
      <xdr:col>15</xdr:col>
      <xdr:colOff>101600</xdr:colOff>
      <xdr:row>38</xdr:row>
      <xdr:rowOff>81280</xdr:rowOff>
    </xdr:to>
    <xdr:sp macro="" textlink="">
      <xdr:nvSpPr>
        <xdr:cNvPr id="63" name="フローチャート: 判断 62">
          <a:extLst>
            <a:ext uri="{FF2B5EF4-FFF2-40B4-BE49-F238E27FC236}">
              <a16:creationId xmlns:a16="http://schemas.microsoft.com/office/drawing/2014/main" id="{14DC35EC-F2F8-4516-881E-414D4A957420}"/>
            </a:ext>
          </a:extLst>
        </xdr:cNvPr>
        <xdr:cNvSpPr/>
      </xdr:nvSpPr>
      <xdr:spPr>
        <a:xfrm>
          <a:off x="2857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109982</xdr:rowOff>
    </xdr:from>
    <xdr:to>
      <xdr:col>10</xdr:col>
      <xdr:colOff>165100</xdr:colOff>
      <xdr:row>38</xdr:row>
      <xdr:rowOff>40132</xdr:rowOff>
    </xdr:to>
    <xdr:sp macro="" textlink="">
      <xdr:nvSpPr>
        <xdr:cNvPr id="64" name="フローチャート: 判断 63">
          <a:extLst>
            <a:ext uri="{FF2B5EF4-FFF2-40B4-BE49-F238E27FC236}">
              <a16:creationId xmlns:a16="http://schemas.microsoft.com/office/drawing/2014/main" id="{21B3B5DC-B082-4F7C-8F86-1AA59BF1B84D}"/>
            </a:ext>
          </a:extLst>
        </xdr:cNvPr>
        <xdr:cNvSpPr/>
      </xdr:nvSpPr>
      <xdr:spPr>
        <a:xfrm>
          <a:off x="1968500" y="6453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80264</xdr:rowOff>
    </xdr:from>
    <xdr:to>
      <xdr:col>6</xdr:col>
      <xdr:colOff>38100</xdr:colOff>
      <xdr:row>38</xdr:row>
      <xdr:rowOff>10414</xdr:rowOff>
    </xdr:to>
    <xdr:sp macro="" textlink="">
      <xdr:nvSpPr>
        <xdr:cNvPr id="65" name="フローチャート: 判断 64">
          <a:extLst>
            <a:ext uri="{FF2B5EF4-FFF2-40B4-BE49-F238E27FC236}">
              <a16:creationId xmlns:a16="http://schemas.microsoft.com/office/drawing/2014/main" id="{2490F8BC-69B5-4684-8E93-63D6A44E2B62}"/>
            </a:ext>
          </a:extLst>
        </xdr:cNvPr>
        <xdr:cNvSpPr/>
      </xdr:nvSpPr>
      <xdr:spPr>
        <a:xfrm>
          <a:off x="1079500" y="642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BF353F62-98F5-4CB1-84FB-EC3B9C4A5E9F}"/>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6CA6AF3A-8C63-465D-8E42-2CD683EAC29F}"/>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B2D00347-2996-40AF-B3A2-EF5C0A2C0228}"/>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35AEEB9B-B2FF-4FC7-A06C-519EF5E1F1D6}"/>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1BC32C0-1E11-4BD1-8A81-0D70C389C26A}"/>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169418</xdr:rowOff>
    </xdr:from>
    <xdr:to>
      <xdr:col>24</xdr:col>
      <xdr:colOff>114300</xdr:colOff>
      <xdr:row>36</xdr:row>
      <xdr:rowOff>99568</xdr:rowOff>
    </xdr:to>
    <xdr:sp macro="" textlink="">
      <xdr:nvSpPr>
        <xdr:cNvPr id="71" name="楕円 70">
          <a:extLst>
            <a:ext uri="{FF2B5EF4-FFF2-40B4-BE49-F238E27FC236}">
              <a16:creationId xmlns:a16="http://schemas.microsoft.com/office/drawing/2014/main" id="{447B1C3F-D938-4434-B8E0-8DB415272373}"/>
            </a:ext>
          </a:extLst>
        </xdr:cNvPr>
        <xdr:cNvSpPr/>
      </xdr:nvSpPr>
      <xdr:spPr>
        <a:xfrm>
          <a:off x="4584700" y="6170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20845</xdr:rowOff>
    </xdr:from>
    <xdr:ext cx="405111" cy="259045"/>
    <xdr:sp macro="" textlink="">
      <xdr:nvSpPr>
        <xdr:cNvPr id="72" name="【図書館】&#10;有形固定資産減価償却率該当値テキスト">
          <a:extLst>
            <a:ext uri="{FF2B5EF4-FFF2-40B4-BE49-F238E27FC236}">
              <a16:creationId xmlns:a16="http://schemas.microsoft.com/office/drawing/2014/main" id="{B41D307F-AD2C-49D4-BDB1-E18467F5486A}"/>
            </a:ext>
          </a:extLst>
        </xdr:cNvPr>
        <xdr:cNvSpPr txBox="1"/>
      </xdr:nvSpPr>
      <xdr:spPr>
        <a:xfrm>
          <a:off x="4673600" y="60215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121412</xdr:rowOff>
    </xdr:from>
    <xdr:to>
      <xdr:col>20</xdr:col>
      <xdr:colOff>38100</xdr:colOff>
      <xdr:row>36</xdr:row>
      <xdr:rowOff>51562</xdr:rowOff>
    </xdr:to>
    <xdr:sp macro="" textlink="">
      <xdr:nvSpPr>
        <xdr:cNvPr id="73" name="楕円 72">
          <a:extLst>
            <a:ext uri="{FF2B5EF4-FFF2-40B4-BE49-F238E27FC236}">
              <a16:creationId xmlns:a16="http://schemas.microsoft.com/office/drawing/2014/main" id="{3B742ED5-A8D5-4E19-B1FE-04F32CBB2B76}"/>
            </a:ext>
          </a:extLst>
        </xdr:cNvPr>
        <xdr:cNvSpPr/>
      </xdr:nvSpPr>
      <xdr:spPr>
        <a:xfrm>
          <a:off x="3746500" y="6122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762</xdr:rowOff>
    </xdr:from>
    <xdr:to>
      <xdr:col>24</xdr:col>
      <xdr:colOff>63500</xdr:colOff>
      <xdr:row>36</xdr:row>
      <xdr:rowOff>48768</xdr:rowOff>
    </xdr:to>
    <xdr:cxnSp macro="">
      <xdr:nvCxnSpPr>
        <xdr:cNvPr id="74" name="直線コネクタ 73">
          <a:extLst>
            <a:ext uri="{FF2B5EF4-FFF2-40B4-BE49-F238E27FC236}">
              <a16:creationId xmlns:a16="http://schemas.microsoft.com/office/drawing/2014/main" id="{559F80C1-A951-4AC3-B659-91820A8F81F3}"/>
            </a:ext>
          </a:extLst>
        </xdr:cNvPr>
        <xdr:cNvCxnSpPr/>
      </xdr:nvCxnSpPr>
      <xdr:spPr>
        <a:xfrm>
          <a:off x="3797300" y="6172962"/>
          <a:ext cx="8382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73406</xdr:rowOff>
    </xdr:from>
    <xdr:to>
      <xdr:col>15</xdr:col>
      <xdr:colOff>101600</xdr:colOff>
      <xdr:row>36</xdr:row>
      <xdr:rowOff>3556</xdr:rowOff>
    </xdr:to>
    <xdr:sp macro="" textlink="">
      <xdr:nvSpPr>
        <xdr:cNvPr id="75" name="楕円 74">
          <a:extLst>
            <a:ext uri="{FF2B5EF4-FFF2-40B4-BE49-F238E27FC236}">
              <a16:creationId xmlns:a16="http://schemas.microsoft.com/office/drawing/2014/main" id="{EE410550-1369-48F5-BAA5-FF4C72BA9198}"/>
            </a:ext>
          </a:extLst>
        </xdr:cNvPr>
        <xdr:cNvSpPr/>
      </xdr:nvSpPr>
      <xdr:spPr>
        <a:xfrm>
          <a:off x="2857500" y="6074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124206</xdr:rowOff>
    </xdr:from>
    <xdr:to>
      <xdr:col>19</xdr:col>
      <xdr:colOff>177800</xdr:colOff>
      <xdr:row>36</xdr:row>
      <xdr:rowOff>762</xdr:rowOff>
    </xdr:to>
    <xdr:cxnSp macro="">
      <xdr:nvCxnSpPr>
        <xdr:cNvPr id="76" name="直線コネクタ 75">
          <a:extLst>
            <a:ext uri="{FF2B5EF4-FFF2-40B4-BE49-F238E27FC236}">
              <a16:creationId xmlns:a16="http://schemas.microsoft.com/office/drawing/2014/main" id="{B1AE8E4E-4380-45EA-A6AF-E40E0127E8FA}"/>
            </a:ext>
          </a:extLst>
        </xdr:cNvPr>
        <xdr:cNvCxnSpPr/>
      </xdr:nvCxnSpPr>
      <xdr:spPr>
        <a:xfrm>
          <a:off x="2908300" y="6124956"/>
          <a:ext cx="8890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25400</xdr:rowOff>
    </xdr:from>
    <xdr:to>
      <xdr:col>10</xdr:col>
      <xdr:colOff>165100</xdr:colOff>
      <xdr:row>35</xdr:row>
      <xdr:rowOff>127000</xdr:rowOff>
    </xdr:to>
    <xdr:sp macro="" textlink="">
      <xdr:nvSpPr>
        <xdr:cNvPr id="77" name="楕円 76">
          <a:extLst>
            <a:ext uri="{FF2B5EF4-FFF2-40B4-BE49-F238E27FC236}">
              <a16:creationId xmlns:a16="http://schemas.microsoft.com/office/drawing/2014/main" id="{DCA45282-43A3-4A8E-9EE4-D50E68886B73}"/>
            </a:ext>
          </a:extLst>
        </xdr:cNvPr>
        <xdr:cNvSpPr/>
      </xdr:nvSpPr>
      <xdr:spPr>
        <a:xfrm>
          <a:off x="1968500" y="602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76200</xdr:rowOff>
    </xdr:from>
    <xdr:to>
      <xdr:col>15</xdr:col>
      <xdr:colOff>50800</xdr:colOff>
      <xdr:row>35</xdr:row>
      <xdr:rowOff>124206</xdr:rowOff>
    </xdr:to>
    <xdr:cxnSp macro="">
      <xdr:nvCxnSpPr>
        <xdr:cNvPr id="78" name="直線コネクタ 77">
          <a:extLst>
            <a:ext uri="{FF2B5EF4-FFF2-40B4-BE49-F238E27FC236}">
              <a16:creationId xmlns:a16="http://schemas.microsoft.com/office/drawing/2014/main" id="{F3C4E8D2-3656-43EC-9B29-BF454E467810}"/>
            </a:ext>
          </a:extLst>
        </xdr:cNvPr>
        <xdr:cNvCxnSpPr/>
      </xdr:nvCxnSpPr>
      <xdr:spPr>
        <a:xfrm>
          <a:off x="2019300" y="6076950"/>
          <a:ext cx="8890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148844</xdr:rowOff>
    </xdr:from>
    <xdr:to>
      <xdr:col>6</xdr:col>
      <xdr:colOff>38100</xdr:colOff>
      <xdr:row>35</xdr:row>
      <xdr:rowOff>78994</xdr:rowOff>
    </xdr:to>
    <xdr:sp macro="" textlink="">
      <xdr:nvSpPr>
        <xdr:cNvPr id="79" name="楕円 78">
          <a:extLst>
            <a:ext uri="{FF2B5EF4-FFF2-40B4-BE49-F238E27FC236}">
              <a16:creationId xmlns:a16="http://schemas.microsoft.com/office/drawing/2014/main" id="{A96C9356-D9A1-4169-B6CE-FD3E3B55109E}"/>
            </a:ext>
          </a:extLst>
        </xdr:cNvPr>
        <xdr:cNvSpPr/>
      </xdr:nvSpPr>
      <xdr:spPr>
        <a:xfrm>
          <a:off x="1079500" y="5978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28194</xdr:rowOff>
    </xdr:from>
    <xdr:to>
      <xdr:col>10</xdr:col>
      <xdr:colOff>114300</xdr:colOff>
      <xdr:row>35</xdr:row>
      <xdr:rowOff>76200</xdr:rowOff>
    </xdr:to>
    <xdr:cxnSp macro="">
      <xdr:nvCxnSpPr>
        <xdr:cNvPr id="80" name="直線コネクタ 79">
          <a:extLst>
            <a:ext uri="{FF2B5EF4-FFF2-40B4-BE49-F238E27FC236}">
              <a16:creationId xmlns:a16="http://schemas.microsoft.com/office/drawing/2014/main" id="{CB12F09A-0580-4BC6-82C9-4CACB29C449A}"/>
            </a:ext>
          </a:extLst>
        </xdr:cNvPr>
        <xdr:cNvCxnSpPr/>
      </xdr:nvCxnSpPr>
      <xdr:spPr>
        <a:xfrm>
          <a:off x="1130300" y="6028944"/>
          <a:ext cx="8890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124985</xdr:rowOff>
    </xdr:from>
    <xdr:ext cx="405111" cy="259045"/>
    <xdr:sp macro="" textlink="">
      <xdr:nvSpPr>
        <xdr:cNvPr id="81" name="n_1aveValue【図書館】&#10;有形固定資産減価償却率">
          <a:extLst>
            <a:ext uri="{FF2B5EF4-FFF2-40B4-BE49-F238E27FC236}">
              <a16:creationId xmlns:a16="http://schemas.microsoft.com/office/drawing/2014/main" id="{49549D0C-CDFD-40C3-A906-FE952F68CFF8}"/>
            </a:ext>
          </a:extLst>
        </xdr:cNvPr>
        <xdr:cNvSpPr txBox="1"/>
      </xdr:nvSpPr>
      <xdr:spPr>
        <a:xfrm>
          <a:off x="3582044" y="66400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72407</xdr:rowOff>
    </xdr:from>
    <xdr:ext cx="405111" cy="259045"/>
    <xdr:sp macro="" textlink="">
      <xdr:nvSpPr>
        <xdr:cNvPr id="82" name="n_2aveValue【図書館】&#10;有形固定資産減価償却率">
          <a:extLst>
            <a:ext uri="{FF2B5EF4-FFF2-40B4-BE49-F238E27FC236}">
              <a16:creationId xmlns:a16="http://schemas.microsoft.com/office/drawing/2014/main" id="{0788CDEA-A2EA-41D5-A400-628658A10754}"/>
            </a:ext>
          </a:extLst>
        </xdr:cNvPr>
        <xdr:cNvSpPr txBox="1"/>
      </xdr:nvSpPr>
      <xdr:spPr>
        <a:xfrm>
          <a:off x="2705744" y="658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31259</xdr:rowOff>
    </xdr:from>
    <xdr:ext cx="405111" cy="259045"/>
    <xdr:sp macro="" textlink="">
      <xdr:nvSpPr>
        <xdr:cNvPr id="83" name="n_3aveValue【図書館】&#10;有形固定資産減価償却率">
          <a:extLst>
            <a:ext uri="{FF2B5EF4-FFF2-40B4-BE49-F238E27FC236}">
              <a16:creationId xmlns:a16="http://schemas.microsoft.com/office/drawing/2014/main" id="{D0D146C5-CDA1-4CAC-9E13-1B740E0595D8}"/>
            </a:ext>
          </a:extLst>
        </xdr:cNvPr>
        <xdr:cNvSpPr txBox="1"/>
      </xdr:nvSpPr>
      <xdr:spPr>
        <a:xfrm>
          <a:off x="1816744" y="6546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1541</xdr:rowOff>
    </xdr:from>
    <xdr:ext cx="405111" cy="259045"/>
    <xdr:sp macro="" textlink="">
      <xdr:nvSpPr>
        <xdr:cNvPr id="84" name="n_4aveValue【図書館】&#10;有形固定資産減価償却率">
          <a:extLst>
            <a:ext uri="{FF2B5EF4-FFF2-40B4-BE49-F238E27FC236}">
              <a16:creationId xmlns:a16="http://schemas.microsoft.com/office/drawing/2014/main" id="{FBBC43FF-D77E-4B4F-9F33-B77673698572}"/>
            </a:ext>
          </a:extLst>
        </xdr:cNvPr>
        <xdr:cNvSpPr txBox="1"/>
      </xdr:nvSpPr>
      <xdr:spPr>
        <a:xfrm>
          <a:off x="927744" y="6516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68089</xdr:rowOff>
    </xdr:from>
    <xdr:ext cx="405111" cy="259045"/>
    <xdr:sp macro="" textlink="">
      <xdr:nvSpPr>
        <xdr:cNvPr id="85" name="n_1mainValue【図書館】&#10;有形固定資産減価償却率">
          <a:extLst>
            <a:ext uri="{FF2B5EF4-FFF2-40B4-BE49-F238E27FC236}">
              <a16:creationId xmlns:a16="http://schemas.microsoft.com/office/drawing/2014/main" id="{F6B61477-D9F4-4F52-9DCF-8BDDB7CDA545}"/>
            </a:ext>
          </a:extLst>
        </xdr:cNvPr>
        <xdr:cNvSpPr txBox="1"/>
      </xdr:nvSpPr>
      <xdr:spPr>
        <a:xfrm>
          <a:off x="3582044" y="5897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20083</xdr:rowOff>
    </xdr:from>
    <xdr:ext cx="405111" cy="259045"/>
    <xdr:sp macro="" textlink="">
      <xdr:nvSpPr>
        <xdr:cNvPr id="86" name="n_2mainValue【図書館】&#10;有形固定資産減価償却率">
          <a:extLst>
            <a:ext uri="{FF2B5EF4-FFF2-40B4-BE49-F238E27FC236}">
              <a16:creationId xmlns:a16="http://schemas.microsoft.com/office/drawing/2014/main" id="{216B102C-891C-4996-9985-325973A81B9F}"/>
            </a:ext>
          </a:extLst>
        </xdr:cNvPr>
        <xdr:cNvSpPr txBox="1"/>
      </xdr:nvSpPr>
      <xdr:spPr>
        <a:xfrm>
          <a:off x="2705744" y="5849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143527</xdr:rowOff>
    </xdr:from>
    <xdr:ext cx="405111" cy="259045"/>
    <xdr:sp macro="" textlink="">
      <xdr:nvSpPr>
        <xdr:cNvPr id="87" name="n_3mainValue【図書館】&#10;有形固定資産減価償却率">
          <a:extLst>
            <a:ext uri="{FF2B5EF4-FFF2-40B4-BE49-F238E27FC236}">
              <a16:creationId xmlns:a16="http://schemas.microsoft.com/office/drawing/2014/main" id="{F8804E58-4993-4B66-9961-1B09C7ABFB78}"/>
            </a:ext>
          </a:extLst>
        </xdr:cNvPr>
        <xdr:cNvSpPr txBox="1"/>
      </xdr:nvSpPr>
      <xdr:spPr>
        <a:xfrm>
          <a:off x="1816744" y="5801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95521</xdr:rowOff>
    </xdr:from>
    <xdr:ext cx="405111" cy="259045"/>
    <xdr:sp macro="" textlink="">
      <xdr:nvSpPr>
        <xdr:cNvPr id="88" name="n_4mainValue【図書館】&#10;有形固定資産減価償却率">
          <a:extLst>
            <a:ext uri="{FF2B5EF4-FFF2-40B4-BE49-F238E27FC236}">
              <a16:creationId xmlns:a16="http://schemas.microsoft.com/office/drawing/2014/main" id="{1DAD88DC-E8B7-453F-A062-25A41B359D69}"/>
            </a:ext>
          </a:extLst>
        </xdr:cNvPr>
        <xdr:cNvSpPr txBox="1"/>
      </xdr:nvSpPr>
      <xdr:spPr>
        <a:xfrm>
          <a:off x="927744" y="5753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5906E4D5-A3EA-4403-A253-BB2EDADE765A}"/>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5A7779F3-9127-43FE-B89D-E3D83FCD9C48}"/>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6A6C0416-C91C-43FB-B282-B410F3BCD71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E4B93ED1-2B10-4F28-96E5-7B73649D23F9}"/>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A5DCCD9C-50BE-4BD2-B560-FEA32586B08E}"/>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C169EF23-9ED7-4229-A6C9-4E5CCF2CDCD6}"/>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64484317-4126-4970-A0F0-8C3955FA2C56}"/>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918DEE77-D89D-45BE-A4A6-D675666EF312}"/>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7" name="テキスト ボックス 96">
          <a:extLst>
            <a:ext uri="{FF2B5EF4-FFF2-40B4-BE49-F238E27FC236}">
              <a16:creationId xmlns:a16="http://schemas.microsoft.com/office/drawing/2014/main" id="{C8619C80-0FC0-412D-91A4-BB88C49A4249}"/>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0913814E-AD42-41D8-8C34-6D7B70D54FEE}"/>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9" name="直線コネクタ 98">
          <a:extLst>
            <a:ext uri="{FF2B5EF4-FFF2-40B4-BE49-F238E27FC236}">
              <a16:creationId xmlns:a16="http://schemas.microsoft.com/office/drawing/2014/main" id="{7C81F55C-0559-4CC2-A32D-FE4B38C185F7}"/>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0" name="テキスト ボックス 99">
          <a:extLst>
            <a:ext uri="{FF2B5EF4-FFF2-40B4-BE49-F238E27FC236}">
              <a16:creationId xmlns:a16="http://schemas.microsoft.com/office/drawing/2014/main" id="{4E5B5656-3226-4A86-BC01-73148FC83A7C}"/>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1" name="直線コネクタ 100">
          <a:extLst>
            <a:ext uri="{FF2B5EF4-FFF2-40B4-BE49-F238E27FC236}">
              <a16:creationId xmlns:a16="http://schemas.microsoft.com/office/drawing/2014/main" id="{0F4DD8DE-CB4A-4902-97EF-A42F33F2F64B}"/>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2" name="テキスト ボックス 101">
          <a:extLst>
            <a:ext uri="{FF2B5EF4-FFF2-40B4-BE49-F238E27FC236}">
              <a16:creationId xmlns:a16="http://schemas.microsoft.com/office/drawing/2014/main" id="{0964BC28-7F1A-4B6B-A9AF-A06A85D9ED28}"/>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3" name="直線コネクタ 102">
          <a:extLst>
            <a:ext uri="{FF2B5EF4-FFF2-40B4-BE49-F238E27FC236}">
              <a16:creationId xmlns:a16="http://schemas.microsoft.com/office/drawing/2014/main" id="{70A7CD8E-3493-4166-A414-46092F7785CF}"/>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4" name="テキスト ボックス 103">
          <a:extLst>
            <a:ext uri="{FF2B5EF4-FFF2-40B4-BE49-F238E27FC236}">
              <a16:creationId xmlns:a16="http://schemas.microsoft.com/office/drawing/2014/main" id="{33F7B6B9-4641-4570-B182-477602DC941B}"/>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5" name="直線コネクタ 104">
          <a:extLst>
            <a:ext uri="{FF2B5EF4-FFF2-40B4-BE49-F238E27FC236}">
              <a16:creationId xmlns:a16="http://schemas.microsoft.com/office/drawing/2014/main" id="{FC7E12B5-F662-433A-9525-9501A41E8EAE}"/>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6" name="テキスト ボックス 105">
          <a:extLst>
            <a:ext uri="{FF2B5EF4-FFF2-40B4-BE49-F238E27FC236}">
              <a16:creationId xmlns:a16="http://schemas.microsoft.com/office/drawing/2014/main" id="{7E8771B2-59E1-4949-8F18-C329173A4827}"/>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7" name="直線コネクタ 106">
          <a:extLst>
            <a:ext uri="{FF2B5EF4-FFF2-40B4-BE49-F238E27FC236}">
              <a16:creationId xmlns:a16="http://schemas.microsoft.com/office/drawing/2014/main" id="{896C0939-7559-4319-B763-8D69732D3B14}"/>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08" name="テキスト ボックス 107">
          <a:extLst>
            <a:ext uri="{FF2B5EF4-FFF2-40B4-BE49-F238E27FC236}">
              <a16:creationId xmlns:a16="http://schemas.microsoft.com/office/drawing/2014/main" id="{7D172251-389D-45B4-960B-E5EFD5EC9D5B}"/>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9" name="【図書館】&#10;一人当たり面積グラフ枠">
          <a:extLst>
            <a:ext uri="{FF2B5EF4-FFF2-40B4-BE49-F238E27FC236}">
              <a16:creationId xmlns:a16="http://schemas.microsoft.com/office/drawing/2014/main" id="{BAA96464-F9FB-405A-A5A2-BC4BAE673724}"/>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19050</xdr:rowOff>
    </xdr:from>
    <xdr:to>
      <xdr:col>54</xdr:col>
      <xdr:colOff>189865</xdr:colOff>
      <xdr:row>41</xdr:row>
      <xdr:rowOff>64770</xdr:rowOff>
    </xdr:to>
    <xdr:cxnSp macro="">
      <xdr:nvCxnSpPr>
        <xdr:cNvPr id="110" name="直線コネクタ 109">
          <a:extLst>
            <a:ext uri="{FF2B5EF4-FFF2-40B4-BE49-F238E27FC236}">
              <a16:creationId xmlns:a16="http://schemas.microsoft.com/office/drawing/2014/main" id="{E3F44C0E-A1D7-4732-818E-B79D89316E53}"/>
            </a:ext>
          </a:extLst>
        </xdr:cNvPr>
        <xdr:cNvCxnSpPr/>
      </xdr:nvCxnSpPr>
      <xdr:spPr>
        <a:xfrm flipV="1">
          <a:off x="10476865" y="56769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68597</xdr:rowOff>
    </xdr:from>
    <xdr:ext cx="469744" cy="259045"/>
    <xdr:sp macro="" textlink="">
      <xdr:nvSpPr>
        <xdr:cNvPr id="111" name="【図書館】&#10;一人当たり面積最小値テキスト">
          <a:extLst>
            <a:ext uri="{FF2B5EF4-FFF2-40B4-BE49-F238E27FC236}">
              <a16:creationId xmlns:a16="http://schemas.microsoft.com/office/drawing/2014/main" id="{5B9E2DB0-10E6-4A74-A81E-F739BF6B73EB}"/>
            </a:ext>
          </a:extLst>
        </xdr:cNvPr>
        <xdr:cNvSpPr txBox="1"/>
      </xdr:nvSpPr>
      <xdr:spPr>
        <a:xfrm>
          <a:off x="10515600" y="709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64770</xdr:rowOff>
    </xdr:from>
    <xdr:to>
      <xdr:col>55</xdr:col>
      <xdr:colOff>88900</xdr:colOff>
      <xdr:row>41</xdr:row>
      <xdr:rowOff>64770</xdr:rowOff>
    </xdr:to>
    <xdr:cxnSp macro="">
      <xdr:nvCxnSpPr>
        <xdr:cNvPr id="112" name="直線コネクタ 111">
          <a:extLst>
            <a:ext uri="{FF2B5EF4-FFF2-40B4-BE49-F238E27FC236}">
              <a16:creationId xmlns:a16="http://schemas.microsoft.com/office/drawing/2014/main" id="{4EE4614A-62C1-4713-AF3C-5FAE2C13157D}"/>
            </a:ext>
          </a:extLst>
        </xdr:cNvPr>
        <xdr:cNvCxnSpPr/>
      </xdr:nvCxnSpPr>
      <xdr:spPr>
        <a:xfrm>
          <a:off x="10388600" y="7094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137177</xdr:rowOff>
    </xdr:from>
    <xdr:ext cx="469744" cy="259045"/>
    <xdr:sp macro="" textlink="">
      <xdr:nvSpPr>
        <xdr:cNvPr id="113" name="【図書館】&#10;一人当たり面積最大値テキスト">
          <a:extLst>
            <a:ext uri="{FF2B5EF4-FFF2-40B4-BE49-F238E27FC236}">
              <a16:creationId xmlns:a16="http://schemas.microsoft.com/office/drawing/2014/main" id="{B1AF7CBD-D2AE-4DC4-9A13-2D1E0321D19D}"/>
            </a:ext>
          </a:extLst>
        </xdr:cNvPr>
        <xdr:cNvSpPr txBox="1"/>
      </xdr:nvSpPr>
      <xdr:spPr>
        <a:xfrm>
          <a:off x="10515600" y="545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19050</xdr:rowOff>
    </xdr:from>
    <xdr:to>
      <xdr:col>55</xdr:col>
      <xdr:colOff>88900</xdr:colOff>
      <xdr:row>33</xdr:row>
      <xdr:rowOff>19050</xdr:rowOff>
    </xdr:to>
    <xdr:cxnSp macro="">
      <xdr:nvCxnSpPr>
        <xdr:cNvPr id="114" name="直線コネクタ 113">
          <a:extLst>
            <a:ext uri="{FF2B5EF4-FFF2-40B4-BE49-F238E27FC236}">
              <a16:creationId xmlns:a16="http://schemas.microsoft.com/office/drawing/2014/main" id="{AE406D5D-759E-4A4E-8643-D72245F1CE5D}"/>
            </a:ext>
          </a:extLst>
        </xdr:cNvPr>
        <xdr:cNvCxnSpPr/>
      </xdr:nvCxnSpPr>
      <xdr:spPr>
        <a:xfrm>
          <a:off x="10388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35</xdr:row>
      <xdr:rowOff>116857</xdr:rowOff>
    </xdr:from>
    <xdr:ext cx="469744" cy="259045"/>
    <xdr:sp macro="" textlink="">
      <xdr:nvSpPr>
        <xdr:cNvPr id="115" name="【図書館】&#10;一人当たり面積平均値テキスト">
          <a:extLst>
            <a:ext uri="{FF2B5EF4-FFF2-40B4-BE49-F238E27FC236}">
              <a16:creationId xmlns:a16="http://schemas.microsoft.com/office/drawing/2014/main" id="{A4E25BAC-4929-4F7C-83A7-AFB387F0E271}"/>
            </a:ext>
          </a:extLst>
        </xdr:cNvPr>
        <xdr:cNvSpPr txBox="1"/>
      </xdr:nvSpPr>
      <xdr:spPr>
        <a:xfrm>
          <a:off x="10515600" y="61176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93980</xdr:rowOff>
    </xdr:from>
    <xdr:to>
      <xdr:col>55</xdr:col>
      <xdr:colOff>50800</xdr:colOff>
      <xdr:row>37</xdr:row>
      <xdr:rowOff>24130</xdr:rowOff>
    </xdr:to>
    <xdr:sp macro="" textlink="">
      <xdr:nvSpPr>
        <xdr:cNvPr id="116" name="フローチャート: 判断 115">
          <a:extLst>
            <a:ext uri="{FF2B5EF4-FFF2-40B4-BE49-F238E27FC236}">
              <a16:creationId xmlns:a16="http://schemas.microsoft.com/office/drawing/2014/main" id="{D4FEB9FF-6A76-494C-96E1-849071E905F9}"/>
            </a:ext>
          </a:extLst>
        </xdr:cNvPr>
        <xdr:cNvSpPr/>
      </xdr:nvSpPr>
      <xdr:spPr>
        <a:xfrm>
          <a:off x="1042670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36</xdr:row>
      <xdr:rowOff>71120</xdr:rowOff>
    </xdr:from>
    <xdr:to>
      <xdr:col>50</xdr:col>
      <xdr:colOff>165100</xdr:colOff>
      <xdr:row>37</xdr:row>
      <xdr:rowOff>1270</xdr:rowOff>
    </xdr:to>
    <xdr:sp macro="" textlink="">
      <xdr:nvSpPr>
        <xdr:cNvPr id="117" name="フローチャート: 判断 116">
          <a:extLst>
            <a:ext uri="{FF2B5EF4-FFF2-40B4-BE49-F238E27FC236}">
              <a16:creationId xmlns:a16="http://schemas.microsoft.com/office/drawing/2014/main" id="{6763928D-8214-4E28-A363-030CA8D75F5A}"/>
            </a:ext>
          </a:extLst>
        </xdr:cNvPr>
        <xdr:cNvSpPr/>
      </xdr:nvSpPr>
      <xdr:spPr>
        <a:xfrm>
          <a:off x="9588500" y="624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36</xdr:row>
      <xdr:rowOff>71120</xdr:rowOff>
    </xdr:from>
    <xdr:to>
      <xdr:col>46</xdr:col>
      <xdr:colOff>38100</xdr:colOff>
      <xdr:row>37</xdr:row>
      <xdr:rowOff>1270</xdr:rowOff>
    </xdr:to>
    <xdr:sp macro="" textlink="">
      <xdr:nvSpPr>
        <xdr:cNvPr id="118" name="フローチャート: 判断 117">
          <a:extLst>
            <a:ext uri="{FF2B5EF4-FFF2-40B4-BE49-F238E27FC236}">
              <a16:creationId xmlns:a16="http://schemas.microsoft.com/office/drawing/2014/main" id="{6179C078-44BD-4C30-8A82-A2845E70FA8A}"/>
            </a:ext>
          </a:extLst>
        </xdr:cNvPr>
        <xdr:cNvSpPr/>
      </xdr:nvSpPr>
      <xdr:spPr>
        <a:xfrm>
          <a:off x="8699500" y="624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36</xdr:row>
      <xdr:rowOff>93980</xdr:rowOff>
    </xdr:from>
    <xdr:to>
      <xdr:col>41</xdr:col>
      <xdr:colOff>101600</xdr:colOff>
      <xdr:row>37</xdr:row>
      <xdr:rowOff>24130</xdr:rowOff>
    </xdr:to>
    <xdr:sp macro="" textlink="">
      <xdr:nvSpPr>
        <xdr:cNvPr id="119" name="フローチャート: 判断 118">
          <a:extLst>
            <a:ext uri="{FF2B5EF4-FFF2-40B4-BE49-F238E27FC236}">
              <a16:creationId xmlns:a16="http://schemas.microsoft.com/office/drawing/2014/main" id="{EC95E5A7-3116-4700-8ED6-D5C2C07C6DDD}"/>
            </a:ext>
          </a:extLst>
        </xdr:cNvPr>
        <xdr:cNvSpPr/>
      </xdr:nvSpPr>
      <xdr:spPr>
        <a:xfrm>
          <a:off x="781050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36</xdr:row>
      <xdr:rowOff>116840</xdr:rowOff>
    </xdr:from>
    <xdr:to>
      <xdr:col>36</xdr:col>
      <xdr:colOff>165100</xdr:colOff>
      <xdr:row>37</xdr:row>
      <xdr:rowOff>46990</xdr:rowOff>
    </xdr:to>
    <xdr:sp macro="" textlink="">
      <xdr:nvSpPr>
        <xdr:cNvPr id="120" name="フローチャート: 判断 119">
          <a:extLst>
            <a:ext uri="{FF2B5EF4-FFF2-40B4-BE49-F238E27FC236}">
              <a16:creationId xmlns:a16="http://schemas.microsoft.com/office/drawing/2014/main" id="{A4A6143E-6938-48E6-A58F-765D080125F1}"/>
            </a:ext>
          </a:extLst>
        </xdr:cNvPr>
        <xdr:cNvSpPr/>
      </xdr:nvSpPr>
      <xdr:spPr>
        <a:xfrm>
          <a:off x="6921500" y="6289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4DB8F94E-14E7-4A35-AFF4-2997C42E7FAE}"/>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44A0E25B-C758-49DE-A80B-0C9E499DBB7A}"/>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6FCC2330-23F9-496A-8F48-42364B29907E}"/>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4FAEA8-BCC3-460F-A25A-DCEF7EF88B13}"/>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1C2AE348-51A2-4C01-8F79-6959423BE62F}"/>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93980</xdr:rowOff>
    </xdr:from>
    <xdr:to>
      <xdr:col>55</xdr:col>
      <xdr:colOff>50800</xdr:colOff>
      <xdr:row>37</xdr:row>
      <xdr:rowOff>24130</xdr:rowOff>
    </xdr:to>
    <xdr:sp macro="" textlink="">
      <xdr:nvSpPr>
        <xdr:cNvPr id="126" name="楕円 125">
          <a:extLst>
            <a:ext uri="{FF2B5EF4-FFF2-40B4-BE49-F238E27FC236}">
              <a16:creationId xmlns:a16="http://schemas.microsoft.com/office/drawing/2014/main" id="{8CEBE098-2DA2-4E22-A9A2-D4F4A5A1D943}"/>
            </a:ext>
          </a:extLst>
        </xdr:cNvPr>
        <xdr:cNvSpPr/>
      </xdr:nvSpPr>
      <xdr:spPr>
        <a:xfrm>
          <a:off x="10426700" y="626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72407</xdr:rowOff>
    </xdr:from>
    <xdr:ext cx="469744" cy="259045"/>
    <xdr:sp macro="" textlink="">
      <xdr:nvSpPr>
        <xdr:cNvPr id="127" name="【図書館】&#10;一人当たり面積該当値テキスト">
          <a:extLst>
            <a:ext uri="{FF2B5EF4-FFF2-40B4-BE49-F238E27FC236}">
              <a16:creationId xmlns:a16="http://schemas.microsoft.com/office/drawing/2014/main" id="{D95A1180-8818-4669-A816-53A28C6BF5F8}"/>
            </a:ext>
          </a:extLst>
        </xdr:cNvPr>
        <xdr:cNvSpPr txBox="1"/>
      </xdr:nvSpPr>
      <xdr:spPr>
        <a:xfrm>
          <a:off x="10515600" y="6244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116840</xdr:rowOff>
    </xdr:from>
    <xdr:to>
      <xdr:col>50</xdr:col>
      <xdr:colOff>165100</xdr:colOff>
      <xdr:row>37</xdr:row>
      <xdr:rowOff>46990</xdr:rowOff>
    </xdr:to>
    <xdr:sp macro="" textlink="">
      <xdr:nvSpPr>
        <xdr:cNvPr id="128" name="楕円 127">
          <a:extLst>
            <a:ext uri="{FF2B5EF4-FFF2-40B4-BE49-F238E27FC236}">
              <a16:creationId xmlns:a16="http://schemas.microsoft.com/office/drawing/2014/main" id="{25CD953D-BA30-4313-A766-20F0E368D276}"/>
            </a:ext>
          </a:extLst>
        </xdr:cNvPr>
        <xdr:cNvSpPr/>
      </xdr:nvSpPr>
      <xdr:spPr>
        <a:xfrm>
          <a:off x="9588500" y="6289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36</xdr:row>
      <xdr:rowOff>144780</xdr:rowOff>
    </xdr:from>
    <xdr:to>
      <xdr:col>55</xdr:col>
      <xdr:colOff>0</xdr:colOff>
      <xdr:row>36</xdr:row>
      <xdr:rowOff>167640</xdr:rowOff>
    </xdr:to>
    <xdr:cxnSp macro="">
      <xdr:nvCxnSpPr>
        <xdr:cNvPr id="129" name="直線コネクタ 128">
          <a:extLst>
            <a:ext uri="{FF2B5EF4-FFF2-40B4-BE49-F238E27FC236}">
              <a16:creationId xmlns:a16="http://schemas.microsoft.com/office/drawing/2014/main" id="{3D99996F-EC09-4659-B7F8-6F3115B1C133}"/>
            </a:ext>
          </a:extLst>
        </xdr:cNvPr>
        <xdr:cNvCxnSpPr/>
      </xdr:nvCxnSpPr>
      <xdr:spPr>
        <a:xfrm flipV="1">
          <a:off x="9639300" y="631698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116840</xdr:rowOff>
    </xdr:from>
    <xdr:to>
      <xdr:col>46</xdr:col>
      <xdr:colOff>38100</xdr:colOff>
      <xdr:row>37</xdr:row>
      <xdr:rowOff>46990</xdr:rowOff>
    </xdr:to>
    <xdr:sp macro="" textlink="">
      <xdr:nvSpPr>
        <xdr:cNvPr id="130" name="楕円 129">
          <a:extLst>
            <a:ext uri="{FF2B5EF4-FFF2-40B4-BE49-F238E27FC236}">
              <a16:creationId xmlns:a16="http://schemas.microsoft.com/office/drawing/2014/main" id="{0C48AAE4-9187-4683-88A9-3C2F1429B48B}"/>
            </a:ext>
          </a:extLst>
        </xdr:cNvPr>
        <xdr:cNvSpPr/>
      </xdr:nvSpPr>
      <xdr:spPr>
        <a:xfrm>
          <a:off x="8699500" y="6289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167640</xdr:rowOff>
    </xdr:from>
    <xdr:to>
      <xdr:col>50</xdr:col>
      <xdr:colOff>114300</xdr:colOff>
      <xdr:row>36</xdr:row>
      <xdr:rowOff>167640</xdr:rowOff>
    </xdr:to>
    <xdr:cxnSp macro="">
      <xdr:nvCxnSpPr>
        <xdr:cNvPr id="131" name="直線コネクタ 130">
          <a:extLst>
            <a:ext uri="{FF2B5EF4-FFF2-40B4-BE49-F238E27FC236}">
              <a16:creationId xmlns:a16="http://schemas.microsoft.com/office/drawing/2014/main" id="{F8D20421-3812-467C-9C8E-E5AC52409BE2}"/>
            </a:ext>
          </a:extLst>
        </xdr:cNvPr>
        <xdr:cNvCxnSpPr/>
      </xdr:nvCxnSpPr>
      <xdr:spPr>
        <a:xfrm>
          <a:off x="8750300" y="63398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116840</xdr:rowOff>
    </xdr:from>
    <xdr:to>
      <xdr:col>41</xdr:col>
      <xdr:colOff>101600</xdr:colOff>
      <xdr:row>37</xdr:row>
      <xdr:rowOff>46990</xdr:rowOff>
    </xdr:to>
    <xdr:sp macro="" textlink="">
      <xdr:nvSpPr>
        <xdr:cNvPr id="132" name="楕円 131">
          <a:extLst>
            <a:ext uri="{FF2B5EF4-FFF2-40B4-BE49-F238E27FC236}">
              <a16:creationId xmlns:a16="http://schemas.microsoft.com/office/drawing/2014/main" id="{5BD3B602-FF60-4726-8DA9-C2523314AB69}"/>
            </a:ext>
          </a:extLst>
        </xdr:cNvPr>
        <xdr:cNvSpPr/>
      </xdr:nvSpPr>
      <xdr:spPr>
        <a:xfrm>
          <a:off x="7810500" y="6289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36</xdr:row>
      <xdr:rowOff>167640</xdr:rowOff>
    </xdr:from>
    <xdr:to>
      <xdr:col>45</xdr:col>
      <xdr:colOff>177800</xdr:colOff>
      <xdr:row>36</xdr:row>
      <xdr:rowOff>167640</xdr:rowOff>
    </xdr:to>
    <xdr:cxnSp macro="">
      <xdr:nvCxnSpPr>
        <xdr:cNvPr id="133" name="直線コネクタ 132">
          <a:extLst>
            <a:ext uri="{FF2B5EF4-FFF2-40B4-BE49-F238E27FC236}">
              <a16:creationId xmlns:a16="http://schemas.microsoft.com/office/drawing/2014/main" id="{9CD9C899-3504-482A-ADA4-85BA59F805DC}"/>
            </a:ext>
          </a:extLst>
        </xdr:cNvPr>
        <xdr:cNvCxnSpPr/>
      </xdr:nvCxnSpPr>
      <xdr:spPr>
        <a:xfrm>
          <a:off x="7861300" y="63398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36</xdr:row>
      <xdr:rowOff>139700</xdr:rowOff>
    </xdr:from>
    <xdr:to>
      <xdr:col>36</xdr:col>
      <xdr:colOff>165100</xdr:colOff>
      <xdr:row>37</xdr:row>
      <xdr:rowOff>69850</xdr:rowOff>
    </xdr:to>
    <xdr:sp macro="" textlink="">
      <xdr:nvSpPr>
        <xdr:cNvPr id="134" name="楕円 133">
          <a:extLst>
            <a:ext uri="{FF2B5EF4-FFF2-40B4-BE49-F238E27FC236}">
              <a16:creationId xmlns:a16="http://schemas.microsoft.com/office/drawing/2014/main" id="{D3665F96-FB1B-404D-8D2B-B61DB26C81DA}"/>
            </a:ext>
          </a:extLst>
        </xdr:cNvPr>
        <xdr:cNvSpPr/>
      </xdr:nvSpPr>
      <xdr:spPr>
        <a:xfrm>
          <a:off x="6921500" y="631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36</xdr:row>
      <xdr:rowOff>167640</xdr:rowOff>
    </xdr:from>
    <xdr:to>
      <xdr:col>41</xdr:col>
      <xdr:colOff>50800</xdr:colOff>
      <xdr:row>37</xdr:row>
      <xdr:rowOff>19050</xdr:rowOff>
    </xdr:to>
    <xdr:cxnSp macro="">
      <xdr:nvCxnSpPr>
        <xdr:cNvPr id="135" name="直線コネクタ 134">
          <a:extLst>
            <a:ext uri="{FF2B5EF4-FFF2-40B4-BE49-F238E27FC236}">
              <a16:creationId xmlns:a16="http://schemas.microsoft.com/office/drawing/2014/main" id="{16D2A318-E885-42E8-8C6B-7FBA7EDC8214}"/>
            </a:ext>
          </a:extLst>
        </xdr:cNvPr>
        <xdr:cNvCxnSpPr/>
      </xdr:nvCxnSpPr>
      <xdr:spPr>
        <a:xfrm flipV="1">
          <a:off x="6972300" y="63398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35</xdr:row>
      <xdr:rowOff>17797</xdr:rowOff>
    </xdr:from>
    <xdr:ext cx="469744" cy="259045"/>
    <xdr:sp macro="" textlink="">
      <xdr:nvSpPr>
        <xdr:cNvPr id="136" name="n_1aveValue【図書館】&#10;一人当たり面積">
          <a:extLst>
            <a:ext uri="{FF2B5EF4-FFF2-40B4-BE49-F238E27FC236}">
              <a16:creationId xmlns:a16="http://schemas.microsoft.com/office/drawing/2014/main" id="{C8D243C0-9416-4C46-B2B2-2576C682BD7F}"/>
            </a:ext>
          </a:extLst>
        </xdr:cNvPr>
        <xdr:cNvSpPr txBox="1"/>
      </xdr:nvSpPr>
      <xdr:spPr>
        <a:xfrm>
          <a:off x="9391727" y="6018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35</xdr:row>
      <xdr:rowOff>17797</xdr:rowOff>
    </xdr:from>
    <xdr:ext cx="469744" cy="259045"/>
    <xdr:sp macro="" textlink="">
      <xdr:nvSpPr>
        <xdr:cNvPr id="137" name="n_2aveValue【図書館】&#10;一人当たり面積">
          <a:extLst>
            <a:ext uri="{FF2B5EF4-FFF2-40B4-BE49-F238E27FC236}">
              <a16:creationId xmlns:a16="http://schemas.microsoft.com/office/drawing/2014/main" id="{E004C836-7465-4D15-A4C9-AA5E971F7C48}"/>
            </a:ext>
          </a:extLst>
        </xdr:cNvPr>
        <xdr:cNvSpPr txBox="1"/>
      </xdr:nvSpPr>
      <xdr:spPr>
        <a:xfrm>
          <a:off x="8515427" y="6018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35</xdr:row>
      <xdr:rowOff>40657</xdr:rowOff>
    </xdr:from>
    <xdr:ext cx="469744" cy="259045"/>
    <xdr:sp macro="" textlink="">
      <xdr:nvSpPr>
        <xdr:cNvPr id="138" name="n_3aveValue【図書館】&#10;一人当たり面積">
          <a:extLst>
            <a:ext uri="{FF2B5EF4-FFF2-40B4-BE49-F238E27FC236}">
              <a16:creationId xmlns:a16="http://schemas.microsoft.com/office/drawing/2014/main" id="{C4088956-4123-4F86-A36D-723A036FC9C6}"/>
            </a:ext>
          </a:extLst>
        </xdr:cNvPr>
        <xdr:cNvSpPr txBox="1"/>
      </xdr:nvSpPr>
      <xdr:spPr>
        <a:xfrm>
          <a:off x="7626427" y="6041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35</xdr:row>
      <xdr:rowOff>63517</xdr:rowOff>
    </xdr:from>
    <xdr:ext cx="469744" cy="259045"/>
    <xdr:sp macro="" textlink="">
      <xdr:nvSpPr>
        <xdr:cNvPr id="139" name="n_4aveValue【図書館】&#10;一人当たり面積">
          <a:extLst>
            <a:ext uri="{FF2B5EF4-FFF2-40B4-BE49-F238E27FC236}">
              <a16:creationId xmlns:a16="http://schemas.microsoft.com/office/drawing/2014/main" id="{9273D03B-23D2-41DD-9A67-C49D216F5C03}"/>
            </a:ext>
          </a:extLst>
        </xdr:cNvPr>
        <xdr:cNvSpPr txBox="1"/>
      </xdr:nvSpPr>
      <xdr:spPr>
        <a:xfrm>
          <a:off x="6737427" y="6064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37</xdr:row>
      <xdr:rowOff>38117</xdr:rowOff>
    </xdr:from>
    <xdr:ext cx="469744" cy="259045"/>
    <xdr:sp macro="" textlink="">
      <xdr:nvSpPr>
        <xdr:cNvPr id="140" name="n_1mainValue【図書館】&#10;一人当たり面積">
          <a:extLst>
            <a:ext uri="{FF2B5EF4-FFF2-40B4-BE49-F238E27FC236}">
              <a16:creationId xmlns:a16="http://schemas.microsoft.com/office/drawing/2014/main" id="{71FBD3F3-7616-485D-AB67-F592D4D33ACB}"/>
            </a:ext>
          </a:extLst>
        </xdr:cNvPr>
        <xdr:cNvSpPr txBox="1"/>
      </xdr:nvSpPr>
      <xdr:spPr>
        <a:xfrm>
          <a:off x="9391727" y="6381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38117</xdr:rowOff>
    </xdr:from>
    <xdr:ext cx="469744" cy="259045"/>
    <xdr:sp macro="" textlink="">
      <xdr:nvSpPr>
        <xdr:cNvPr id="141" name="n_2mainValue【図書館】&#10;一人当たり面積">
          <a:extLst>
            <a:ext uri="{FF2B5EF4-FFF2-40B4-BE49-F238E27FC236}">
              <a16:creationId xmlns:a16="http://schemas.microsoft.com/office/drawing/2014/main" id="{ACFC76F3-6401-406C-9BAD-F6FC123D4EEE}"/>
            </a:ext>
          </a:extLst>
        </xdr:cNvPr>
        <xdr:cNvSpPr txBox="1"/>
      </xdr:nvSpPr>
      <xdr:spPr>
        <a:xfrm>
          <a:off x="8515427" y="6381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38117</xdr:rowOff>
    </xdr:from>
    <xdr:ext cx="469744" cy="259045"/>
    <xdr:sp macro="" textlink="">
      <xdr:nvSpPr>
        <xdr:cNvPr id="142" name="n_3mainValue【図書館】&#10;一人当たり面積">
          <a:extLst>
            <a:ext uri="{FF2B5EF4-FFF2-40B4-BE49-F238E27FC236}">
              <a16:creationId xmlns:a16="http://schemas.microsoft.com/office/drawing/2014/main" id="{F098C64D-E718-42A9-A418-F431DC089BB0}"/>
            </a:ext>
          </a:extLst>
        </xdr:cNvPr>
        <xdr:cNvSpPr txBox="1"/>
      </xdr:nvSpPr>
      <xdr:spPr>
        <a:xfrm>
          <a:off x="7626427" y="6381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60977</xdr:rowOff>
    </xdr:from>
    <xdr:ext cx="469744" cy="259045"/>
    <xdr:sp macro="" textlink="">
      <xdr:nvSpPr>
        <xdr:cNvPr id="143" name="n_4mainValue【図書館】&#10;一人当たり面積">
          <a:extLst>
            <a:ext uri="{FF2B5EF4-FFF2-40B4-BE49-F238E27FC236}">
              <a16:creationId xmlns:a16="http://schemas.microsoft.com/office/drawing/2014/main" id="{80D3539C-5747-4160-8444-B94E338BC8E7}"/>
            </a:ext>
          </a:extLst>
        </xdr:cNvPr>
        <xdr:cNvSpPr txBox="1"/>
      </xdr:nvSpPr>
      <xdr:spPr>
        <a:xfrm>
          <a:off x="6737427" y="6404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4" name="正方形/長方形 143">
          <a:extLst>
            <a:ext uri="{FF2B5EF4-FFF2-40B4-BE49-F238E27FC236}">
              <a16:creationId xmlns:a16="http://schemas.microsoft.com/office/drawing/2014/main" id="{384F4D79-39F6-4431-97D6-3AA6C5E2F634}"/>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5" name="正方形/長方形 144">
          <a:extLst>
            <a:ext uri="{FF2B5EF4-FFF2-40B4-BE49-F238E27FC236}">
              <a16:creationId xmlns:a16="http://schemas.microsoft.com/office/drawing/2014/main" id="{8EF53C3B-5A1B-4E51-BB43-DF78325F8E78}"/>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6" name="正方形/長方形 145">
          <a:extLst>
            <a:ext uri="{FF2B5EF4-FFF2-40B4-BE49-F238E27FC236}">
              <a16:creationId xmlns:a16="http://schemas.microsoft.com/office/drawing/2014/main" id="{2D608067-0757-466C-99D7-C5E309A14B16}"/>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7" name="正方形/長方形 146">
          <a:extLst>
            <a:ext uri="{FF2B5EF4-FFF2-40B4-BE49-F238E27FC236}">
              <a16:creationId xmlns:a16="http://schemas.microsoft.com/office/drawing/2014/main" id="{DF9DABA6-20FD-4FAC-839B-09621872044B}"/>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8" name="正方形/長方形 147">
          <a:extLst>
            <a:ext uri="{FF2B5EF4-FFF2-40B4-BE49-F238E27FC236}">
              <a16:creationId xmlns:a16="http://schemas.microsoft.com/office/drawing/2014/main" id="{C94088EC-2E7B-4A28-A77D-522EA7DB2FE6}"/>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9" name="正方形/長方形 148">
          <a:extLst>
            <a:ext uri="{FF2B5EF4-FFF2-40B4-BE49-F238E27FC236}">
              <a16:creationId xmlns:a16="http://schemas.microsoft.com/office/drawing/2014/main" id="{3C5662E2-3BF3-4F41-B8E6-99488F823A2B}"/>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0" name="正方形/長方形 149">
          <a:extLst>
            <a:ext uri="{FF2B5EF4-FFF2-40B4-BE49-F238E27FC236}">
              <a16:creationId xmlns:a16="http://schemas.microsoft.com/office/drawing/2014/main" id="{EDCCA4D2-AD00-4883-ADB8-5B1CE70510B4}"/>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1" name="正方形/長方形 150">
          <a:extLst>
            <a:ext uri="{FF2B5EF4-FFF2-40B4-BE49-F238E27FC236}">
              <a16:creationId xmlns:a16="http://schemas.microsoft.com/office/drawing/2014/main" id="{A671585D-C578-4CDA-B394-C18436CF7C0B}"/>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2" name="テキスト ボックス 151">
          <a:extLst>
            <a:ext uri="{FF2B5EF4-FFF2-40B4-BE49-F238E27FC236}">
              <a16:creationId xmlns:a16="http://schemas.microsoft.com/office/drawing/2014/main" id="{526E05B1-0591-40BD-A151-4A7019398583}"/>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3" name="直線コネクタ 152">
          <a:extLst>
            <a:ext uri="{FF2B5EF4-FFF2-40B4-BE49-F238E27FC236}">
              <a16:creationId xmlns:a16="http://schemas.microsoft.com/office/drawing/2014/main" id="{5A966D1E-45C0-4C38-99C6-A67547A757C5}"/>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4" name="テキスト ボックス 153">
          <a:extLst>
            <a:ext uri="{FF2B5EF4-FFF2-40B4-BE49-F238E27FC236}">
              <a16:creationId xmlns:a16="http://schemas.microsoft.com/office/drawing/2014/main" id="{FFD51525-34E6-4E90-A4FE-7ADCE44444F8}"/>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5" name="直線コネクタ 154">
          <a:extLst>
            <a:ext uri="{FF2B5EF4-FFF2-40B4-BE49-F238E27FC236}">
              <a16:creationId xmlns:a16="http://schemas.microsoft.com/office/drawing/2014/main" id="{BDE61338-DA93-43E2-B0F0-ED1AD207A94A}"/>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159855</xdr:rowOff>
    </xdr:from>
    <xdr:ext cx="403059" cy="259045"/>
    <xdr:sp macro="" textlink="">
      <xdr:nvSpPr>
        <xdr:cNvPr id="156" name="テキスト ボックス 155">
          <a:extLst>
            <a:ext uri="{FF2B5EF4-FFF2-40B4-BE49-F238E27FC236}">
              <a16:creationId xmlns:a16="http://schemas.microsoft.com/office/drawing/2014/main" id="{B4ACA3E5-FF6D-4D2D-AEBA-F328A38AFD3F}"/>
            </a:ext>
          </a:extLst>
        </xdr:cNvPr>
        <xdr:cNvSpPr txBox="1"/>
      </xdr:nvSpPr>
      <xdr:spPr>
        <a:xfrm>
          <a:off x="358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7" name="直線コネクタ 156">
          <a:extLst>
            <a:ext uri="{FF2B5EF4-FFF2-40B4-BE49-F238E27FC236}">
              <a16:creationId xmlns:a16="http://schemas.microsoft.com/office/drawing/2014/main" id="{9B4836C9-63DC-4DBA-BD81-B4A688AA9BB4}"/>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58" name="テキスト ボックス 157">
          <a:extLst>
            <a:ext uri="{FF2B5EF4-FFF2-40B4-BE49-F238E27FC236}">
              <a16:creationId xmlns:a16="http://schemas.microsoft.com/office/drawing/2014/main" id="{9E0E7E50-97EF-4640-82D9-151188BA604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59" name="直線コネクタ 158">
          <a:extLst>
            <a:ext uri="{FF2B5EF4-FFF2-40B4-BE49-F238E27FC236}">
              <a16:creationId xmlns:a16="http://schemas.microsoft.com/office/drawing/2014/main" id="{737464D6-10CC-4A0D-919B-62C9ADF012C6}"/>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0" name="テキスト ボックス 159">
          <a:extLst>
            <a:ext uri="{FF2B5EF4-FFF2-40B4-BE49-F238E27FC236}">
              <a16:creationId xmlns:a16="http://schemas.microsoft.com/office/drawing/2014/main" id="{729C74D0-38BB-43A9-9BC3-500EADE11778}"/>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1" name="直線コネクタ 160">
          <a:extLst>
            <a:ext uri="{FF2B5EF4-FFF2-40B4-BE49-F238E27FC236}">
              <a16:creationId xmlns:a16="http://schemas.microsoft.com/office/drawing/2014/main" id="{BD78A4ED-F4E4-479E-BC61-DEA89DB63EBE}"/>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2" name="テキスト ボックス 161">
          <a:extLst>
            <a:ext uri="{FF2B5EF4-FFF2-40B4-BE49-F238E27FC236}">
              <a16:creationId xmlns:a16="http://schemas.microsoft.com/office/drawing/2014/main" id="{35C1FB0F-0109-461F-8694-9CE0CC38E258}"/>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3" name="直線コネクタ 162">
          <a:extLst>
            <a:ext uri="{FF2B5EF4-FFF2-40B4-BE49-F238E27FC236}">
              <a16:creationId xmlns:a16="http://schemas.microsoft.com/office/drawing/2014/main" id="{6FD1E832-3355-452E-BB10-D7DCC297419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4" name="テキスト ボックス 163">
          <a:extLst>
            <a:ext uri="{FF2B5EF4-FFF2-40B4-BE49-F238E27FC236}">
              <a16:creationId xmlns:a16="http://schemas.microsoft.com/office/drawing/2014/main" id="{4FA299FA-5CA3-42E2-B195-45633FE10EC7}"/>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5" name="直線コネクタ 164">
          <a:extLst>
            <a:ext uri="{FF2B5EF4-FFF2-40B4-BE49-F238E27FC236}">
              <a16:creationId xmlns:a16="http://schemas.microsoft.com/office/drawing/2014/main" id="{1476B094-714E-4D18-9510-CA3C3BB0B569}"/>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70049</xdr:rowOff>
    </xdr:from>
    <xdr:ext cx="403059" cy="259045"/>
    <xdr:sp macro="" textlink="">
      <xdr:nvSpPr>
        <xdr:cNvPr id="166" name="テキスト ボックス 165">
          <a:extLst>
            <a:ext uri="{FF2B5EF4-FFF2-40B4-BE49-F238E27FC236}">
              <a16:creationId xmlns:a16="http://schemas.microsoft.com/office/drawing/2014/main" id="{D21C8980-6CB7-474F-A9AC-3F3B8A70901E}"/>
            </a:ext>
          </a:extLst>
        </xdr:cNvPr>
        <xdr:cNvSpPr txBox="1"/>
      </xdr:nvSpPr>
      <xdr:spPr>
        <a:xfrm>
          <a:off x="358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12E0D556-77A4-43F5-90C0-CEDCC305818E}"/>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8" name="テキスト ボックス 167">
          <a:extLst>
            <a:ext uri="{FF2B5EF4-FFF2-40B4-BE49-F238E27FC236}">
              <a16:creationId xmlns:a16="http://schemas.microsoft.com/office/drawing/2014/main" id="{FB68534C-75E2-414C-8DFA-DB4B51BB9FE7}"/>
            </a:ext>
          </a:extLst>
        </xdr:cNvPr>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体育館・プール】&#10;有形固定資産減価償却率グラフ枠">
          <a:extLst>
            <a:ext uri="{FF2B5EF4-FFF2-40B4-BE49-F238E27FC236}">
              <a16:creationId xmlns:a16="http://schemas.microsoft.com/office/drawing/2014/main" id="{C3099C81-940C-4F66-9030-37D9DC678C4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93073</xdr:rowOff>
    </xdr:from>
    <xdr:to>
      <xdr:col>24</xdr:col>
      <xdr:colOff>62865</xdr:colOff>
      <xdr:row>65</xdr:row>
      <xdr:rowOff>11430</xdr:rowOff>
    </xdr:to>
    <xdr:cxnSp macro="">
      <xdr:nvCxnSpPr>
        <xdr:cNvPr id="170" name="直線コネクタ 169">
          <a:extLst>
            <a:ext uri="{FF2B5EF4-FFF2-40B4-BE49-F238E27FC236}">
              <a16:creationId xmlns:a16="http://schemas.microsoft.com/office/drawing/2014/main" id="{B8A507BF-F57E-4F20-B3E3-0FB2A4A0D1F9}"/>
            </a:ext>
          </a:extLst>
        </xdr:cNvPr>
        <xdr:cNvCxnSpPr/>
      </xdr:nvCxnSpPr>
      <xdr:spPr>
        <a:xfrm flipV="1">
          <a:off x="4634865" y="9522823"/>
          <a:ext cx="0" cy="16328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65</xdr:row>
      <xdr:rowOff>15257</xdr:rowOff>
    </xdr:from>
    <xdr:ext cx="405111" cy="259045"/>
    <xdr:sp macro="" textlink="">
      <xdr:nvSpPr>
        <xdr:cNvPr id="171" name="【体育館・プール】&#10;有形固定資産減価償却率最小値テキスト">
          <a:extLst>
            <a:ext uri="{FF2B5EF4-FFF2-40B4-BE49-F238E27FC236}">
              <a16:creationId xmlns:a16="http://schemas.microsoft.com/office/drawing/2014/main" id="{10B583AE-D01F-4A7E-B6A7-0F5D29876860}"/>
            </a:ext>
          </a:extLst>
        </xdr:cNvPr>
        <xdr:cNvSpPr txBox="1"/>
      </xdr:nvSpPr>
      <xdr:spPr>
        <a:xfrm>
          <a:off x="4673600" y="1115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65</xdr:row>
      <xdr:rowOff>11430</xdr:rowOff>
    </xdr:from>
    <xdr:to>
      <xdr:col>24</xdr:col>
      <xdr:colOff>152400</xdr:colOff>
      <xdr:row>65</xdr:row>
      <xdr:rowOff>11430</xdr:rowOff>
    </xdr:to>
    <xdr:cxnSp macro="">
      <xdr:nvCxnSpPr>
        <xdr:cNvPr id="172" name="直線コネクタ 171">
          <a:extLst>
            <a:ext uri="{FF2B5EF4-FFF2-40B4-BE49-F238E27FC236}">
              <a16:creationId xmlns:a16="http://schemas.microsoft.com/office/drawing/2014/main" id="{8D996BFE-3C9F-4D08-9B20-9B31634FF53F}"/>
            </a:ext>
          </a:extLst>
        </xdr:cNvPr>
        <xdr:cNvCxnSpPr/>
      </xdr:nvCxnSpPr>
      <xdr:spPr>
        <a:xfrm>
          <a:off x="4546600" y="11155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39750</xdr:rowOff>
    </xdr:from>
    <xdr:ext cx="405111" cy="259045"/>
    <xdr:sp macro="" textlink="">
      <xdr:nvSpPr>
        <xdr:cNvPr id="173" name="【体育館・プール】&#10;有形固定資産減価償却率最大値テキスト">
          <a:extLst>
            <a:ext uri="{FF2B5EF4-FFF2-40B4-BE49-F238E27FC236}">
              <a16:creationId xmlns:a16="http://schemas.microsoft.com/office/drawing/2014/main" id="{D0FC2478-F5F1-4700-BBFF-81241E4E030C}"/>
            </a:ext>
          </a:extLst>
        </xdr:cNvPr>
        <xdr:cNvSpPr txBox="1"/>
      </xdr:nvSpPr>
      <xdr:spPr>
        <a:xfrm>
          <a:off x="4673600" y="9298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93073</xdr:rowOff>
    </xdr:from>
    <xdr:to>
      <xdr:col>24</xdr:col>
      <xdr:colOff>152400</xdr:colOff>
      <xdr:row>55</xdr:row>
      <xdr:rowOff>93073</xdr:rowOff>
    </xdr:to>
    <xdr:cxnSp macro="">
      <xdr:nvCxnSpPr>
        <xdr:cNvPr id="174" name="直線コネクタ 173">
          <a:extLst>
            <a:ext uri="{FF2B5EF4-FFF2-40B4-BE49-F238E27FC236}">
              <a16:creationId xmlns:a16="http://schemas.microsoft.com/office/drawing/2014/main" id="{D12D5067-8802-4D22-B73C-B4E0D2F467CA}"/>
            </a:ext>
          </a:extLst>
        </xdr:cNvPr>
        <xdr:cNvCxnSpPr/>
      </xdr:nvCxnSpPr>
      <xdr:spPr>
        <a:xfrm>
          <a:off x="4546600" y="9522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136996</xdr:rowOff>
    </xdr:from>
    <xdr:ext cx="405111" cy="259045"/>
    <xdr:sp macro="" textlink="">
      <xdr:nvSpPr>
        <xdr:cNvPr id="175" name="【体育館・プール】&#10;有形固定資産減価償却率平均値テキスト">
          <a:extLst>
            <a:ext uri="{FF2B5EF4-FFF2-40B4-BE49-F238E27FC236}">
              <a16:creationId xmlns:a16="http://schemas.microsoft.com/office/drawing/2014/main" id="{70504394-9939-4DDE-B409-4FA2A913600E}"/>
            </a:ext>
          </a:extLst>
        </xdr:cNvPr>
        <xdr:cNvSpPr txBox="1"/>
      </xdr:nvSpPr>
      <xdr:spPr>
        <a:xfrm>
          <a:off x="4673600" y="100810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114119</xdr:rowOff>
    </xdr:from>
    <xdr:to>
      <xdr:col>24</xdr:col>
      <xdr:colOff>114300</xdr:colOff>
      <xdr:row>60</xdr:row>
      <xdr:rowOff>44269</xdr:rowOff>
    </xdr:to>
    <xdr:sp macro="" textlink="">
      <xdr:nvSpPr>
        <xdr:cNvPr id="176" name="フローチャート: 判断 175">
          <a:extLst>
            <a:ext uri="{FF2B5EF4-FFF2-40B4-BE49-F238E27FC236}">
              <a16:creationId xmlns:a16="http://schemas.microsoft.com/office/drawing/2014/main" id="{B109B6A3-CEA1-484F-BB58-53783ED74249}"/>
            </a:ext>
          </a:extLst>
        </xdr:cNvPr>
        <xdr:cNvSpPr/>
      </xdr:nvSpPr>
      <xdr:spPr>
        <a:xfrm>
          <a:off x="4584700" y="10229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161472</xdr:rowOff>
    </xdr:from>
    <xdr:to>
      <xdr:col>20</xdr:col>
      <xdr:colOff>38100</xdr:colOff>
      <xdr:row>59</xdr:row>
      <xdr:rowOff>91622</xdr:rowOff>
    </xdr:to>
    <xdr:sp macro="" textlink="">
      <xdr:nvSpPr>
        <xdr:cNvPr id="177" name="フローチャート: 判断 176">
          <a:extLst>
            <a:ext uri="{FF2B5EF4-FFF2-40B4-BE49-F238E27FC236}">
              <a16:creationId xmlns:a16="http://schemas.microsoft.com/office/drawing/2014/main" id="{2CE646C7-1D5E-4147-96A3-20184E1024E2}"/>
            </a:ext>
          </a:extLst>
        </xdr:cNvPr>
        <xdr:cNvSpPr/>
      </xdr:nvSpPr>
      <xdr:spPr>
        <a:xfrm>
          <a:off x="3746500" y="10105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171269</xdr:rowOff>
    </xdr:from>
    <xdr:to>
      <xdr:col>15</xdr:col>
      <xdr:colOff>101600</xdr:colOff>
      <xdr:row>59</xdr:row>
      <xdr:rowOff>101419</xdr:rowOff>
    </xdr:to>
    <xdr:sp macro="" textlink="">
      <xdr:nvSpPr>
        <xdr:cNvPr id="178" name="フローチャート: 判断 177">
          <a:extLst>
            <a:ext uri="{FF2B5EF4-FFF2-40B4-BE49-F238E27FC236}">
              <a16:creationId xmlns:a16="http://schemas.microsoft.com/office/drawing/2014/main" id="{577BEBCC-1C4C-4DDA-9200-5E6490AC1E5C}"/>
            </a:ext>
          </a:extLst>
        </xdr:cNvPr>
        <xdr:cNvSpPr/>
      </xdr:nvSpPr>
      <xdr:spPr>
        <a:xfrm>
          <a:off x="2857500" y="10115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112485</xdr:rowOff>
    </xdr:from>
    <xdr:to>
      <xdr:col>10</xdr:col>
      <xdr:colOff>165100</xdr:colOff>
      <xdr:row>59</xdr:row>
      <xdr:rowOff>42635</xdr:rowOff>
    </xdr:to>
    <xdr:sp macro="" textlink="">
      <xdr:nvSpPr>
        <xdr:cNvPr id="179" name="フローチャート: 判断 178">
          <a:extLst>
            <a:ext uri="{FF2B5EF4-FFF2-40B4-BE49-F238E27FC236}">
              <a16:creationId xmlns:a16="http://schemas.microsoft.com/office/drawing/2014/main" id="{9776A339-A304-41B1-83E7-2B54EF6AD764}"/>
            </a:ext>
          </a:extLst>
        </xdr:cNvPr>
        <xdr:cNvSpPr/>
      </xdr:nvSpPr>
      <xdr:spPr>
        <a:xfrm>
          <a:off x="1968500" y="10056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135346</xdr:rowOff>
    </xdr:from>
    <xdr:to>
      <xdr:col>6</xdr:col>
      <xdr:colOff>38100</xdr:colOff>
      <xdr:row>59</xdr:row>
      <xdr:rowOff>65496</xdr:rowOff>
    </xdr:to>
    <xdr:sp macro="" textlink="">
      <xdr:nvSpPr>
        <xdr:cNvPr id="180" name="フローチャート: 判断 179">
          <a:extLst>
            <a:ext uri="{FF2B5EF4-FFF2-40B4-BE49-F238E27FC236}">
              <a16:creationId xmlns:a16="http://schemas.microsoft.com/office/drawing/2014/main" id="{83F6B8D6-8682-412B-B26C-CC56ADF78B72}"/>
            </a:ext>
          </a:extLst>
        </xdr:cNvPr>
        <xdr:cNvSpPr/>
      </xdr:nvSpPr>
      <xdr:spPr>
        <a:xfrm>
          <a:off x="1079500" y="10079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A09793AF-0458-4149-BC74-6EBCF0B84DAF}"/>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486D61BA-3BF4-4DBB-B285-CC8B35CD2FAD}"/>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DE758D75-7C9F-491F-9DAE-A300B928A24D}"/>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FB6E4B1-6A13-4FC4-9AF1-8D0261DDAD0D}"/>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237B5B9D-CA97-4DFF-80AC-0E5E5F5D6283}"/>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168003</xdr:rowOff>
    </xdr:from>
    <xdr:to>
      <xdr:col>24</xdr:col>
      <xdr:colOff>114300</xdr:colOff>
      <xdr:row>61</xdr:row>
      <xdr:rowOff>98153</xdr:rowOff>
    </xdr:to>
    <xdr:sp macro="" textlink="">
      <xdr:nvSpPr>
        <xdr:cNvPr id="186" name="楕円 185">
          <a:extLst>
            <a:ext uri="{FF2B5EF4-FFF2-40B4-BE49-F238E27FC236}">
              <a16:creationId xmlns:a16="http://schemas.microsoft.com/office/drawing/2014/main" id="{A6BD1825-BB8A-4335-97D3-49DC4440A501}"/>
            </a:ext>
          </a:extLst>
        </xdr:cNvPr>
        <xdr:cNvSpPr/>
      </xdr:nvSpPr>
      <xdr:spPr>
        <a:xfrm>
          <a:off x="4584700" y="10455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146430</xdr:rowOff>
    </xdr:from>
    <xdr:ext cx="405111" cy="259045"/>
    <xdr:sp macro="" textlink="">
      <xdr:nvSpPr>
        <xdr:cNvPr id="187" name="【体育館・プール】&#10;有形固定資産減価償却率該当値テキスト">
          <a:extLst>
            <a:ext uri="{FF2B5EF4-FFF2-40B4-BE49-F238E27FC236}">
              <a16:creationId xmlns:a16="http://schemas.microsoft.com/office/drawing/2014/main" id="{9C0D31EE-BE2E-43FE-AEF7-1DF55D10323A}"/>
            </a:ext>
          </a:extLst>
        </xdr:cNvPr>
        <xdr:cNvSpPr txBox="1"/>
      </xdr:nvSpPr>
      <xdr:spPr>
        <a:xfrm>
          <a:off x="4673600" y="104334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92891</xdr:rowOff>
    </xdr:from>
    <xdr:to>
      <xdr:col>20</xdr:col>
      <xdr:colOff>38100</xdr:colOff>
      <xdr:row>61</xdr:row>
      <xdr:rowOff>23041</xdr:rowOff>
    </xdr:to>
    <xdr:sp macro="" textlink="">
      <xdr:nvSpPr>
        <xdr:cNvPr id="188" name="楕円 187">
          <a:extLst>
            <a:ext uri="{FF2B5EF4-FFF2-40B4-BE49-F238E27FC236}">
              <a16:creationId xmlns:a16="http://schemas.microsoft.com/office/drawing/2014/main" id="{9FDF30FE-6811-48C2-8DFD-4E4A27DC106A}"/>
            </a:ext>
          </a:extLst>
        </xdr:cNvPr>
        <xdr:cNvSpPr/>
      </xdr:nvSpPr>
      <xdr:spPr>
        <a:xfrm>
          <a:off x="3746500" y="10379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143691</xdr:rowOff>
    </xdr:from>
    <xdr:to>
      <xdr:col>24</xdr:col>
      <xdr:colOff>63500</xdr:colOff>
      <xdr:row>61</xdr:row>
      <xdr:rowOff>47353</xdr:rowOff>
    </xdr:to>
    <xdr:cxnSp macro="">
      <xdr:nvCxnSpPr>
        <xdr:cNvPr id="189" name="直線コネクタ 188">
          <a:extLst>
            <a:ext uri="{FF2B5EF4-FFF2-40B4-BE49-F238E27FC236}">
              <a16:creationId xmlns:a16="http://schemas.microsoft.com/office/drawing/2014/main" id="{1DE82886-04D7-45CB-AA90-A773016B99AA}"/>
            </a:ext>
          </a:extLst>
        </xdr:cNvPr>
        <xdr:cNvCxnSpPr/>
      </xdr:nvCxnSpPr>
      <xdr:spPr>
        <a:xfrm>
          <a:off x="3797300" y="10430691"/>
          <a:ext cx="838200" cy="75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40640</xdr:rowOff>
    </xdr:from>
    <xdr:to>
      <xdr:col>15</xdr:col>
      <xdr:colOff>101600</xdr:colOff>
      <xdr:row>60</xdr:row>
      <xdr:rowOff>142240</xdr:rowOff>
    </xdr:to>
    <xdr:sp macro="" textlink="">
      <xdr:nvSpPr>
        <xdr:cNvPr id="190" name="楕円 189">
          <a:extLst>
            <a:ext uri="{FF2B5EF4-FFF2-40B4-BE49-F238E27FC236}">
              <a16:creationId xmlns:a16="http://schemas.microsoft.com/office/drawing/2014/main" id="{9284FBBA-5FD8-40C5-86F7-BB9326DCEA3E}"/>
            </a:ext>
          </a:extLst>
        </xdr:cNvPr>
        <xdr:cNvSpPr/>
      </xdr:nvSpPr>
      <xdr:spPr>
        <a:xfrm>
          <a:off x="2857500" y="1032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91440</xdr:rowOff>
    </xdr:from>
    <xdr:to>
      <xdr:col>19</xdr:col>
      <xdr:colOff>177800</xdr:colOff>
      <xdr:row>60</xdr:row>
      <xdr:rowOff>143691</xdr:rowOff>
    </xdr:to>
    <xdr:cxnSp macro="">
      <xdr:nvCxnSpPr>
        <xdr:cNvPr id="191" name="直線コネクタ 190">
          <a:extLst>
            <a:ext uri="{FF2B5EF4-FFF2-40B4-BE49-F238E27FC236}">
              <a16:creationId xmlns:a16="http://schemas.microsoft.com/office/drawing/2014/main" id="{508559B7-82E9-4BFC-A16E-7B69CCFBBC4F}"/>
            </a:ext>
          </a:extLst>
        </xdr:cNvPr>
        <xdr:cNvCxnSpPr/>
      </xdr:nvCxnSpPr>
      <xdr:spPr>
        <a:xfrm>
          <a:off x="2908300" y="10378440"/>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73297</xdr:rowOff>
    </xdr:from>
    <xdr:to>
      <xdr:col>10</xdr:col>
      <xdr:colOff>165100</xdr:colOff>
      <xdr:row>61</xdr:row>
      <xdr:rowOff>3447</xdr:rowOff>
    </xdr:to>
    <xdr:sp macro="" textlink="">
      <xdr:nvSpPr>
        <xdr:cNvPr id="192" name="楕円 191">
          <a:extLst>
            <a:ext uri="{FF2B5EF4-FFF2-40B4-BE49-F238E27FC236}">
              <a16:creationId xmlns:a16="http://schemas.microsoft.com/office/drawing/2014/main" id="{0A0383C1-E076-4A61-B3F0-A0B5F19FAC55}"/>
            </a:ext>
          </a:extLst>
        </xdr:cNvPr>
        <xdr:cNvSpPr/>
      </xdr:nvSpPr>
      <xdr:spPr>
        <a:xfrm>
          <a:off x="1968500" y="10360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91440</xdr:rowOff>
    </xdr:from>
    <xdr:to>
      <xdr:col>15</xdr:col>
      <xdr:colOff>50800</xdr:colOff>
      <xdr:row>60</xdr:row>
      <xdr:rowOff>124097</xdr:rowOff>
    </xdr:to>
    <xdr:cxnSp macro="">
      <xdr:nvCxnSpPr>
        <xdr:cNvPr id="193" name="直線コネクタ 192">
          <a:extLst>
            <a:ext uri="{FF2B5EF4-FFF2-40B4-BE49-F238E27FC236}">
              <a16:creationId xmlns:a16="http://schemas.microsoft.com/office/drawing/2014/main" id="{8AE753AE-7EA9-4727-8F22-2638833D3B73}"/>
            </a:ext>
          </a:extLst>
        </xdr:cNvPr>
        <xdr:cNvCxnSpPr/>
      </xdr:nvCxnSpPr>
      <xdr:spPr>
        <a:xfrm flipV="1">
          <a:off x="2019300" y="1037844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30843</xdr:rowOff>
    </xdr:from>
    <xdr:to>
      <xdr:col>6</xdr:col>
      <xdr:colOff>38100</xdr:colOff>
      <xdr:row>60</xdr:row>
      <xdr:rowOff>132443</xdr:rowOff>
    </xdr:to>
    <xdr:sp macro="" textlink="">
      <xdr:nvSpPr>
        <xdr:cNvPr id="194" name="楕円 193">
          <a:extLst>
            <a:ext uri="{FF2B5EF4-FFF2-40B4-BE49-F238E27FC236}">
              <a16:creationId xmlns:a16="http://schemas.microsoft.com/office/drawing/2014/main" id="{AD8A61A5-C87E-41A6-9EE7-9C79180AF0FA}"/>
            </a:ext>
          </a:extLst>
        </xdr:cNvPr>
        <xdr:cNvSpPr/>
      </xdr:nvSpPr>
      <xdr:spPr>
        <a:xfrm>
          <a:off x="1079500" y="10317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81643</xdr:rowOff>
    </xdr:from>
    <xdr:to>
      <xdr:col>10</xdr:col>
      <xdr:colOff>114300</xdr:colOff>
      <xdr:row>60</xdr:row>
      <xdr:rowOff>124097</xdr:rowOff>
    </xdr:to>
    <xdr:cxnSp macro="">
      <xdr:nvCxnSpPr>
        <xdr:cNvPr id="195" name="直線コネクタ 194">
          <a:extLst>
            <a:ext uri="{FF2B5EF4-FFF2-40B4-BE49-F238E27FC236}">
              <a16:creationId xmlns:a16="http://schemas.microsoft.com/office/drawing/2014/main" id="{574B7086-18BD-426A-89CA-73EBBD2F8575}"/>
            </a:ext>
          </a:extLst>
        </xdr:cNvPr>
        <xdr:cNvCxnSpPr/>
      </xdr:nvCxnSpPr>
      <xdr:spPr>
        <a:xfrm>
          <a:off x="1130300" y="10368643"/>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57</xdr:row>
      <xdr:rowOff>108149</xdr:rowOff>
    </xdr:from>
    <xdr:ext cx="405111" cy="259045"/>
    <xdr:sp macro="" textlink="">
      <xdr:nvSpPr>
        <xdr:cNvPr id="196" name="n_1aveValue【体育館・プール】&#10;有形固定資産減価償却率">
          <a:extLst>
            <a:ext uri="{FF2B5EF4-FFF2-40B4-BE49-F238E27FC236}">
              <a16:creationId xmlns:a16="http://schemas.microsoft.com/office/drawing/2014/main" id="{7649745D-D02F-4E78-AD58-B0BE09690E5E}"/>
            </a:ext>
          </a:extLst>
        </xdr:cNvPr>
        <xdr:cNvSpPr txBox="1"/>
      </xdr:nvSpPr>
      <xdr:spPr>
        <a:xfrm>
          <a:off x="3582044" y="9880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117946</xdr:rowOff>
    </xdr:from>
    <xdr:ext cx="405111" cy="259045"/>
    <xdr:sp macro="" textlink="">
      <xdr:nvSpPr>
        <xdr:cNvPr id="197" name="n_2aveValue【体育館・プール】&#10;有形固定資産減価償却率">
          <a:extLst>
            <a:ext uri="{FF2B5EF4-FFF2-40B4-BE49-F238E27FC236}">
              <a16:creationId xmlns:a16="http://schemas.microsoft.com/office/drawing/2014/main" id="{214521D3-B10D-45FE-A412-3C141DA3EFFA}"/>
            </a:ext>
          </a:extLst>
        </xdr:cNvPr>
        <xdr:cNvSpPr txBox="1"/>
      </xdr:nvSpPr>
      <xdr:spPr>
        <a:xfrm>
          <a:off x="2705744" y="98905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59162</xdr:rowOff>
    </xdr:from>
    <xdr:ext cx="405111" cy="259045"/>
    <xdr:sp macro="" textlink="">
      <xdr:nvSpPr>
        <xdr:cNvPr id="198" name="n_3aveValue【体育館・プール】&#10;有形固定資産減価償却率">
          <a:extLst>
            <a:ext uri="{FF2B5EF4-FFF2-40B4-BE49-F238E27FC236}">
              <a16:creationId xmlns:a16="http://schemas.microsoft.com/office/drawing/2014/main" id="{4131617D-BBDB-4B16-A7E2-9AEA09A590B0}"/>
            </a:ext>
          </a:extLst>
        </xdr:cNvPr>
        <xdr:cNvSpPr txBox="1"/>
      </xdr:nvSpPr>
      <xdr:spPr>
        <a:xfrm>
          <a:off x="1816744" y="9831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82023</xdr:rowOff>
    </xdr:from>
    <xdr:ext cx="405111" cy="259045"/>
    <xdr:sp macro="" textlink="">
      <xdr:nvSpPr>
        <xdr:cNvPr id="199" name="n_4aveValue【体育館・プール】&#10;有形固定資産減価償却率">
          <a:extLst>
            <a:ext uri="{FF2B5EF4-FFF2-40B4-BE49-F238E27FC236}">
              <a16:creationId xmlns:a16="http://schemas.microsoft.com/office/drawing/2014/main" id="{CECD9D4A-6222-40BC-9098-53B01DD36F45}"/>
            </a:ext>
          </a:extLst>
        </xdr:cNvPr>
        <xdr:cNvSpPr txBox="1"/>
      </xdr:nvSpPr>
      <xdr:spPr>
        <a:xfrm>
          <a:off x="927744" y="9854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14168</xdr:rowOff>
    </xdr:from>
    <xdr:ext cx="405111" cy="259045"/>
    <xdr:sp macro="" textlink="">
      <xdr:nvSpPr>
        <xdr:cNvPr id="200" name="n_1mainValue【体育館・プール】&#10;有形固定資産減価償却率">
          <a:extLst>
            <a:ext uri="{FF2B5EF4-FFF2-40B4-BE49-F238E27FC236}">
              <a16:creationId xmlns:a16="http://schemas.microsoft.com/office/drawing/2014/main" id="{2BEE4331-D892-4D49-8B53-0E722EABD28D}"/>
            </a:ext>
          </a:extLst>
        </xdr:cNvPr>
        <xdr:cNvSpPr txBox="1"/>
      </xdr:nvSpPr>
      <xdr:spPr>
        <a:xfrm>
          <a:off x="3582044" y="104726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133367</xdr:rowOff>
    </xdr:from>
    <xdr:ext cx="405111" cy="259045"/>
    <xdr:sp macro="" textlink="">
      <xdr:nvSpPr>
        <xdr:cNvPr id="201" name="n_2mainValue【体育館・プール】&#10;有形固定資産減価償却率">
          <a:extLst>
            <a:ext uri="{FF2B5EF4-FFF2-40B4-BE49-F238E27FC236}">
              <a16:creationId xmlns:a16="http://schemas.microsoft.com/office/drawing/2014/main" id="{93B24236-5ECC-4190-A4A6-4E0A0044A5E6}"/>
            </a:ext>
          </a:extLst>
        </xdr:cNvPr>
        <xdr:cNvSpPr txBox="1"/>
      </xdr:nvSpPr>
      <xdr:spPr>
        <a:xfrm>
          <a:off x="2705744" y="10420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166024</xdr:rowOff>
    </xdr:from>
    <xdr:ext cx="405111" cy="259045"/>
    <xdr:sp macro="" textlink="">
      <xdr:nvSpPr>
        <xdr:cNvPr id="202" name="n_3mainValue【体育館・プール】&#10;有形固定資産減価償却率">
          <a:extLst>
            <a:ext uri="{FF2B5EF4-FFF2-40B4-BE49-F238E27FC236}">
              <a16:creationId xmlns:a16="http://schemas.microsoft.com/office/drawing/2014/main" id="{587AEC06-F20D-4FE2-9313-A3178F772921}"/>
            </a:ext>
          </a:extLst>
        </xdr:cNvPr>
        <xdr:cNvSpPr txBox="1"/>
      </xdr:nvSpPr>
      <xdr:spPr>
        <a:xfrm>
          <a:off x="1816744" y="104530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123570</xdr:rowOff>
    </xdr:from>
    <xdr:ext cx="405111" cy="259045"/>
    <xdr:sp macro="" textlink="">
      <xdr:nvSpPr>
        <xdr:cNvPr id="203" name="n_4mainValue【体育館・プール】&#10;有形固定資産減価償却率">
          <a:extLst>
            <a:ext uri="{FF2B5EF4-FFF2-40B4-BE49-F238E27FC236}">
              <a16:creationId xmlns:a16="http://schemas.microsoft.com/office/drawing/2014/main" id="{839A3CE1-5CA2-46B0-8833-8F59BB165DFE}"/>
            </a:ext>
          </a:extLst>
        </xdr:cNvPr>
        <xdr:cNvSpPr txBox="1"/>
      </xdr:nvSpPr>
      <xdr:spPr>
        <a:xfrm>
          <a:off x="927744" y="104105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96C36D49-5A93-47D2-B4F5-A835F4B485D5}"/>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658D4D59-1A41-43C6-BDA3-270D9515D5E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F31EABD4-CB78-4942-8425-949AA4952DD3}"/>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6B5DD278-8896-455A-B6C0-51AFF89BA629}"/>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085686D6-9FF9-498E-B8B6-7A8D9A2AA391}"/>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74FD7081-5664-43E8-9F31-761C282AF0C9}"/>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AB6CD8E5-9D1E-41BF-A856-AC16FE61E119}"/>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08F4080A-4252-4431-B512-E99D8A895126}"/>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BAB16850-7203-4EB4-972E-7A216C05D8B7}"/>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1AAE0463-BB60-4F5A-81D7-53ED773481F8}"/>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4" name="直線コネクタ 213">
          <a:extLst>
            <a:ext uri="{FF2B5EF4-FFF2-40B4-BE49-F238E27FC236}">
              <a16:creationId xmlns:a16="http://schemas.microsoft.com/office/drawing/2014/main" id="{0A3D9245-987C-4B67-A4FE-3E84E2B0C66D}"/>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5" name="テキスト ボックス 214">
          <a:extLst>
            <a:ext uri="{FF2B5EF4-FFF2-40B4-BE49-F238E27FC236}">
              <a16:creationId xmlns:a16="http://schemas.microsoft.com/office/drawing/2014/main" id="{C28B7778-AC8B-4EE9-B077-70A49BAB7826}"/>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6" name="直線コネクタ 215">
          <a:extLst>
            <a:ext uri="{FF2B5EF4-FFF2-40B4-BE49-F238E27FC236}">
              <a16:creationId xmlns:a16="http://schemas.microsoft.com/office/drawing/2014/main" id="{4DEBD151-0B89-40D3-BE68-1CBA812C83B2}"/>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7" name="テキスト ボックス 216">
          <a:extLst>
            <a:ext uri="{FF2B5EF4-FFF2-40B4-BE49-F238E27FC236}">
              <a16:creationId xmlns:a16="http://schemas.microsoft.com/office/drawing/2014/main" id="{8F6E25CE-A4A0-4727-B53A-7F5055AE3F28}"/>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8" name="直線コネクタ 217">
          <a:extLst>
            <a:ext uri="{FF2B5EF4-FFF2-40B4-BE49-F238E27FC236}">
              <a16:creationId xmlns:a16="http://schemas.microsoft.com/office/drawing/2014/main" id="{7FAA738D-A564-401E-BCE1-553AABB615FB}"/>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9" name="テキスト ボックス 218">
          <a:extLst>
            <a:ext uri="{FF2B5EF4-FFF2-40B4-BE49-F238E27FC236}">
              <a16:creationId xmlns:a16="http://schemas.microsoft.com/office/drawing/2014/main" id="{55C014DC-F498-46BA-89D8-F813BB122399}"/>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0" name="直線コネクタ 219">
          <a:extLst>
            <a:ext uri="{FF2B5EF4-FFF2-40B4-BE49-F238E27FC236}">
              <a16:creationId xmlns:a16="http://schemas.microsoft.com/office/drawing/2014/main" id="{BAFCAE1F-509B-453D-95EB-09B2CED68D0C}"/>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1" name="テキスト ボックス 220">
          <a:extLst>
            <a:ext uri="{FF2B5EF4-FFF2-40B4-BE49-F238E27FC236}">
              <a16:creationId xmlns:a16="http://schemas.microsoft.com/office/drawing/2014/main" id="{C5D65F7A-4538-44F9-9EB9-E520B15DFEEB}"/>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2" name="直線コネクタ 221">
          <a:extLst>
            <a:ext uri="{FF2B5EF4-FFF2-40B4-BE49-F238E27FC236}">
              <a16:creationId xmlns:a16="http://schemas.microsoft.com/office/drawing/2014/main" id="{E4491A80-C959-4F71-83B0-F2576AEB559A}"/>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3" name="テキスト ボックス 222">
          <a:extLst>
            <a:ext uri="{FF2B5EF4-FFF2-40B4-BE49-F238E27FC236}">
              <a16:creationId xmlns:a16="http://schemas.microsoft.com/office/drawing/2014/main" id="{C041412C-E807-4F95-9924-87EC71B8228E}"/>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E6403B73-67B2-4D3C-ADCA-DE2B1E2D2B61}"/>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5" name="テキスト ボックス 224">
          <a:extLst>
            <a:ext uri="{FF2B5EF4-FFF2-40B4-BE49-F238E27FC236}">
              <a16:creationId xmlns:a16="http://schemas.microsoft.com/office/drawing/2014/main" id="{51A99308-A400-4C2E-ADC9-DFDDE248110D}"/>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体育館・プール】&#10;一人当たり面積グラフ枠">
          <a:extLst>
            <a:ext uri="{FF2B5EF4-FFF2-40B4-BE49-F238E27FC236}">
              <a16:creationId xmlns:a16="http://schemas.microsoft.com/office/drawing/2014/main" id="{898A4983-13CA-495B-9BB8-677A4BC76B56}"/>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15240</xdr:rowOff>
    </xdr:from>
    <xdr:to>
      <xdr:col>54</xdr:col>
      <xdr:colOff>189865</xdr:colOff>
      <xdr:row>63</xdr:row>
      <xdr:rowOff>34290</xdr:rowOff>
    </xdr:to>
    <xdr:cxnSp macro="">
      <xdr:nvCxnSpPr>
        <xdr:cNvPr id="227" name="直線コネクタ 226">
          <a:extLst>
            <a:ext uri="{FF2B5EF4-FFF2-40B4-BE49-F238E27FC236}">
              <a16:creationId xmlns:a16="http://schemas.microsoft.com/office/drawing/2014/main" id="{5D4EA3C3-D5B3-4318-BC51-6D5FFEF84528}"/>
            </a:ext>
          </a:extLst>
        </xdr:cNvPr>
        <xdr:cNvCxnSpPr/>
      </xdr:nvCxnSpPr>
      <xdr:spPr>
        <a:xfrm flipV="1">
          <a:off x="10476865" y="9787890"/>
          <a:ext cx="0" cy="1047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38117</xdr:rowOff>
    </xdr:from>
    <xdr:ext cx="469744" cy="259045"/>
    <xdr:sp macro="" textlink="">
      <xdr:nvSpPr>
        <xdr:cNvPr id="228" name="【体育館・プール】&#10;一人当たり面積最小値テキスト">
          <a:extLst>
            <a:ext uri="{FF2B5EF4-FFF2-40B4-BE49-F238E27FC236}">
              <a16:creationId xmlns:a16="http://schemas.microsoft.com/office/drawing/2014/main" id="{F3137A84-1849-41FD-9FFF-893A690FAA29}"/>
            </a:ext>
          </a:extLst>
        </xdr:cNvPr>
        <xdr:cNvSpPr txBox="1"/>
      </xdr:nvSpPr>
      <xdr:spPr>
        <a:xfrm>
          <a:off x="10515600" y="10839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34290</xdr:rowOff>
    </xdr:from>
    <xdr:to>
      <xdr:col>55</xdr:col>
      <xdr:colOff>88900</xdr:colOff>
      <xdr:row>63</xdr:row>
      <xdr:rowOff>34290</xdr:rowOff>
    </xdr:to>
    <xdr:cxnSp macro="">
      <xdr:nvCxnSpPr>
        <xdr:cNvPr id="229" name="直線コネクタ 228">
          <a:extLst>
            <a:ext uri="{FF2B5EF4-FFF2-40B4-BE49-F238E27FC236}">
              <a16:creationId xmlns:a16="http://schemas.microsoft.com/office/drawing/2014/main" id="{069579EE-AD26-4C83-9A98-CD5983BB3468}"/>
            </a:ext>
          </a:extLst>
        </xdr:cNvPr>
        <xdr:cNvCxnSpPr/>
      </xdr:nvCxnSpPr>
      <xdr:spPr>
        <a:xfrm>
          <a:off x="10388600" y="10835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133367</xdr:rowOff>
    </xdr:from>
    <xdr:ext cx="469744" cy="259045"/>
    <xdr:sp macro="" textlink="">
      <xdr:nvSpPr>
        <xdr:cNvPr id="230" name="【体育館・プール】&#10;一人当たり面積最大値テキスト">
          <a:extLst>
            <a:ext uri="{FF2B5EF4-FFF2-40B4-BE49-F238E27FC236}">
              <a16:creationId xmlns:a16="http://schemas.microsoft.com/office/drawing/2014/main" id="{CE9AC0D6-FFD7-4227-B38E-5E08E8C11163}"/>
            </a:ext>
          </a:extLst>
        </xdr:cNvPr>
        <xdr:cNvSpPr txBox="1"/>
      </xdr:nvSpPr>
      <xdr:spPr>
        <a:xfrm>
          <a:off x="10515600" y="9563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15240</xdr:rowOff>
    </xdr:from>
    <xdr:to>
      <xdr:col>55</xdr:col>
      <xdr:colOff>88900</xdr:colOff>
      <xdr:row>57</xdr:row>
      <xdr:rowOff>15240</xdr:rowOff>
    </xdr:to>
    <xdr:cxnSp macro="">
      <xdr:nvCxnSpPr>
        <xdr:cNvPr id="231" name="直線コネクタ 230">
          <a:extLst>
            <a:ext uri="{FF2B5EF4-FFF2-40B4-BE49-F238E27FC236}">
              <a16:creationId xmlns:a16="http://schemas.microsoft.com/office/drawing/2014/main" id="{EBA03E28-007F-40EE-B1D4-483DD5471D81}"/>
            </a:ext>
          </a:extLst>
        </xdr:cNvPr>
        <xdr:cNvCxnSpPr/>
      </xdr:nvCxnSpPr>
      <xdr:spPr>
        <a:xfrm>
          <a:off x="10388600" y="9787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59</xdr:row>
      <xdr:rowOff>67327</xdr:rowOff>
    </xdr:from>
    <xdr:ext cx="469744" cy="259045"/>
    <xdr:sp macro="" textlink="">
      <xdr:nvSpPr>
        <xdr:cNvPr id="232" name="【体育館・プール】&#10;一人当たり面積平均値テキスト">
          <a:extLst>
            <a:ext uri="{FF2B5EF4-FFF2-40B4-BE49-F238E27FC236}">
              <a16:creationId xmlns:a16="http://schemas.microsoft.com/office/drawing/2014/main" id="{043FB88E-6894-4435-B709-180AB2B9A3D2}"/>
            </a:ext>
          </a:extLst>
        </xdr:cNvPr>
        <xdr:cNvSpPr txBox="1"/>
      </xdr:nvSpPr>
      <xdr:spPr>
        <a:xfrm>
          <a:off x="10515600" y="101828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44450</xdr:rowOff>
    </xdr:from>
    <xdr:to>
      <xdr:col>55</xdr:col>
      <xdr:colOff>50800</xdr:colOff>
      <xdr:row>60</xdr:row>
      <xdr:rowOff>146050</xdr:rowOff>
    </xdr:to>
    <xdr:sp macro="" textlink="">
      <xdr:nvSpPr>
        <xdr:cNvPr id="233" name="フローチャート: 判断 232">
          <a:extLst>
            <a:ext uri="{FF2B5EF4-FFF2-40B4-BE49-F238E27FC236}">
              <a16:creationId xmlns:a16="http://schemas.microsoft.com/office/drawing/2014/main" id="{84A45B87-605D-44EE-9AC0-F8B1BC03C649}"/>
            </a:ext>
          </a:extLst>
        </xdr:cNvPr>
        <xdr:cNvSpPr/>
      </xdr:nvSpPr>
      <xdr:spPr>
        <a:xfrm>
          <a:off x="10426700" y="1033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78740</xdr:rowOff>
    </xdr:from>
    <xdr:to>
      <xdr:col>50</xdr:col>
      <xdr:colOff>165100</xdr:colOff>
      <xdr:row>61</xdr:row>
      <xdr:rowOff>8890</xdr:rowOff>
    </xdr:to>
    <xdr:sp macro="" textlink="">
      <xdr:nvSpPr>
        <xdr:cNvPr id="234" name="フローチャート: 判断 233">
          <a:extLst>
            <a:ext uri="{FF2B5EF4-FFF2-40B4-BE49-F238E27FC236}">
              <a16:creationId xmlns:a16="http://schemas.microsoft.com/office/drawing/2014/main" id="{F108493B-B54B-48D5-8FBF-D9C576952D60}"/>
            </a:ext>
          </a:extLst>
        </xdr:cNvPr>
        <xdr:cNvSpPr/>
      </xdr:nvSpPr>
      <xdr:spPr>
        <a:xfrm>
          <a:off x="9588500" y="1036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93980</xdr:rowOff>
    </xdr:from>
    <xdr:to>
      <xdr:col>46</xdr:col>
      <xdr:colOff>38100</xdr:colOff>
      <xdr:row>61</xdr:row>
      <xdr:rowOff>24130</xdr:rowOff>
    </xdr:to>
    <xdr:sp macro="" textlink="">
      <xdr:nvSpPr>
        <xdr:cNvPr id="235" name="フローチャート: 判断 234">
          <a:extLst>
            <a:ext uri="{FF2B5EF4-FFF2-40B4-BE49-F238E27FC236}">
              <a16:creationId xmlns:a16="http://schemas.microsoft.com/office/drawing/2014/main" id="{3711B6D7-0A5B-4CF9-B58E-95D5EBB67017}"/>
            </a:ext>
          </a:extLst>
        </xdr:cNvPr>
        <xdr:cNvSpPr/>
      </xdr:nvSpPr>
      <xdr:spPr>
        <a:xfrm>
          <a:off x="8699500" y="1038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58</xdr:row>
      <xdr:rowOff>132080</xdr:rowOff>
    </xdr:from>
    <xdr:to>
      <xdr:col>41</xdr:col>
      <xdr:colOff>101600</xdr:colOff>
      <xdr:row>59</xdr:row>
      <xdr:rowOff>62230</xdr:rowOff>
    </xdr:to>
    <xdr:sp macro="" textlink="">
      <xdr:nvSpPr>
        <xdr:cNvPr id="236" name="フローチャート: 判断 235">
          <a:extLst>
            <a:ext uri="{FF2B5EF4-FFF2-40B4-BE49-F238E27FC236}">
              <a16:creationId xmlns:a16="http://schemas.microsoft.com/office/drawing/2014/main" id="{CB30A8E8-CD61-484C-AEF7-AD8FEFA4AE43}"/>
            </a:ext>
          </a:extLst>
        </xdr:cNvPr>
        <xdr:cNvSpPr/>
      </xdr:nvSpPr>
      <xdr:spPr>
        <a:xfrm>
          <a:off x="7810500" y="1007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124460</xdr:rowOff>
    </xdr:from>
    <xdr:to>
      <xdr:col>36</xdr:col>
      <xdr:colOff>165100</xdr:colOff>
      <xdr:row>61</xdr:row>
      <xdr:rowOff>54610</xdr:rowOff>
    </xdr:to>
    <xdr:sp macro="" textlink="">
      <xdr:nvSpPr>
        <xdr:cNvPr id="237" name="フローチャート: 判断 236">
          <a:extLst>
            <a:ext uri="{FF2B5EF4-FFF2-40B4-BE49-F238E27FC236}">
              <a16:creationId xmlns:a16="http://schemas.microsoft.com/office/drawing/2014/main" id="{247258C0-F021-4132-ADD7-659967B1271A}"/>
            </a:ext>
          </a:extLst>
        </xdr:cNvPr>
        <xdr:cNvSpPr/>
      </xdr:nvSpPr>
      <xdr:spPr>
        <a:xfrm>
          <a:off x="6921500" y="10411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A9C1C183-4171-415C-8AB7-E5A61CA5CD8E}"/>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9E1B97E8-82E7-41B5-B1AF-62696E9A445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1B57B950-73F6-4F5F-944B-96AE9336D419}"/>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4A5DDA3B-B33B-44B9-9CBA-C393B0ABDB2E}"/>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331DED26-339D-4AFE-9248-D139A26BA962}"/>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25400</xdr:rowOff>
    </xdr:from>
    <xdr:to>
      <xdr:col>55</xdr:col>
      <xdr:colOff>50800</xdr:colOff>
      <xdr:row>62</xdr:row>
      <xdr:rowOff>127000</xdr:rowOff>
    </xdr:to>
    <xdr:sp macro="" textlink="">
      <xdr:nvSpPr>
        <xdr:cNvPr id="243" name="楕円 242">
          <a:extLst>
            <a:ext uri="{FF2B5EF4-FFF2-40B4-BE49-F238E27FC236}">
              <a16:creationId xmlns:a16="http://schemas.microsoft.com/office/drawing/2014/main" id="{8CC669A6-DD4C-4AD8-9B50-751F772C7590}"/>
            </a:ext>
          </a:extLst>
        </xdr:cNvPr>
        <xdr:cNvSpPr/>
      </xdr:nvSpPr>
      <xdr:spPr>
        <a:xfrm>
          <a:off x="10426700" y="1065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3827</xdr:rowOff>
    </xdr:from>
    <xdr:ext cx="469744" cy="259045"/>
    <xdr:sp macro="" textlink="">
      <xdr:nvSpPr>
        <xdr:cNvPr id="244" name="【体育館・プール】&#10;一人当たり面積該当値テキスト">
          <a:extLst>
            <a:ext uri="{FF2B5EF4-FFF2-40B4-BE49-F238E27FC236}">
              <a16:creationId xmlns:a16="http://schemas.microsoft.com/office/drawing/2014/main" id="{0A304656-8D2A-4D83-88CD-2D32997F8736}"/>
            </a:ext>
          </a:extLst>
        </xdr:cNvPr>
        <xdr:cNvSpPr txBox="1"/>
      </xdr:nvSpPr>
      <xdr:spPr>
        <a:xfrm>
          <a:off x="10515600" y="1063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25400</xdr:rowOff>
    </xdr:from>
    <xdr:to>
      <xdr:col>50</xdr:col>
      <xdr:colOff>165100</xdr:colOff>
      <xdr:row>62</xdr:row>
      <xdr:rowOff>127000</xdr:rowOff>
    </xdr:to>
    <xdr:sp macro="" textlink="">
      <xdr:nvSpPr>
        <xdr:cNvPr id="245" name="楕円 244">
          <a:extLst>
            <a:ext uri="{FF2B5EF4-FFF2-40B4-BE49-F238E27FC236}">
              <a16:creationId xmlns:a16="http://schemas.microsoft.com/office/drawing/2014/main" id="{2A68B1DB-0E9C-4E32-91E7-DD233BB7DC4E}"/>
            </a:ext>
          </a:extLst>
        </xdr:cNvPr>
        <xdr:cNvSpPr/>
      </xdr:nvSpPr>
      <xdr:spPr>
        <a:xfrm>
          <a:off x="9588500" y="1065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76200</xdr:rowOff>
    </xdr:from>
    <xdr:to>
      <xdr:col>55</xdr:col>
      <xdr:colOff>0</xdr:colOff>
      <xdr:row>62</xdr:row>
      <xdr:rowOff>76200</xdr:rowOff>
    </xdr:to>
    <xdr:cxnSp macro="">
      <xdr:nvCxnSpPr>
        <xdr:cNvPr id="246" name="直線コネクタ 245">
          <a:extLst>
            <a:ext uri="{FF2B5EF4-FFF2-40B4-BE49-F238E27FC236}">
              <a16:creationId xmlns:a16="http://schemas.microsoft.com/office/drawing/2014/main" id="{99026E51-34AC-4129-8643-ED8368F5E0C9}"/>
            </a:ext>
          </a:extLst>
        </xdr:cNvPr>
        <xdr:cNvCxnSpPr/>
      </xdr:nvCxnSpPr>
      <xdr:spPr>
        <a:xfrm>
          <a:off x="9639300" y="107061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29210</xdr:rowOff>
    </xdr:from>
    <xdr:to>
      <xdr:col>46</xdr:col>
      <xdr:colOff>38100</xdr:colOff>
      <xdr:row>62</xdr:row>
      <xdr:rowOff>130810</xdr:rowOff>
    </xdr:to>
    <xdr:sp macro="" textlink="">
      <xdr:nvSpPr>
        <xdr:cNvPr id="247" name="楕円 246">
          <a:extLst>
            <a:ext uri="{FF2B5EF4-FFF2-40B4-BE49-F238E27FC236}">
              <a16:creationId xmlns:a16="http://schemas.microsoft.com/office/drawing/2014/main" id="{D8AFF304-4007-414B-BCB1-4A1CA6C083ED}"/>
            </a:ext>
          </a:extLst>
        </xdr:cNvPr>
        <xdr:cNvSpPr/>
      </xdr:nvSpPr>
      <xdr:spPr>
        <a:xfrm>
          <a:off x="8699500" y="10659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76200</xdr:rowOff>
    </xdr:from>
    <xdr:to>
      <xdr:col>50</xdr:col>
      <xdr:colOff>114300</xdr:colOff>
      <xdr:row>62</xdr:row>
      <xdr:rowOff>80010</xdr:rowOff>
    </xdr:to>
    <xdr:cxnSp macro="">
      <xdr:nvCxnSpPr>
        <xdr:cNvPr id="248" name="直線コネクタ 247">
          <a:extLst>
            <a:ext uri="{FF2B5EF4-FFF2-40B4-BE49-F238E27FC236}">
              <a16:creationId xmlns:a16="http://schemas.microsoft.com/office/drawing/2014/main" id="{ECC98D0E-9D4F-450B-B812-A0844CCD26F6}"/>
            </a:ext>
          </a:extLst>
        </xdr:cNvPr>
        <xdr:cNvCxnSpPr/>
      </xdr:nvCxnSpPr>
      <xdr:spPr>
        <a:xfrm flipV="1">
          <a:off x="8750300" y="1070610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33020</xdr:rowOff>
    </xdr:from>
    <xdr:to>
      <xdr:col>41</xdr:col>
      <xdr:colOff>101600</xdr:colOff>
      <xdr:row>62</xdr:row>
      <xdr:rowOff>134620</xdr:rowOff>
    </xdr:to>
    <xdr:sp macro="" textlink="">
      <xdr:nvSpPr>
        <xdr:cNvPr id="249" name="楕円 248">
          <a:extLst>
            <a:ext uri="{FF2B5EF4-FFF2-40B4-BE49-F238E27FC236}">
              <a16:creationId xmlns:a16="http://schemas.microsoft.com/office/drawing/2014/main" id="{45B75F8B-11C9-4CC2-AE52-AD812A51B4A7}"/>
            </a:ext>
          </a:extLst>
        </xdr:cNvPr>
        <xdr:cNvSpPr/>
      </xdr:nvSpPr>
      <xdr:spPr>
        <a:xfrm>
          <a:off x="7810500" y="10662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80010</xdr:rowOff>
    </xdr:from>
    <xdr:to>
      <xdr:col>45</xdr:col>
      <xdr:colOff>177800</xdr:colOff>
      <xdr:row>62</xdr:row>
      <xdr:rowOff>83820</xdr:rowOff>
    </xdr:to>
    <xdr:cxnSp macro="">
      <xdr:nvCxnSpPr>
        <xdr:cNvPr id="250" name="直線コネクタ 249">
          <a:extLst>
            <a:ext uri="{FF2B5EF4-FFF2-40B4-BE49-F238E27FC236}">
              <a16:creationId xmlns:a16="http://schemas.microsoft.com/office/drawing/2014/main" id="{1B6A4649-9F0F-4B48-9FC2-619BA87415F3}"/>
            </a:ext>
          </a:extLst>
        </xdr:cNvPr>
        <xdr:cNvCxnSpPr/>
      </xdr:nvCxnSpPr>
      <xdr:spPr>
        <a:xfrm flipV="1">
          <a:off x="7861300" y="1070991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36830</xdr:rowOff>
    </xdr:from>
    <xdr:to>
      <xdr:col>36</xdr:col>
      <xdr:colOff>165100</xdr:colOff>
      <xdr:row>62</xdr:row>
      <xdr:rowOff>138430</xdr:rowOff>
    </xdr:to>
    <xdr:sp macro="" textlink="">
      <xdr:nvSpPr>
        <xdr:cNvPr id="251" name="楕円 250">
          <a:extLst>
            <a:ext uri="{FF2B5EF4-FFF2-40B4-BE49-F238E27FC236}">
              <a16:creationId xmlns:a16="http://schemas.microsoft.com/office/drawing/2014/main" id="{0D56BEF2-5685-43AB-A528-59DBF135D342}"/>
            </a:ext>
          </a:extLst>
        </xdr:cNvPr>
        <xdr:cNvSpPr/>
      </xdr:nvSpPr>
      <xdr:spPr>
        <a:xfrm>
          <a:off x="6921500" y="10666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83820</xdr:rowOff>
    </xdr:from>
    <xdr:to>
      <xdr:col>41</xdr:col>
      <xdr:colOff>50800</xdr:colOff>
      <xdr:row>62</xdr:row>
      <xdr:rowOff>87630</xdr:rowOff>
    </xdr:to>
    <xdr:cxnSp macro="">
      <xdr:nvCxnSpPr>
        <xdr:cNvPr id="252" name="直線コネクタ 251">
          <a:extLst>
            <a:ext uri="{FF2B5EF4-FFF2-40B4-BE49-F238E27FC236}">
              <a16:creationId xmlns:a16="http://schemas.microsoft.com/office/drawing/2014/main" id="{AD7FC049-C5C5-43ED-AA45-6F57A2B57E35}"/>
            </a:ext>
          </a:extLst>
        </xdr:cNvPr>
        <xdr:cNvCxnSpPr/>
      </xdr:nvCxnSpPr>
      <xdr:spPr>
        <a:xfrm flipV="1">
          <a:off x="6972300" y="1071372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25417</xdr:rowOff>
    </xdr:from>
    <xdr:ext cx="469744" cy="259045"/>
    <xdr:sp macro="" textlink="">
      <xdr:nvSpPr>
        <xdr:cNvPr id="253" name="n_1aveValue【体育館・プール】&#10;一人当たり面積">
          <a:extLst>
            <a:ext uri="{FF2B5EF4-FFF2-40B4-BE49-F238E27FC236}">
              <a16:creationId xmlns:a16="http://schemas.microsoft.com/office/drawing/2014/main" id="{15B1DE70-5ADB-4195-A3DA-FF5ABF5D2B5C}"/>
            </a:ext>
          </a:extLst>
        </xdr:cNvPr>
        <xdr:cNvSpPr txBox="1"/>
      </xdr:nvSpPr>
      <xdr:spPr>
        <a:xfrm>
          <a:off x="9391727" y="10140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40657</xdr:rowOff>
    </xdr:from>
    <xdr:ext cx="469744" cy="259045"/>
    <xdr:sp macro="" textlink="">
      <xdr:nvSpPr>
        <xdr:cNvPr id="254" name="n_2aveValue【体育館・プール】&#10;一人当たり面積">
          <a:extLst>
            <a:ext uri="{FF2B5EF4-FFF2-40B4-BE49-F238E27FC236}">
              <a16:creationId xmlns:a16="http://schemas.microsoft.com/office/drawing/2014/main" id="{4AF1ACC9-873B-4910-934F-5D27D8F6464D}"/>
            </a:ext>
          </a:extLst>
        </xdr:cNvPr>
        <xdr:cNvSpPr txBox="1"/>
      </xdr:nvSpPr>
      <xdr:spPr>
        <a:xfrm>
          <a:off x="8515427" y="10156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57</xdr:row>
      <xdr:rowOff>78757</xdr:rowOff>
    </xdr:from>
    <xdr:ext cx="469744" cy="259045"/>
    <xdr:sp macro="" textlink="">
      <xdr:nvSpPr>
        <xdr:cNvPr id="255" name="n_3aveValue【体育館・プール】&#10;一人当たり面積">
          <a:extLst>
            <a:ext uri="{FF2B5EF4-FFF2-40B4-BE49-F238E27FC236}">
              <a16:creationId xmlns:a16="http://schemas.microsoft.com/office/drawing/2014/main" id="{CB68470E-7254-4F75-81AC-230F02174540}"/>
            </a:ext>
          </a:extLst>
        </xdr:cNvPr>
        <xdr:cNvSpPr txBox="1"/>
      </xdr:nvSpPr>
      <xdr:spPr>
        <a:xfrm>
          <a:off x="7626427" y="9851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71137</xdr:rowOff>
    </xdr:from>
    <xdr:ext cx="469744" cy="259045"/>
    <xdr:sp macro="" textlink="">
      <xdr:nvSpPr>
        <xdr:cNvPr id="256" name="n_4aveValue【体育館・プール】&#10;一人当たり面積">
          <a:extLst>
            <a:ext uri="{FF2B5EF4-FFF2-40B4-BE49-F238E27FC236}">
              <a16:creationId xmlns:a16="http://schemas.microsoft.com/office/drawing/2014/main" id="{EDFF38E0-5512-42EA-B4DD-ACBC4C55DFF6}"/>
            </a:ext>
          </a:extLst>
        </xdr:cNvPr>
        <xdr:cNvSpPr txBox="1"/>
      </xdr:nvSpPr>
      <xdr:spPr>
        <a:xfrm>
          <a:off x="6737427" y="10186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118127</xdr:rowOff>
    </xdr:from>
    <xdr:ext cx="469744" cy="259045"/>
    <xdr:sp macro="" textlink="">
      <xdr:nvSpPr>
        <xdr:cNvPr id="257" name="n_1mainValue【体育館・プール】&#10;一人当たり面積">
          <a:extLst>
            <a:ext uri="{FF2B5EF4-FFF2-40B4-BE49-F238E27FC236}">
              <a16:creationId xmlns:a16="http://schemas.microsoft.com/office/drawing/2014/main" id="{2AA6509E-222F-4C78-947D-2D2D1E28FD75}"/>
            </a:ext>
          </a:extLst>
        </xdr:cNvPr>
        <xdr:cNvSpPr txBox="1"/>
      </xdr:nvSpPr>
      <xdr:spPr>
        <a:xfrm>
          <a:off x="9391727" y="1074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121937</xdr:rowOff>
    </xdr:from>
    <xdr:ext cx="469744" cy="259045"/>
    <xdr:sp macro="" textlink="">
      <xdr:nvSpPr>
        <xdr:cNvPr id="258" name="n_2mainValue【体育館・プール】&#10;一人当たり面積">
          <a:extLst>
            <a:ext uri="{FF2B5EF4-FFF2-40B4-BE49-F238E27FC236}">
              <a16:creationId xmlns:a16="http://schemas.microsoft.com/office/drawing/2014/main" id="{079AB601-0355-4C08-A675-973CE7828C06}"/>
            </a:ext>
          </a:extLst>
        </xdr:cNvPr>
        <xdr:cNvSpPr txBox="1"/>
      </xdr:nvSpPr>
      <xdr:spPr>
        <a:xfrm>
          <a:off x="8515427" y="10751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125747</xdr:rowOff>
    </xdr:from>
    <xdr:ext cx="469744" cy="259045"/>
    <xdr:sp macro="" textlink="">
      <xdr:nvSpPr>
        <xdr:cNvPr id="259" name="n_3mainValue【体育館・プール】&#10;一人当たり面積">
          <a:extLst>
            <a:ext uri="{FF2B5EF4-FFF2-40B4-BE49-F238E27FC236}">
              <a16:creationId xmlns:a16="http://schemas.microsoft.com/office/drawing/2014/main" id="{B942A3A6-51B7-49AA-B270-186EC25C0213}"/>
            </a:ext>
          </a:extLst>
        </xdr:cNvPr>
        <xdr:cNvSpPr txBox="1"/>
      </xdr:nvSpPr>
      <xdr:spPr>
        <a:xfrm>
          <a:off x="7626427" y="10755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129557</xdr:rowOff>
    </xdr:from>
    <xdr:ext cx="469744" cy="259045"/>
    <xdr:sp macro="" textlink="">
      <xdr:nvSpPr>
        <xdr:cNvPr id="260" name="n_4mainValue【体育館・プール】&#10;一人当たり面積">
          <a:extLst>
            <a:ext uri="{FF2B5EF4-FFF2-40B4-BE49-F238E27FC236}">
              <a16:creationId xmlns:a16="http://schemas.microsoft.com/office/drawing/2014/main" id="{9A165945-2EF9-4851-A3B9-0891D70C6ABC}"/>
            </a:ext>
          </a:extLst>
        </xdr:cNvPr>
        <xdr:cNvSpPr txBox="1"/>
      </xdr:nvSpPr>
      <xdr:spPr>
        <a:xfrm>
          <a:off x="6737427" y="1075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919FF2EB-51C6-48C3-AF98-EF7A7847E45E}"/>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8A268948-C5F7-4FDA-8955-F44359D3E15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A197A244-5853-455A-9FDE-03E01B30CF6F}"/>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A97D7C01-4C40-4E7D-9609-23102861745E}"/>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1460BED1-ACDA-4A09-8044-D24D8A59B8E5}"/>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AC4EE9F9-7454-4CEC-895B-C1F1D10143B4}"/>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31A9DDA5-23F2-45B6-B778-80FD9D3747D1}"/>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79DA9FF1-72D0-4ADB-9963-8C45FAE4CD48}"/>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9" name="テキスト ボックス 268">
          <a:extLst>
            <a:ext uri="{FF2B5EF4-FFF2-40B4-BE49-F238E27FC236}">
              <a16:creationId xmlns:a16="http://schemas.microsoft.com/office/drawing/2014/main" id="{97AABABC-A558-4F90-922E-E899A122CB3A}"/>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0" name="直線コネクタ 269">
          <a:extLst>
            <a:ext uri="{FF2B5EF4-FFF2-40B4-BE49-F238E27FC236}">
              <a16:creationId xmlns:a16="http://schemas.microsoft.com/office/drawing/2014/main" id="{F5E31D4C-3E3F-4E3B-82AA-5CD14D90CCA6}"/>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1" name="テキスト ボックス 270">
          <a:extLst>
            <a:ext uri="{FF2B5EF4-FFF2-40B4-BE49-F238E27FC236}">
              <a16:creationId xmlns:a16="http://schemas.microsoft.com/office/drawing/2014/main" id="{116EB3B2-F368-44BA-B4CD-405F8250D7D3}"/>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2" name="直線コネクタ 271">
          <a:extLst>
            <a:ext uri="{FF2B5EF4-FFF2-40B4-BE49-F238E27FC236}">
              <a16:creationId xmlns:a16="http://schemas.microsoft.com/office/drawing/2014/main" id="{9AA08251-DA60-4A1B-A594-2BF538284FB7}"/>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3" name="テキスト ボックス 272">
          <a:extLst>
            <a:ext uri="{FF2B5EF4-FFF2-40B4-BE49-F238E27FC236}">
              <a16:creationId xmlns:a16="http://schemas.microsoft.com/office/drawing/2014/main" id="{683A101F-D80D-4028-8376-D6F37A697D0E}"/>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4" name="直線コネクタ 273">
          <a:extLst>
            <a:ext uri="{FF2B5EF4-FFF2-40B4-BE49-F238E27FC236}">
              <a16:creationId xmlns:a16="http://schemas.microsoft.com/office/drawing/2014/main" id="{B3DBD918-3E7B-4358-8056-417C30095593}"/>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5" name="テキスト ボックス 274">
          <a:extLst>
            <a:ext uri="{FF2B5EF4-FFF2-40B4-BE49-F238E27FC236}">
              <a16:creationId xmlns:a16="http://schemas.microsoft.com/office/drawing/2014/main" id="{F77C9632-EBF1-4BF0-87AC-F317B9B808C6}"/>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6" name="直線コネクタ 275">
          <a:extLst>
            <a:ext uri="{FF2B5EF4-FFF2-40B4-BE49-F238E27FC236}">
              <a16:creationId xmlns:a16="http://schemas.microsoft.com/office/drawing/2014/main" id="{514732F9-526A-4D73-B709-5B7692ADC1B8}"/>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7" name="テキスト ボックス 276">
          <a:extLst>
            <a:ext uri="{FF2B5EF4-FFF2-40B4-BE49-F238E27FC236}">
              <a16:creationId xmlns:a16="http://schemas.microsoft.com/office/drawing/2014/main" id="{65CCD2F9-BF2A-489E-99AD-93C7D82BD61E}"/>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8" name="直線コネクタ 277">
          <a:extLst>
            <a:ext uri="{FF2B5EF4-FFF2-40B4-BE49-F238E27FC236}">
              <a16:creationId xmlns:a16="http://schemas.microsoft.com/office/drawing/2014/main" id="{F76D0DE1-DBB6-4109-8C51-C9740EA223DC}"/>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9" name="テキスト ボックス 278">
          <a:extLst>
            <a:ext uri="{FF2B5EF4-FFF2-40B4-BE49-F238E27FC236}">
              <a16:creationId xmlns:a16="http://schemas.microsoft.com/office/drawing/2014/main" id="{1320FA7A-BCB0-4247-BD52-7ACF5483D6A2}"/>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0" name="直線コネクタ 279">
          <a:extLst>
            <a:ext uri="{FF2B5EF4-FFF2-40B4-BE49-F238E27FC236}">
              <a16:creationId xmlns:a16="http://schemas.microsoft.com/office/drawing/2014/main" id="{9A816412-AF2D-4A3E-A19A-746851CCA8B8}"/>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1" name="テキスト ボックス 280">
          <a:extLst>
            <a:ext uri="{FF2B5EF4-FFF2-40B4-BE49-F238E27FC236}">
              <a16:creationId xmlns:a16="http://schemas.microsoft.com/office/drawing/2014/main" id="{E773DA1C-2909-4BF9-9549-3DE08845CC6F}"/>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2" name="直線コネクタ 281">
          <a:extLst>
            <a:ext uri="{FF2B5EF4-FFF2-40B4-BE49-F238E27FC236}">
              <a16:creationId xmlns:a16="http://schemas.microsoft.com/office/drawing/2014/main" id="{FEF8D581-EC4D-44CA-812F-BB1B3FD972AD}"/>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108148</xdr:rowOff>
    </xdr:from>
    <xdr:ext cx="403059" cy="259045"/>
    <xdr:sp macro="" textlink="">
      <xdr:nvSpPr>
        <xdr:cNvPr id="283" name="テキスト ボックス 282">
          <a:extLst>
            <a:ext uri="{FF2B5EF4-FFF2-40B4-BE49-F238E27FC236}">
              <a16:creationId xmlns:a16="http://schemas.microsoft.com/office/drawing/2014/main" id="{8D7CE51A-4BAB-4905-8000-9E05663828FD}"/>
            </a:ext>
          </a:extLst>
        </xdr:cNvPr>
        <xdr:cNvSpPr txBox="1"/>
      </xdr:nvSpPr>
      <xdr:spPr>
        <a:xfrm>
          <a:off x="358941" y="131383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4" name="直線コネクタ 283">
          <a:extLst>
            <a:ext uri="{FF2B5EF4-FFF2-40B4-BE49-F238E27FC236}">
              <a16:creationId xmlns:a16="http://schemas.microsoft.com/office/drawing/2014/main" id="{77B88547-BF4C-4022-AEE1-3D88B3EDF0A6}"/>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5" name="テキスト ボックス 284">
          <a:extLst>
            <a:ext uri="{FF2B5EF4-FFF2-40B4-BE49-F238E27FC236}">
              <a16:creationId xmlns:a16="http://schemas.microsoft.com/office/drawing/2014/main" id="{F6CDFBE4-6972-4FBD-98AA-FC59ADAABA42}"/>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6" name="【福祉施設】&#10;有形固定資産減価償却率グラフ枠">
          <a:extLst>
            <a:ext uri="{FF2B5EF4-FFF2-40B4-BE49-F238E27FC236}">
              <a16:creationId xmlns:a16="http://schemas.microsoft.com/office/drawing/2014/main" id="{1A4678F1-FE95-4B85-860E-47AD323C3969}"/>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60961</xdr:rowOff>
    </xdr:from>
    <xdr:to>
      <xdr:col>24</xdr:col>
      <xdr:colOff>62865</xdr:colOff>
      <xdr:row>85</xdr:row>
      <xdr:rowOff>118111</xdr:rowOff>
    </xdr:to>
    <xdr:cxnSp macro="">
      <xdr:nvCxnSpPr>
        <xdr:cNvPr id="287" name="直線コネクタ 286">
          <a:extLst>
            <a:ext uri="{FF2B5EF4-FFF2-40B4-BE49-F238E27FC236}">
              <a16:creationId xmlns:a16="http://schemas.microsoft.com/office/drawing/2014/main" id="{6E810E57-2CDF-4F8F-9F36-A31436DC6DE3}"/>
            </a:ext>
          </a:extLst>
        </xdr:cNvPr>
        <xdr:cNvCxnSpPr/>
      </xdr:nvCxnSpPr>
      <xdr:spPr>
        <a:xfrm flipV="1">
          <a:off x="4634865" y="13434061"/>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121938</xdr:rowOff>
    </xdr:from>
    <xdr:ext cx="405111" cy="259045"/>
    <xdr:sp macro="" textlink="">
      <xdr:nvSpPr>
        <xdr:cNvPr id="288" name="【福祉施設】&#10;有形固定資産減価償却率最小値テキスト">
          <a:extLst>
            <a:ext uri="{FF2B5EF4-FFF2-40B4-BE49-F238E27FC236}">
              <a16:creationId xmlns:a16="http://schemas.microsoft.com/office/drawing/2014/main" id="{2990A67E-AD28-4AC2-91FF-49FB5ACB8B53}"/>
            </a:ext>
          </a:extLst>
        </xdr:cNvPr>
        <xdr:cNvSpPr txBox="1"/>
      </xdr:nvSpPr>
      <xdr:spPr>
        <a:xfrm>
          <a:off x="4673600" y="14695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118111</xdr:rowOff>
    </xdr:from>
    <xdr:to>
      <xdr:col>24</xdr:col>
      <xdr:colOff>152400</xdr:colOff>
      <xdr:row>85</xdr:row>
      <xdr:rowOff>118111</xdr:rowOff>
    </xdr:to>
    <xdr:cxnSp macro="">
      <xdr:nvCxnSpPr>
        <xdr:cNvPr id="289" name="直線コネクタ 288">
          <a:extLst>
            <a:ext uri="{FF2B5EF4-FFF2-40B4-BE49-F238E27FC236}">
              <a16:creationId xmlns:a16="http://schemas.microsoft.com/office/drawing/2014/main" id="{3888FC39-DBDD-4EE9-A280-09A9B04E68E5}"/>
            </a:ext>
          </a:extLst>
        </xdr:cNvPr>
        <xdr:cNvCxnSpPr/>
      </xdr:nvCxnSpPr>
      <xdr:spPr>
        <a:xfrm>
          <a:off x="4546600" y="146913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7638</xdr:rowOff>
    </xdr:from>
    <xdr:ext cx="405111" cy="259045"/>
    <xdr:sp macro="" textlink="">
      <xdr:nvSpPr>
        <xdr:cNvPr id="290" name="【福祉施設】&#10;有形固定資産減価償却率最大値テキスト">
          <a:extLst>
            <a:ext uri="{FF2B5EF4-FFF2-40B4-BE49-F238E27FC236}">
              <a16:creationId xmlns:a16="http://schemas.microsoft.com/office/drawing/2014/main" id="{30FCBD0B-1A0A-4F4F-8B17-2D4C34089404}"/>
            </a:ext>
          </a:extLst>
        </xdr:cNvPr>
        <xdr:cNvSpPr txBox="1"/>
      </xdr:nvSpPr>
      <xdr:spPr>
        <a:xfrm>
          <a:off x="4673600" y="13209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60961</xdr:rowOff>
    </xdr:from>
    <xdr:to>
      <xdr:col>24</xdr:col>
      <xdr:colOff>152400</xdr:colOff>
      <xdr:row>78</xdr:row>
      <xdr:rowOff>60961</xdr:rowOff>
    </xdr:to>
    <xdr:cxnSp macro="">
      <xdr:nvCxnSpPr>
        <xdr:cNvPr id="291" name="直線コネクタ 290">
          <a:extLst>
            <a:ext uri="{FF2B5EF4-FFF2-40B4-BE49-F238E27FC236}">
              <a16:creationId xmlns:a16="http://schemas.microsoft.com/office/drawing/2014/main" id="{5B8C41DF-0807-4958-BF6D-95F74E9DB205}"/>
            </a:ext>
          </a:extLst>
        </xdr:cNvPr>
        <xdr:cNvCxnSpPr/>
      </xdr:nvCxnSpPr>
      <xdr:spPr>
        <a:xfrm>
          <a:off x="4546600" y="1343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162033</xdr:rowOff>
    </xdr:from>
    <xdr:ext cx="405111" cy="259045"/>
    <xdr:sp macro="" textlink="">
      <xdr:nvSpPr>
        <xdr:cNvPr id="292" name="【福祉施設】&#10;有形固定資産減価償却率平均値テキスト">
          <a:extLst>
            <a:ext uri="{FF2B5EF4-FFF2-40B4-BE49-F238E27FC236}">
              <a16:creationId xmlns:a16="http://schemas.microsoft.com/office/drawing/2014/main" id="{2F91F678-4708-4798-B707-1B0B91D90205}"/>
            </a:ext>
          </a:extLst>
        </xdr:cNvPr>
        <xdr:cNvSpPr txBox="1"/>
      </xdr:nvSpPr>
      <xdr:spPr>
        <a:xfrm>
          <a:off x="4673600" y="135351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139156</xdr:rowOff>
    </xdr:from>
    <xdr:to>
      <xdr:col>24</xdr:col>
      <xdr:colOff>114300</xdr:colOff>
      <xdr:row>80</xdr:row>
      <xdr:rowOff>69306</xdr:rowOff>
    </xdr:to>
    <xdr:sp macro="" textlink="">
      <xdr:nvSpPr>
        <xdr:cNvPr id="293" name="フローチャート: 判断 292">
          <a:extLst>
            <a:ext uri="{FF2B5EF4-FFF2-40B4-BE49-F238E27FC236}">
              <a16:creationId xmlns:a16="http://schemas.microsoft.com/office/drawing/2014/main" id="{53D2C582-3B6A-4394-A571-2FDA6B3BADE4}"/>
            </a:ext>
          </a:extLst>
        </xdr:cNvPr>
        <xdr:cNvSpPr/>
      </xdr:nvSpPr>
      <xdr:spPr>
        <a:xfrm>
          <a:off x="4584700" y="13683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79</xdr:row>
      <xdr:rowOff>70576</xdr:rowOff>
    </xdr:from>
    <xdr:to>
      <xdr:col>20</xdr:col>
      <xdr:colOff>38100</xdr:colOff>
      <xdr:row>80</xdr:row>
      <xdr:rowOff>726</xdr:rowOff>
    </xdr:to>
    <xdr:sp macro="" textlink="">
      <xdr:nvSpPr>
        <xdr:cNvPr id="294" name="フローチャート: 判断 293">
          <a:extLst>
            <a:ext uri="{FF2B5EF4-FFF2-40B4-BE49-F238E27FC236}">
              <a16:creationId xmlns:a16="http://schemas.microsoft.com/office/drawing/2014/main" id="{C8DABB0C-5C83-4816-9703-F12522BD02B5}"/>
            </a:ext>
          </a:extLst>
        </xdr:cNvPr>
        <xdr:cNvSpPr/>
      </xdr:nvSpPr>
      <xdr:spPr>
        <a:xfrm>
          <a:off x="3746500" y="13615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79</xdr:row>
      <xdr:rowOff>5262</xdr:rowOff>
    </xdr:from>
    <xdr:to>
      <xdr:col>15</xdr:col>
      <xdr:colOff>101600</xdr:colOff>
      <xdr:row>79</xdr:row>
      <xdr:rowOff>106862</xdr:rowOff>
    </xdr:to>
    <xdr:sp macro="" textlink="">
      <xdr:nvSpPr>
        <xdr:cNvPr id="295" name="フローチャート: 判断 294">
          <a:extLst>
            <a:ext uri="{FF2B5EF4-FFF2-40B4-BE49-F238E27FC236}">
              <a16:creationId xmlns:a16="http://schemas.microsoft.com/office/drawing/2014/main" id="{9FA533EB-95DE-4E28-AA74-B7ED15F11C96}"/>
            </a:ext>
          </a:extLst>
        </xdr:cNvPr>
        <xdr:cNvSpPr/>
      </xdr:nvSpPr>
      <xdr:spPr>
        <a:xfrm>
          <a:off x="2857500" y="13549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78</xdr:row>
      <xdr:rowOff>147320</xdr:rowOff>
    </xdr:from>
    <xdr:to>
      <xdr:col>10</xdr:col>
      <xdr:colOff>165100</xdr:colOff>
      <xdr:row>79</xdr:row>
      <xdr:rowOff>77470</xdr:rowOff>
    </xdr:to>
    <xdr:sp macro="" textlink="">
      <xdr:nvSpPr>
        <xdr:cNvPr id="296" name="フローチャート: 判断 295">
          <a:extLst>
            <a:ext uri="{FF2B5EF4-FFF2-40B4-BE49-F238E27FC236}">
              <a16:creationId xmlns:a16="http://schemas.microsoft.com/office/drawing/2014/main" id="{5B6EC2F2-5650-4FFE-93A7-70424DC6C420}"/>
            </a:ext>
          </a:extLst>
        </xdr:cNvPr>
        <xdr:cNvSpPr/>
      </xdr:nvSpPr>
      <xdr:spPr>
        <a:xfrm>
          <a:off x="1968500" y="13520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78</xdr:row>
      <xdr:rowOff>111398</xdr:rowOff>
    </xdr:from>
    <xdr:to>
      <xdr:col>6</xdr:col>
      <xdr:colOff>38100</xdr:colOff>
      <xdr:row>79</xdr:row>
      <xdr:rowOff>41548</xdr:rowOff>
    </xdr:to>
    <xdr:sp macro="" textlink="">
      <xdr:nvSpPr>
        <xdr:cNvPr id="297" name="フローチャート: 判断 296">
          <a:extLst>
            <a:ext uri="{FF2B5EF4-FFF2-40B4-BE49-F238E27FC236}">
              <a16:creationId xmlns:a16="http://schemas.microsoft.com/office/drawing/2014/main" id="{CBFB053D-2AAB-483B-ABF2-854373E8D4A5}"/>
            </a:ext>
          </a:extLst>
        </xdr:cNvPr>
        <xdr:cNvSpPr/>
      </xdr:nvSpPr>
      <xdr:spPr>
        <a:xfrm>
          <a:off x="1079500" y="13484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299AA0D4-7C55-44A8-B8C9-ADA0E46AB29B}"/>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69CAB5DD-2F2F-4EC6-8D82-026B3D634EC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E09A9C7C-CCE2-45E4-883E-24AA7459451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5864AE79-6F5A-40AC-B202-EB9D23D2FE13}"/>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D958FE51-3D07-4F97-BC68-4044038B006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142421</xdr:rowOff>
    </xdr:from>
    <xdr:to>
      <xdr:col>24</xdr:col>
      <xdr:colOff>114300</xdr:colOff>
      <xdr:row>82</xdr:row>
      <xdr:rowOff>72571</xdr:rowOff>
    </xdr:to>
    <xdr:sp macro="" textlink="">
      <xdr:nvSpPr>
        <xdr:cNvPr id="303" name="楕円 302">
          <a:extLst>
            <a:ext uri="{FF2B5EF4-FFF2-40B4-BE49-F238E27FC236}">
              <a16:creationId xmlns:a16="http://schemas.microsoft.com/office/drawing/2014/main" id="{403A87FB-A1D0-4D53-B24F-15D729D051D6}"/>
            </a:ext>
          </a:extLst>
        </xdr:cNvPr>
        <xdr:cNvSpPr/>
      </xdr:nvSpPr>
      <xdr:spPr>
        <a:xfrm>
          <a:off x="4584700" y="14029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120848</xdr:rowOff>
    </xdr:from>
    <xdr:ext cx="405111" cy="259045"/>
    <xdr:sp macro="" textlink="">
      <xdr:nvSpPr>
        <xdr:cNvPr id="304" name="【福祉施設】&#10;有形固定資産減価償却率該当値テキスト">
          <a:extLst>
            <a:ext uri="{FF2B5EF4-FFF2-40B4-BE49-F238E27FC236}">
              <a16:creationId xmlns:a16="http://schemas.microsoft.com/office/drawing/2014/main" id="{FFA73785-5A0E-4938-9FA3-D94EA225E7C3}"/>
            </a:ext>
          </a:extLst>
        </xdr:cNvPr>
        <xdr:cNvSpPr txBox="1"/>
      </xdr:nvSpPr>
      <xdr:spPr>
        <a:xfrm>
          <a:off x="4673600" y="140082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80373</xdr:rowOff>
    </xdr:from>
    <xdr:to>
      <xdr:col>20</xdr:col>
      <xdr:colOff>38100</xdr:colOff>
      <xdr:row>82</xdr:row>
      <xdr:rowOff>10523</xdr:rowOff>
    </xdr:to>
    <xdr:sp macro="" textlink="">
      <xdr:nvSpPr>
        <xdr:cNvPr id="305" name="楕円 304">
          <a:extLst>
            <a:ext uri="{FF2B5EF4-FFF2-40B4-BE49-F238E27FC236}">
              <a16:creationId xmlns:a16="http://schemas.microsoft.com/office/drawing/2014/main" id="{98AAE6B1-2BA5-4878-8313-ED8956A5A27D}"/>
            </a:ext>
          </a:extLst>
        </xdr:cNvPr>
        <xdr:cNvSpPr/>
      </xdr:nvSpPr>
      <xdr:spPr>
        <a:xfrm>
          <a:off x="3746500" y="13967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131173</xdr:rowOff>
    </xdr:from>
    <xdr:to>
      <xdr:col>24</xdr:col>
      <xdr:colOff>63500</xdr:colOff>
      <xdr:row>82</xdr:row>
      <xdr:rowOff>21771</xdr:rowOff>
    </xdr:to>
    <xdr:cxnSp macro="">
      <xdr:nvCxnSpPr>
        <xdr:cNvPr id="306" name="直線コネクタ 305">
          <a:extLst>
            <a:ext uri="{FF2B5EF4-FFF2-40B4-BE49-F238E27FC236}">
              <a16:creationId xmlns:a16="http://schemas.microsoft.com/office/drawing/2014/main" id="{0F24862E-64A3-4A70-824F-FD8DB2A84B41}"/>
            </a:ext>
          </a:extLst>
        </xdr:cNvPr>
        <xdr:cNvCxnSpPr/>
      </xdr:nvCxnSpPr>
      <xdr:spPr>
        <a:xfrm>
          <a:off x="3797300" y="14018623"/>
          <a:ext cx="838200" cy="62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18324</xdr:rowOff>
    </xdr:from>
    <xdr:to>
      <xdr:col>15</xdr:col>
      <xdr:colOff>101600</xdr:colOff>
      <xdr:row>81</xdr:row>
      <xdr:rowOff>119924</xdr:rowOff>
    </xdr:to>
    <xdr:sp macro="" textlink="">
      <xdr:nvSpPr>
        <xdr:cNvPr id="307" name="楕円 306">
          <a:extLst>
            <a:ext uri="{FF2B5EF4-FFF2-40B4-BE49-F238E27FC236}">
              <a16:creationId xmlns:a16="http://schemas.microsoft.com/office/drawing/2014/main" id="{D9C89FAD-9C78-4F87-AA11-A23C60ADF7C8}"/>
            </a:ext>
          </a:extLst>
        </xdr:cNvPr>
        <xdr:cNvSpPr/>
      </xdr:nvSpPr>
      <xdr:spPr>
        <a:xfrm>
          <a:off x="2857500" y="13905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69124</xdr:rowOff>
    </xdr:from>
    <xdr:to>
      <xdr:col>19</xdr:col>
      <xdr:colOff>177800</xdr:colOff>
      <xdr:row>81</xdr:row>
      <xdr:rowOff>131173</xdr:rowOff>
    </xdr:to>
    <xdr:cxnSp macro="">
      <xdr:nvCxnSpPr>
        <xdr:cNvPr id="308" name="直線コネクタ 307">
          <a:extLst>
            <a:ext uri="{FF2B5EF4-FFF2-40B4-BE49-F238E27FC236}">
              <a16:creationId xmlns:a16="http://schemas.microsoft.com/office/drawing/2014/main" id="{8A9DE5ED-0A59-491E-9A59-97453259E98F}"/>
            </a:ext>
          </a:extLst>
        </xdr:cNvPr>
        <xdr:cNvCxnSpPr/>
      </xdr:nvCxnSpPr>
      <xdr:spPr>
        <a:xfrm>
          <a:off x="2908300" y="13956574"/>
          <a:ext cx="8890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80373</xdr:rowOff>
    </xdr:from>
    <xdr:to>
      <xdr:col>10</xdr:col>
      <xdr:colOff>165100</xdr:colOff>
      <xdr:row>82</xdr:row>
      <xdr:rowOff>10523</xdr:rowOff>
    </xdr:to>
    <xdr:sp macro="" textlink="">
      <xdr:nvSpPr>
        <xdr:cNvPr id="309" name="楕円 308">
          <a:extLst>
            <a:ext uri="{FF2B5EF4-FFF2-40B4-BE49-F238E27FC236}">
              <a16:creationId xmlns:a16="http://schemas.microsoft.com/office/drawing/2014/main" id="{3578954F-4F91-43C9-9356-251E19988AFF}"/>
            </a:ext>
          </a:extLst>
        </xdr:cNvPr>
        <xdr:cNvSpPr/>
      </xdr:nvSpPr>
      <xdr:spPr>
        <a:xfrm>
          <a:off x="1968500" y="13967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69124</xdr:rowOff>
    </xdr:from>
    <xdr:to>
      <xdr:col>15</xdr:col>
      <xdr:colOff>50800</xdr:colOff>
      <xdr:row>81</xdr:row>
      <xdr:rowOff>131173</xdr:rowOff>
    </xdr:to>
    <xdr:cxnSp macro="">
      <xdr:nvCxnSpPr>
        <xdr:cNvPr id="310" name="直線コネクタ 309">
          <a:extLst>
            <a:ext uri="{FF2B5EF4-FFF2-40B4-BE49-F238E27FC236}">
              <a16:creationId xmlns:a16="http://schemas.microsoft.com/office/drawing/2014/main" id="{1FE3B0E1-F878-4912-93B0-453D1C9515C6}"/>
            </a:ext>
          </a:extLst>
        </xdr:cNvPr>
        <xdr:cNvCxnSpPr/>
      </xdr:nvCxnSpPr>
      <xdr:spPr>
        <a:xfrm flipV="1">
          <a:off x="2019300" y="13956574"/>
          <a:ext cx="8890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29755</xdr:rowOff>
    </xdr:from>
    <xdr:to>
      <xdr:col>6</xdr:col>
      <xdr:colOff>38100</xdr:colOff>
      <xdr:row>82</xdr:row>
      <xdr:rowOff>131355</xdr:rowOff>
    </xdr:to>
    <xdr:sp macro="" textlink="">
      <xdr:nvSpPr>
        <xdr:cNvPr id="311" name="楕円 310">
          <a:extLst>
            <a:ext uri="{FF2B5EF4-FFF2-40B4-BE49-F238E27FC236}">
              <a16:creationId xmlns:a16="http://schemas.microsoft.com/office/drawing/2014/main" id="{76E5C4BB-7F57-4839-BB90-1D037912E4F2}"/>
            </a:ext>
          </a:extLst>
        </xdr:cNvPr>
        <xdr:cNvSpPr/>
      </xdr:nvSpPr>
      <xdr:spPr>
        <a:xfrm>
          <a:off x="1079500" y="14088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131173</xdr:rowOff>
    </xdr:from>
    <xdr:to>
      <xdr:col>10</xdr:col>
      <xdr:colOff>114300</xdr:colOff>
      <xdr:row>82</xdr:row>
      <xdr:rowOff>80555</xdr:rowOff>
    </xdr:to>
    <xdr:cxnSp macro="">
      <xdr:nvCxnSpPr>
        <xdr:cNvPr id="312" name="直線コネクタ 311">
          <a:extLst>
            <a:ext uri="{FF2B5EF4-FFF2-40B4-BE49-F238E27FC236}">
              <a16:creationId xmlns:a16="http://schemas.microsoft.com/office/drawing/2014/main" id="{625B6ADB-57AD-49F4-A27C-8AA67763FD09}"/>
            </a:ext>
          </a:extLst>
        </xdr:cNvPr>
        <xdr:cNvCxnSpPr/>
      </xdr:nvCxnSpPr>
      <xdr:spPr>
        <a:xfrm flipV="1">
          <a:off x="1130300" y="14018623"/>
          <a:ext cx="889000" cy="120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78</xdr:row>
      <xdr:rowOff>17253</xdr:rowOff>
    </xdr:from>
    <xdr:ext cx="405111" cy="259045"/>
    <xdr:sp macro="" textlink="">
      <xdr:nvSpPr>
        <xdr:cNvPr id="313" name="n_1aveValue【福祉施設】&#10;有形固定資産減価償却率">
          <a:extLst>
            <a:ext uri="{FF2B5EF4-FFF2-40B4-BE49-F238E27FC236}">
              <a16:creationId xmlns:a16="http://schemas.microsoft.com/office/drawing/2014/main" id="{92A8A1A7-35CB-4CE1-9A79-EB378258F7C0}"/>
            </a:ext>
          </a:extLst>
        </xdr:cNvPr>
        <xdr:cNvSpPr txBox="1"/>
      </xdr:nvSpPr>
      <xdr:spPr>
        <a:xfrm>
          <a:off x="3582044" y="13390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123389</xdr:rowOff>
    </xdr:from>
    <xdr:ext cx="405111" cy="259045"/>
    <xdr:sp macro="" textlink="">
      <xdr:nvSpPr>
        <xdr:cNvPr id="314" name="n_2aveValue【福祉施設】&#10;有形固定資産減価償却率">
          <a:extLst>
            <a:ext uri="{FF2B5EF4-FFF2-40B4-BE49-F238E27FC236}">
              <a16:creationId xmlns:a16="http://schemas.microsoft.com/office/drawing/2014/main" id="{3BDC9449-490B-49B0-B78A-A633DE9C6CB3}"/>
            </a:ext>
          </a:extLst>
        </xdr:cNvPr>
        <xdr:cNvSpPr txBox="1"/>
      </xdr:nvSpPr>
      <xdr:spPr>
        <a:xfrm>
          <a:off x="2705744" y="13325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77</xdr:row>
      <xdr:rowOff>93997</xdr:rowOff>
    </xdr:from>
    <xdr:ext cx="405111" cy="259045"/>
    <xdr:sp macro="" textlink="">
      <xdr:nvSpPr>
        <xdr:cNvPr id="315" name="n_3aveValue【福祉施設】&#10;有形固定資産減価償却率">
          <a:extLst>
            <a:ext uri="{FF2B5EF4-FFF2-40B4-BE49-F238E27FC236}">
              <a16:creationId xmlns:a16="http://schemas.microsoft.com/office/drawing/2014/main" id="{6BD3DF53-3CC7-4852-8E73-1E07CC6255E9}"/>
            </a:ext>
          </a:extLst>
        </xdr:cNvPr>
        <xdr:cNvSpPr txBox="1"/>
      </xdr:nvSpPr>
      <xdr:spPr>
        <a:xfrm>
          <a:off x="1816744" y="13295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58075</xdr:rowOff>
    </xdr:from>
    <xdr:ext cx="405111" cy="259045"/>
    <xdr:sp macro="" textlink="">
      <xdr:nvSpPr>
        <xdr:cNvPr id="316" name="n_4aveValue【福祉施設】&#10;有形固定資産減価償却率">
          <a:extLst>
            <a:ext uri="{FF2B5EF4-FFF2-40B4-BE49-F238E27FC236}">
              <a16:creationId xmlns:a16="http://schemas.microsoft.com/office/drawing/2014/main" id="{042DF609-2061-463E-9B6C-EA8824DD2199}"/>
            </a:ext>
          </a:extLst>
        </xdr:cNvPr>
        <xdr:cNvSpPr txBox="1"/>
      </xdr:nvSpPr>
      <xdr:spPr>
        <a:xfrm>
          <a:off x="927744" y="132597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1650</xdr:rowOff>
    </xdr:from>
    <xdr:ext cx="405111" cy="259045"/>
    <xdr:sp macro="" textlink="">
      <xdr:nvSpPr>
        <xdr:cNvPr id="317" name="n_1mainValue【福祉施設】&#10;有形固定資産減価償却率">
          <a:extLst>
            <a:ext uri="{FF2B5EF4-FFF2-40B4-BE49-F238E27FC236}">
              <a16:creationId xmlns:a16="http://schemas.microsoft.com/office/drawing/2014/main" id="{FE59B155-5A22-44B6-8B47-C50396277EF0}"/>
            </a:ext>
          </a:extLst>
        </xdr:cNvPr>
        <xdr:cNvSpPr txBox="1"/>
      </xdr:nvSpPr>
      <xdr:spPr>
        <a:xfrm>
          <a:off x="3582044" y="14060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111051</xdr:rowOff>
    </xdr:from>
    <xdr:ext cx="405111" cy="259045"/>
    <xdr:sp macro="" textlink="">
      <xdr:nvSpPr>
        <xdr:cNvPr id="318" name="n_2mainValue【福祉施設】&#10;有形固定資産減価償却率">
          <a:extLst>
            <a:ext uri="{FF2B5EF4-FFF2-40B4-BE49-F238E27FC236}">
              <a16:creationId xmlns:a16="http://schemas.microsoft.com/office/drawing/2014/main" id="{2491065C-B47C-4DF7-87AA-987FD80EA82E}"/>
            </a:ext>
          </a:extLst>
        </xdr:cNvPr>
        <xdr:cNvSpPr txBox="1"/>
      </xdr:nvSpPr>
      <xdr:spPr>
        <a:xfrm>
          <a:off x="2705744" y="139985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1650</xdr:rowOff>
    </xdr:from>
    <xdr:ext cx="405111" cy="259045"/>
    <xdr:sp macro="" textlink="">
      <xdr:nvSpPr>
        <xdr:cNvPr id="319" name="n_3mainValue【福祉施設】&#10;有形固定資産減価償却率">
          <a:extLst>
            <a:ext uri="{FF2B5EF4-FFF2-40B4-BE49-F238E27FC236}">
              <a16:creationId xmlns:a16="http://schemas.microsoft.com/office/drawing/2014/main" id="{C25A2FD3-9DD7-451B-990A-3BCEBCCEACD2}"/>
            </a:ext>
          </a:extLst>
        </xdr:cNvPr>
        <xdr:cNvSpPr txBox="1"/>
      </xdr:nvSpPr>
      <xdr:spPr>
        <a:xfrm>
          <a:off x="1816744" y="14060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122482</xdr:rowOff>
    </xdr:from>
    <xdr:ext cx="405111" cy="259045"/>
    <xdr:sp macro="" textlink="">
      <xdr:nvSpPr>
        <xdr:cNvPr id="320" name="n_4mainValue【福祉施設】&#10;有形固定資産減価償却率">
          <a:extLst>
            <a:ext uri="{FF2B5EF4-FFF2-40B4-BE49-F238E27FC236}">
              <a16:creationId xmlns:a16="http://schemas.microsoft.com/office/drawing/2014/main" id="{D7E38613-00CF-400C-8D97-3B7965178C51}"/>
            </a:ext>
          </a:extLst>
        </xdr:cNvPr>
        <xdr:cNvSpPr txBox="1"/>
      </xdr:nvSpPr>
      <xdr:spPr>
        <a:xfrm>
          <a:off x="927744" y="1418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962C9368-297A-4058-8415-A6E40DF1F17D}"/>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40729614-5F8B-4363-BDDB-4410AFF69B75}"/>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D64BFDF3-1DED-424C-8CEE-92F6C09FC345}"/>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AAE16F1F-9E7C-4A4A-B452-6F0476A0A8A2}"/>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5ACD4FC9-EC56-407D-9C09-31170FC2EDCA}"/>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E1A4CB86-E007-4304-859B-E29BA9FCE24C}"/>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08ECB360-3131-45DC-9882-452E9EF87BE5}"/>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2DF16221-8F6D-4115-A39C-82EC6B8341CC}"/>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76A04719-55EF-45FB-A10D-95B133859F95}"/>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C1467E02-C00D-4831-BFFB-856E9395BB9C}"/>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1" name="直線コネクタ 330">
          <a:extLst>
            <a:ext uri="{FF2B5EF4-FFF2-40B4-BE49-F238E27FC236}">
              <a16:creationId xmlns:a16="http://schemas.microsoft.com/office/drawing/2014/main" id="{6F135C15-33E5-44B1-A2E6-8AE50DBAAF61}"/>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2" name="テキスト ボックス 331">
          <a:extLst>
            <a:ext uri="{FF2B5EF4-FFF2-40B4-BE49-F238E27FC236}">
              <a16:creationId xmlns:a16="http://schemas.microsoft.com/office/drawing/2014/main" id="{49F46626-D306-44A1-8465-084DAA5A9FD3}"/>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3" name="直線コネクタ 332">
          <a:extLst>
            <a:ext uri="{FF2B5EF4-FFF2-40B4-BE49-F238E27FC236}">
              <a16:creationId xmlns:a16="http://schemas.microsoft.com/office/drawing/2014/main" id="{CD581E9F-5181-4E85-B9C2-E3522BE79207}"/>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4" name="テキスト ボックス 333">
          <a:extLst>
            <a:ext uri="{FF2B5EF4-FFF2-40B4-BE49-F238E27FC236}">
              <a16:creationId xmlns:a16="http://schemas.microsoft.com/office/drawing/2014/main" id="{4876B938-A70D-403A-81E0-0B534983A53B}"/>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a:extLst>
            <a:ext uri="{FF2B5EF4-FFF2-40B4-BE49-F238E27FC236}">
              <a16:creationId xmlns:a16="http://schemas.microsoft.com/office/drawing/2014/main" id="{74976989-B352-4873-85A6-FD9E5C38078D}"/>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6" name="テキスト ボックス 335">
          <a:extLst>
            <a:ext uri="{FF2B5EF4-FFF2-40B4-BE49-F238E27FC236}">
              <a16:creationId xmlns:a16="http://schemas.microsoft.com/office/drawing/2014/main" id="{3D4AC2EB-950A-49AC-BA97-44F17477F219}"/>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7" name="直線コネクタ 336">
          <a:extLst>
            <a:ext uri="{FF2B5EF4-FFF2-40B4-BE49-F238E27FC236}">
              <a16:creationId xmlns:a16="http://schemas.microsoft.com/office/drawing/2014/main" id="{89274C63-EBCD-4D5E-94F7-39C6A20BF0AE}"/>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8" name="テキスト ボックス 337">
          <a:extLst>
            <a:ext uri="{FF2B5EF4-FFF2-40B4-BE49-F238E27FC236}">
              <a16:creationId xmlns:a16="http://schemas.microsoft.com/office/drawing/2014/main" id="{031EE310-D4E9-42DC-8FF8-2AD4C808871C}"/>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9" name="直線コネクタ 338">
          <a:extLst>
            <a:ext uri="{FF2B5EF4-FFF2-40B4-BE49-F238E27FC236}">
              <a16:creationId xmlns:a16="http://schemas.microsoft.com/office/drawing/2014/main" id="{5D82BB3E-04B8-4ADD-8D6B-3789563629B5}"/>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0" name="テキスト ボックス 339">
          <a:extLst>
            <a:ext uri="{FF2B5EF4-FFF2-40B4-BE49-F238E27FC236}">
              <a16:creationId xmlns:a16="http://schemas.microsoft.com/office/drawing/2014/main" id="{D1B51481-F15D-4AA7-A445-B0899963E91C}"/>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44381838-968A-4DD8-AAD6-44D51AF4CA1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4B4A65C4-391F-4FEE-A80A-8B9F8F57E641}"/>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福祉施設】&#10;一人当たり面積グラフ枠">
          <a:extLst>
            <a:ext uri="{FF2B5EF4-FFF2-40B4-BE49-F238E27FC236}">
              <a16:creationId xmlns:a16="http://schemas.microsoft.com/office/drawing/2014/main" id="{B81E4219-0F21-4AB2-B8C5-EE7B781EF636}"/>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87630</xdr:rowOff>
    </xdr:from>
    <xdr:to>
      <xdr:col>54</xdr:col>
      <xdr:colOff>189865</xdr:colOff>
      <xdr:row>86</xdr:row>
      <xdr:rowOff>45720</xdr:rowOff>
    </xdr:to>
    <xdr:cxnSp macro="">
      <xdr:nvCxnSpPr>
        <xdr:cNvPr id="344" name="直線コネクタ 343">
          <a:extLst>
            <a:ext uri="{FF2B5EF4-FFF2-40B4-BE49-F238E27FC236}">
              <a16:creationId xmlns:a16="http://schemas.microsoft.com/office/drawing/2014/main" id="{A17B26F6-5039-4662-A781-2176B2AE1ACD}"/>
            </a:ext>
          </a:extLst>
        </xdr:cNvPr>
        <xdr:cNvCxnSpPr/>
      </xdr:nvCxnSpPr>
      <xdr:spPr>
        <a:xfrm flipV="1">
          <a:off x="10476865" y="13289280"/>
          <a:ext cx="0" cy="1501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49547</xdr:rowOff>
    </xdr:from>
    <xdr:ext cx="469744" cy="259045"/>
    <xdr:sp macro="" textlink="">
      <xdr:nvSpPr>
        <xdr:cNvPr id="345" name="【福祉施設】&#10;一人当たり面積最小値テキスト">
          <a:extLst>
            <a:ext uri="{FF2B5EF4-FFF2-40B4-BE49-F238E27FC236}">
              <a16:creationId xmlns:a16="http://schemas.microsoft.com/office/drawing/2014/main" id="{F8D46F57-991E-43D8-BF16-DF803C12737F}"/>
            </a:ext>
          </a:extLst>
        </xdr:cNvPr>
        <xdr:cNvSpPr txBox="1"/>
      </xdr:nvSpPr>
      <xdr:spPr>
        <a:xfrm>
          <a:off x="10515600" y="14794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45720</xdr:rowOff>
    </xdr:from>
    <xdr:to>
      <xdr:col>55</xdr:col>
      <xdr:colOff>88900</xdr:colOff>
      <xdr:row>86</xdr:row>
      <xdr:rowOff>45720</xdr:rowOff>
    </xdr:to>
    <xdr:cxnSp macro="">
      <xdr:nvCxnSpPr>
        <xdr:cNvPr id="346" name="直線コネクタ 345">
          <a:extLst>
            <a:ext uri="{FF2B5EF4-FFF2-40B4-BE49-F238E27FC236}">
              <a16:creationId xmlns:a16="http://schemas.microsoft.com/office/drawing/2014/main" id="{59BC94D9-96D0-4D04-800F-889E82A3163A}"/>
            </a:ext>
          </a:extLst>
        </xdr:cNvPr>
        <xdr:cNvCxnSpPr/>
      </xdr:nvCxnSpPr>
      <xdr:spPr>
        <a:xfrm>
          <a:off x="10388600" y="14790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34307</xdr:rowOff>
    </xdr:from>
    <xdr:ext cx="469744" cy="259045"/>
    <xdr:sp macro="" textlink="">
      <xdr:nvSpPr>
        <xdr:cNvPr id="347" name="【福祉施設】&#10;一人当たり面積最大値テキスト">
          <a:extLst>
            <a:ext uri="{FF2B5EF4-FFF2-40B4-BE49-F238E27FC236}">
              <a16:creationId xmlns:a16="http://schemas.microsoft.com/office/drawing/2014/main" id="{181B5F31-AC60-4670-AD08-B5F72D684721}"/>
            </a:ext>
          </a:extLst>
        </xdr:cNvPr>
        <xdr:cNvSpPr txBox="1"/>
      </xdr:nvSpPr>
      <xdr:spPr>
        <a:xfrm>
          <a:off x="10515600" y="13064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87630</xdr:rowOff>
    </xdr:from>
    <xdr:to>
      <xdr:col>55</xdr:col>
      <xdr:colOff>88900</xdr:colOff>
      <xdr:row>77</xdr:row>
      <xdr:rowOff>87630</xdr:rowOff>
    </xdr:to>
    <xdr:cxnSp macro="">
      <xdr:nvCxnSpPr>
        <xdr:cNvPr id="348" name="直線コネクタ 347">
          <a:extLst>
            <a:ext uri="{FF2B5EF4-FFF2-40B4-BE49-F238E27FC236}">
              <a16:creationId xmlns:a16="http://schemas.microsoft.com/office/drawing/2014/main" id="{9856D140-293B-4DCC-9BF6-9D14C002050A}"/>
            </a:ext>
          </a:extLst>
        </xdr:cNvPr>
        <xdr:cNvCxnSpPr/>
      </xdr:nvCxnSpPr>
      <xdr:spPr>
        <a:xfrm>
          <a:off x="10388600" y="13289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81</xdr:row>
      <xdr:rowOff>124477</xdr:rowOff>
    </xdr:from>
    <xdr:ext cx="469744" cy="259045"/>
    <xdr:sp macro="" textlink="">
      <xdr:nvSpPr>
        <xdr:cNvPr id="349" name="【福祉施設】&#10;一人当たり面積平均値テキスト">
          <a:extLst>
            <a:ext uri="{FF2B5EF4-FFF2-40B4-BE49-F238E27FC236}">
              <a16:creationId xmlns:a16="http://schemas.microsoft.com/office/drawing/2014/main" id="{5AFF98C9-ACA5-4831-9E05-4FBA8EF8DBA0}"/>
            </a:ext>
          </a:extLst>
        </xdr:cNvPr>
        <xdr:cNvSpPr txBox="1"/>
      </xdr:nvSpPr>
      <xdr:spPr>
        <a:xfrm>
          <a:off x="10515600" y="14011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101600</xdr:rowOff>
    </xdr:from>
    <xdr:to>
      <xdr:col>55</xdr:col>
      <xdr:colOff>50800</xdr:colOff>
      <xdr:row>83</xdr:row>
      <xdr:rowOff>31750</xdr:rowOff>
    </xdr:to>
    <xdr:sp macro="" textlink="">
      <xdr:nvSpPr>
        <xdr:cNvPr id="350" name="フローチャート: 判断 349">
          <a:extLst>
            <a:ext uri="{FF2B5EF4-FFF2-40B4-BE49-F238E27FC236}">
              <a16:creationId xmlns:a16="http://schemas.microsoft.com/office/drawing/2014/main" id="{ACB20537-98D4-4CA9-AD33-C94EE6C95703}"/>
            </a:ext>
          </a:extLst>
        </xdr:cNvPr>
        <xdr:cNvSpPr/>
      </xdr:nvSpPr>
      <xdr:spPr>
        <a:xfrm>
          <a:off x="104267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82</xdr:row>
      <xdr:rowOff>124461</xdr:rowOff>
    </xdr:from>
    <xdr:to>
      <xdr:col>50</xdr:col>
      <xdr:colOff>165100</xdr:colOff>
      <xdr:row>83</xdr:row>
      <xdr:rowOff>54611</xdr:rowOff>
    </xdr:to>
    <xdr:sp macro="" textlink="">
      <xdr:nvSpPr>
        <xdr:cNvPr id="351" name="フローチャート: 判断 350">
          <a:extLst>
            <a:ext uri="{FF2B5EF4-FFF2-40B4-BE49-F238E27FC236}">
              <a16:creationId xmlns:a16="http://schemas.microsoft.com/office/drawing/2014/main" id="{D913DA0D-E932-4F21-B780-452E807970EE}"/>
            </a:ext>
          </a:extLst>
        </xdr:cNvPr>
        <xdr:cNvSpPr/>
      </xdr:nvSpPr>
      <xdr:spPr>
        <a:xfrm>
          <a:off x="9588500" y="1418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82</xdr:row>
      <xdr:rowOff>116839</xdr:rowOff>
    </xdr:from>
    <xdr:to>
      <xdr:col>46</xdr:col>
      <xdr:colOff>38100</xdr:colOff>
      <xdr:row>83</xdr:row>
      <xdr:rowOff>46989</xdr:rowOff>
    </xdr:to>
    <xdr:sp macro="" textlink="">
      <xdr:nvSpPr>
        <xdr:cNvPr id="352" name="フローチャート: 判断 351">
          <a:extLst>
            <a:ext uri="{FF2B5EF4-FFF2-40B4-BE49-F238E27FC236}">
              <a16:creationId xmlns:a16="http://schemas.microsoft.com/office/drawing/2014/main" id="{CEDE9CE4-F6EB-499E-AEA8-84FC22AC2C56}"/>
            </a:ext>
          </a:extLst>
        </xdr:cNvPr>
        <xdr:cNvSpPr/>
      </xdr:nvSpPr>
      <xdr:spPr>
        <a:xfrm>
          <a:off x="8699500" y="14175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82</xdr:row>
      <xdr:rowOff>71120</xdr:rowOff>
    </xdr:from>
    <xdr:to>
      <xdr:col>41</xdr:col>
      <xdr:colOff>101600</xdr:colOff>
      <xdr:row>83</xdr:row>
      <xdr:rowOff>1270</xdr:rowOff>
    </xdr:to>
    <xdr:sp macro="" textlink="">
      <xdr:nvSpPr>
        <xdr:cNvPr id="353" name="フローチャート: 判断 352">
          <a:extLst>
            <a:ext uri="{FF2B5EF4-FFF2-40B4-BE49-F238E27FC236}">
              <a16:creationId xmlns:a16="http://schemas.microsoft.com/office/drawing/2014/main" id="{3D4E1A3A-A519-4E88-BE53-9961D8B3EB20}"/>
            </a:ext>
          </a:extLst>
        </xdr:cNvPr>
        <xdr:cNvSpPr/>
      </xdr:nvSpPr>
      <xdr:spPr>
        <a:xfrm>
          <a:off x="7810500" y="1413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109220</xdr:rowOff>
    </xdr:from>
    <xdr:to>
      <xdr:col>36</xdr:col>
      <xdr:colOff>165100</xdr:colOff>
      <xdr:row>83</xdr:row>
      <xdr:rowOff>39370</xdr:rowOff>
    </xdr:to>
    <xdr:sp macro="" textlink="">
      <xdr:nvSpPr>
        <xdr:cNvPr id="354" name="フローチャート: 判断 353">
          <a:extLst>
            <a:ext uri="{FF2B5EF4-FFF2-40B4-BE49-F238E27FC236}">
              <a16:creationId xmlns:a16="http://schemas.microsoft.com/office/drawing/2014/main" id="{1A788B0F-EA8F-4B2A-8F1F-5BF5BE930C8A}"/>
            </a:ext>
          </a:extLst>
        </xdr:cNvPr>
        <xdr:cNvSpPr/>
      </xdr:nvSpPr>
      <xdr:spPr>
        <a:xfrm>
          <a:off x="6921500" y="1416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15A670E-6AA9-4068-87CD-41C84173AEA7}"/>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63D57F42-2501-4D75-AE15-E14BD3ACB6B3}"/>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16BDB260-C268-41ED-8E9C-B9E1E5D8ECB4}"/>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9CA041DF-13E6-45DD-A744-E38EC4C9D7D2}"/>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624E984E-AE98-4279-A4AE-EB0A7A91FDDE}"/>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74930</xdr:rowOff>
    </xdr:from>
    <xdr:to>
      <xdr:col>55</xdr:col>
      <xdr:colOff>50800</xdr:colOff>
      <xdr:row>86</xdr:row>
      <xdr:rowOff>5080</xdr:rowOff>
    </xdr:to>
    <xdr:sp macro="" textlink="">
      <xdr:nvSpPr>
        <xdr:cNvPr id="360" name="楕円 359">
          <a:extLst>
            <a:ext uri="{FF2B5EF4-FFF2-40B4-BE49-F238E27FC236}">
              <a16:creationId xmlns:a16="http://schemas.microsoft.com/office/drawing/2014/main" id="{D14CA93A-56CA-4C1B-A52A-16651C8E2B69}"/>
            </a:ext>
          </a:extLst>
        </xdr:cNvPr>
        <xdr:cNvSpPr/>
      </xdr:nvSpPr>
      <xdr:spPr>
        <a:xfrm>
          <a:off x="10426700" y="1464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161307</xdr:rowOff>
    </xdr:from>
    <xdr:ext cx="469744" cy="259045"/>
    <xdr:sp macro="" textlink="">
      <xdr:nvSpPr>
        <xdr:cNvPr id="361" name="【福祉施設】&#10;一人当たり面積該当値テキスト">
          <a:extLst>
            <a:ext uri="{FF2B5EF4-FFF2-40B4-BE49-F238E27FC236}">
              <a16:creationId xmlns:a16="http://schemas.microsoft.com/office/drawing/2014/main" id="{64862040-9D0E-4F2A-86FD-5BDB81727341}"/>
            </a:ext>
          </a:extLst>
        </xdr:cNvPr>
        <xdr:cNvSpPr txBox="1"/>
      </xdr:nvSpPr>
      <xdr:spPr>
        <a:xfrm>
          <a:off x="10515600" y="14563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74930</xdr:rowOff>
    </xdr:from>
    <xdr:to>
      <xdr:col>50</xdr:col>
      <xdr:colOff>165100</xdr:colOff>
      <xdr:row>86</xdr:row>
      <xdr:rowOff>5080</xdr:rowOff>
    </xdr:to>
    <xdr:sp macro="" textlink="">
      <xdr:nvSpPr>
        <xdr:cNvPr id="362" name="楕円 361">
          <a:extLst>
            <a:ext uri="{FF2B5EF4-FFF2-40B4-BE49-F238E27FC236}">
              <a16:creationId xmlns:a16="http://schemas.microsoft.com/office/drawing/2014/main" id="{3F8867B8-D44C-4906-9740-40EE4132DF85}"/>
            </a:ext>
          </a:extLst>
        </xdr:cNvPr>
        <xdr:cNvSpPr/>
      </xdr:nvSpPr>
      <xdr:spPr>
        <a:xfrm>
          <a:off x="9588500" y="1464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125730</xdr:rowOff>
    </xdr:from>
    <xdr:to>
      <xdr:col>55</xdr:col>
      <xdr:colOff>0</xdr:colOff>
      <xdr:row>85</xdr:row>
      <xdr:rowOff>125730</xdr:rowOff>
    </xdr:to>
    <xdr:cxnSp macro="">
      <xdr:nvCxnSpPr>
        <xdr:cNvPr id="363" name="直線コネクタ 362">
          <a:extLst>
            <a:ext uri="{FF2B5EF4-FFF2-40B4-BE49-F238E27FC236}">
              <a16:creationId xmlns:a16="http://schemas.microsoft.com/office/drawing/2014/main" id="{304FE13E-F995-4E11-8000-42916F29674C}"/>
            </a:ext>
          </a:extLst>
        </xdr:cNvPr>
        <xdr:cNvCxnSpPr/>
      </xdr:nvCxnSpPr>
      <xdr:spPr>
        <a:xfrm>
          <a:off x="9639300" y="146989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82550</xdr:rowOff>
    </xdr:from>
    <xdr:to>
      <xdr:col>46</xdr:col>
      <xdr:colOff>38100</xdr:colOff>
      <xdr:row>86</xdr:row>
      <xdr:rowOff>12700</xdr:rowOff>
    </xdr:to>
    <xdr:sp macro="" textlink="">
      <xdr:nvSpPr>
        <xdr:cNvPr id="364" name="楕円 363">
          <a:extLst>
            <a:ext uri="{FF2B5EF4-FFF2-40B4-BE49-F238E27FC236}">
              <a16:creationId xmlns:a16="http://schemas.microsoft.com/office/drawing/2014/main" id="{CB0E60DF-DDC0-40B5-BD86-D9D94AA6D4CE}"/>
            </a:ext>
          </a:extLst>
        </xdr:cNvPr>
        <xdr:cNvSpPr/>
      </xdr:nvSpPr>
      <xdr:spPr>
        <a:xfrm>
          <a:off x="8699500" y="1465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125730</xdr:rowOff>
    </xdr:from>
    <xdr:to>
      <xdr:col>50</xdr:col>
      <xdr:colOff>114300</xdr:colOff>
      <xdr:row>85</xdr:row>
      <xdr:rowOff>133350</xdr:rowOff>
    </xdr:to>
    <xdr:cxnSp macro="">
      <xdr:nvCxnSpPr>
        <xdr:cNvPr id="365" name="直線コネクタ 364">
          <a:extLst>
            <a:ext uri="{FF2B5EF4-FFF2-40B4-BE49-F238E27FC236}">
              <a16:creationId xmlns:a16="http://schemas.microsoft.com/office/drawing/2014/main" id="{56207FDB-E411-45D3-8A4A-C8E9665B4C09}"/>
            </a:ext>
          </a:extLst>
        </xdr:cNvPr>
        <xdr:cNvCxnSpPr/>
      </xdr:nvCxnSpPr>
      <xdr:spPr>
        <a:xfrm flipV="1">
          <a:off x="8750300" y="146989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82550</xdr:rowOff>
    </xdr:from>
    <xdr:to>
      <xdr:col>41</xdr:col>
      <xdr:colOff>101600</xdr:colOff>
      <xdr:row>86</xdr:row>
      <xdr:rowOff>12700</xdr:rowOff>
    </xdr:to>
    <xdr:sp macro="" textlink="">
      <xdr:nvSpPr>
        <xdr:cNvPr id="366" name="楕円 365">
          <a:extLst>
            <a:ext uri="{FF2B5EF4-FFF2-40B4-BE49-F238E27FC236}">
              <a16:creationId xmlns:a16="http://schemas.microsoft.com/office/drawing/2014/main" id="{8D2ABB7B-2F36-47EB-8DA6-FD079133B555}"/>
            </a:ext>
          </a:extLst>
        </xdr:cNvPr>
        <xdr:cNvSpPr/>
      </xdr:nvSpPr>
      <xdr:spPr>
        <a:xfrm>
          <a:off x="7810500" y="1465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133350</xdr:rowOff>
    </xdr:from>
    <xdr:to>
      <xdr:col>45</xdr:col>
      <xdr:colOff>177800</xdr:colOff>
      <xdr:row>85</xdr:row>
      <xdr:rowOff>133350</xdr:rowOff>
    </xdr:to>
    <xdr:cxnSp macro="">
      <xdr:nvCxnSpPr>
        <xdr:cNvPr id="367" name="直線コネクタ 366">
          <a:extLst>
            <a:ext uri="{FF2B5EF4-FFF2-40B4-BE49-F238E27FC236}">
              <a16:creationId xmlns:a16="http://schemas.microsoft.com/office/drawing/2014/main" id="{08CA543F-2EA1-4CB8-A144-3E8EF1E3A7E7}"/>
            </a:ext>
          </a:extLst>
        </xdr:cNvPr>
        <xdr:cNvCxnSpPr/>
      </xdr:nvCxnSpPr>
      <xdr:spPr>
        <a:xfrm>
          <a:off x="7861300" y="14706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82550</xdr:rowOff>
    </xdr:from>
    <xdr:to>
      <xdr:col>36</xdr:col>
      <xdr:colOff>165100</xdr:colOff>
      <xdr:row>86</xdr:row>
      <xdr:rowOff>12700</xdr:rowOff>
    </xdr:to>
    <xdr:sp macro="" textlink="">
      <xdr:nvSpPr>
        <xdr:cNvPr id="368" name="楕円 367">
          <a:extLst>
            <a:ext uri="{FF2B5EF4-FFF2-40B4-BE49-F238E27FC236}">
              <a16:creationId xmlns:a16="http://schemas.microsoft.com/office/drawing/2014/main" id="{76197399-9524-4DCC-A12B-2A4951B1B091}"/>
            </a:ext>
          </a:extLst>
        </xdr:cNvPr>
        <xdr:cNvSpPr/>
      </xdr:nvSpPr>
      <xdr:spPr>
        <a:xfrm>
          <a:off x="6921500" y="1465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133350</xdr:rowOff>
    </xdr:from>
    <xdr:to>
      <xdr:col>41</xdr:col>
      <xdr:colOff>50800</xdr:colOff>
      <xdr:row>85</xdr:row>
      <xdr:rowOff>133350</xdr:rowOff>
    </xdr:to>
    <xdr:cxnSp macro="">
      <xdr:nvCxnSpPr>
        <xdr:cNvPr id="369" name="直線コネクタ 368">
          <a:extLst>
            <a:ext uri="{FF2B5EF4-FFF2-40B4-BE49-F238E27FC236}">
              <a16:creationId xmlns:a16="http://schemas.microsoft.com/office/drawing/2014/main" id="{131D9BD3-3F11-42E6-866D-E16AFE8991BB}"/>
            </a:ext>
          </a:extLst>
        </xdr:cNvPr>
        <xdr:cNvCxnSpPr/>
      </xdr:nvCxnSpPr>
      <xdr:spPr>
        <a:xfrm>
          <a:off x="6972300" y="14706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81</xdr:row>
      <xdr:rowOff>71138</xdr:rowOff>
    </xdr:from>
    <xdr:ext cx="469744" cy="259045"/>
    <xdr:sp macro="" textlink="">
      <xdr:nvSpPr>
        <xdr:cNvPr id="370" name="n_1aveValue【福祉施設】&#10;一人当たり面積">
          <a:extLst>
            <a:ext uri="{FF2B5EF4-FFF2-40B4-BE49-F238E27FC236}">
              <a16:creationId xmlns:a16="http://schemas.microsoft.com/office/drawing/2014/main" id="{6330614D-CD93-43AB-A260-A48855E2BA44}"/>
            </a:ext>
          </a:extLst>
        </xdr:cNvPr>
        <xdr:cNvSpPr txBox="1"/>
      </xdr:nvSpPr>
      <xdr:spPr>
        <a:xfrm>
          <a:off x="9391727" y="1395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63516</xdr:rowOff>
    </xdr:from>
    <xdr:ext cx="469744" cy="259045"/>
    <xdr:sp macro="" textlink="">
      <xdr:nvSpPr>
        <xdr:cNvPr id="371" name="n_2aveValue【福祉施設】&#10;一人当たり面積">
          <a:extLst>
            <a:ext uri="{FF2B5EF4-FFF2-40B4-BE49-F238E27FC236}">
              <a16:creationId xmlns:a16="http://schemas.microsoft.com/office/drawing/2014/main" id="{01008EE7-9DB4-4C02-B420-34AE8E07BB10}"/>
            </a:ext>
          </a:extLst>
        </xdr:cNvPr>
        <xdr:cNvSpPr txBox="1"/>
      </xdr:nvSpPr>
      <xdr:spPr>
        <a:xfrm>
          <a:off x="8515427" y="13950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17797</xdr:rowOff>
    </xdr:from>
    <xdr:ext cx="469744" cy="259045"/>
    <xdr:sp macro="" textlink="">
      <xdr:nvSpPr>
        <xdr:cNvPr id="372" name="n_3aveValue【福祉施設】&#10;一人当たり面積">
          <a:extLst>
            <a:ext uri="{FF2B5EF4-FFF2-40B4-BE49-F238E27FC236}">
              <a16:creationId xmlns:a16="http://schemas.microsoft.com/office/drawing/2014/main" id="{6AB329F4-0B0E-467D-A502-6C9F24729302}"/>
            </a:ext>
          </a:extLst>
        </xdr:cNvPr>
        <xdr:cNvSpPr txBox="1"/>
      </xdr:nvSpPr>
      <xdr:spPr>
        <a:xfrm>
          <a:off x="7626427" y="13905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55897</xdr:rowOff>
    </xdr:from>
    <xdr:ext cx="469744" cy="259045"/>
    <xdr:sp macro="" textlink="">
      <xdr:nvSpPr>
        <xdr:cNvPr id="373" name="n_4aveValue【福祉施設】&#10;一人当たり面積">
          <a:extLst>
            <a:ext uri="{FF2B5EF4-FFF2-40B4-BE49-F238E27FC236}">
              <a16:creationId xmlns:a16="http://schemas.microsoft.com/office/drawing/2014/main" id="{E1F06AB1-1E40-4D4E-BDC7-E562070F4A5B}"/>
            </a:ext>
          </a:extLst>
        </xdr:cNvPr>
        <xdr:cNvSpPr txBox="1"/>
      </xdr:nvSpPr>
      <xdr:spPr>
        <a:xfrm>
          <a:off x="6737427" y="13943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167657</xdr:rowOff>
    </xdr:from>
    <xdr:ext cx="469744" cy="259045"/>
    <xdr:sp macro="" textlink="">
      <xdr:nvSpPr>
        <xdr:cNvPr id="374" name="n_1mainValue【福祉施設】&#10;一人当たり面積">
          <a:extLst>
            <a:ext uri="{FF2B5EF4-FFF2-40B4-BE49-F238E27FC236}">
              <a16:creationId xmlns:a16="http://schemas.microsoft.com/office/drawing/2014/main" id="{7C4DFB0A-89BC-4E83-A3E7-56AFC7998A6E}"/>
            </a:ext>
          </a:extLst>
        </xdr:cNvPr>
        <xdr:cNvSpPr txBox="1"/>
      </xdr:nvSpPr>
      <xdr:spPr>
        <a:xfrm>
          <a:off x="9391727" y="1474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3827</xdr:rowOff>
    </xdr:from>
    <xdr:ext cx="469744" cy="259045"/>
    <xdr:sp macro="" textlink="">
      <xdr:nvSpPr>
        <xdr:cNvPr id="375" name="n_2mainValue【福祉施設】&#10;一人当たり面積">
          <a:extLst>
            <a:ext uri="{FF2B5EF4-FFF2-40B4-BE49-F238E27FC236}">
              <a16:creationId xmlns:a16="http://schemas.microsoft.com/office/drawing/2014/main" id="{71A84191-459A-4F95-9EA8-9EA3A2EBC98D}"/>
            </a:ext>
          </a:extLst>
        </xdr:cNvPr>
        <xdr:cNvSpPr txBox="1"/>
      </xdr:nvSpPr>
      <xdr:spPr>
        <a:xfrm>
          <a:off x="8515427" y="1474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3827</xdr:rowOff>
    </xdr:from>
    <xdr:ext cx="469744" cy="259045"/>
    <xdr:sp macro="" textlink="">
      <xdr:nvSpPr>
        <xdr:cNvPr id="376" name="n_3mainValue【福祉施設】&#10;一人当たり面積">
          <a:extLst>
            <a:ext uri="{FF2B5EF4-FFF2-40B4-BE49-F238E27FC236}">
              <a16:creationId xmlns:a16="http://schemas.microsoft.com/office/drawing/2014/main" id="{438FF9E4-E86C-41AE-9688-6AFE7EEC625E}"/>
            </a:ext>
          </a:extLst>
        </xdr:cNvPr>
        <xdr:cNvSpPr txBox="1"/>
      </xdr:nvSpPr>
      <xdr:spPr>
        <a:xfrm>
          <a:off x="7626427" y="1474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3827</xdr:rowOff>
    </xdr:from>
    <xdr:ext cx="469744" cy="259045"/>
    <xdr:sp macro="" textlink="">
      <xdr:nvSpPr>
        <xdr:cNvPr id="377" name="n_4mainValue【福祉施設】&#10;一人当たり面積">
          <a:extLst>
            <a:ext uri="{FF2B5EF4-FFF2-40B4-BE49-F238E27FC236}">
              <a16:creationId xmlns:a16="http://schemas.microsoft.com/office/drawing/2014/main" id="{F67FD397-C83F-4F4E-A71B-6DF0393B4892}"/>
            </a:ext>
          </a:extLst>
        </xdr:cNvPr>
        <xdr:cNvSpPr txBox="1"/>
      </xdr:nvSpPr>
      <xdr:spPr>
        <a:xfrm>
          <a:off x="6737427" y="1474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0593D2F6-1224-4518-8A77-E44596EB964D}"/>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8330D089-2964-43F5-B064-B60DBEA5DD7C}"/>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81649C6D-C938-4C66-9B22-380608A78EC9}"/>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C46AAE57-BBCB-4B90-8B8C-EEDD6B658568}"/>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30998856-74F2-445F-90E3-A44122E55F11}"/>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C0E19C46-0E78-4362-B3AA-73EDA9A0C446}"/>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121B401E-CAED-47FF-ACD0-8944F38EECCC}"/>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7DA552AB-CDC1-49E2-AFE5-A876685C38B5}"/>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6" name="テキスト ボックス 385">
          <a:extLst>
            <a:ext uri="{FF2B5EF4-FFF2-40B4-BE49-F238E27FC236}">
              <a16:creationId xmlns:a16="http://schemas.microsoft.com/office/drawing/2014/main" id="{F95AA466-E84A-4D49-BC3D-DF6FC4E90575}"/>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7" name="直線コネクタ 386">
          <a:extLst>
            <a:ext uri="{FF2B5EF4-FFF2-40B4-BE49-F238E27FC236}">
              <a16:creationId xmlns:a16="http://schemas.microsoft.com/office/drawing/2014/main" id="{3B945324-688C-4651-A383-BEE95A7C9E96}"/>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8" name="テキスト ボックス 387">
          <a:extLst>
            <a:ext uri="{FF2B5EF4-FFF2-40B4-BE49-F238E27FC236}">
              <a16:creationId xmlns:a16="http://schemas.microsoft.com/office/drawing/2014/main" id="{96F76691-A94B-4680-9418-6078B6A54EE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9" name="直線コネクタ 388">
          <a:extLst>
            <a:ext uri="{FF2B5EF4-FFF2-40B4-BE49-F238E27FC236}">
              <a16:creationId xmlns:a16="http://schemas.microsoft.com/office/drawing/2014/main" id="{1D44F706-59BD-4975-812E-728E49831520}"/>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0" name="テキスト ボックス 389">
          <a:extLst>
            <a:ext uri="{FF2B5EF4-FFF2-40B4-BE49-F238E27FC236}">
              <a16:creationId xmlns:a16="http://schemas.microsoft.com/office/drawing/2014/main" id="{9659A886-7463-474D-8C04-E01C971CE2F7}"/>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1" name="直線コネクタ 390">
          <a:extLst>
            <a:ext uri="{FF2B5EF4-FFF2-40B4-BE49-F238E27FC236}">
              <a16:creationId xmlns:a16="http://schemas.microsoft.com/office/drawing/2014/main" id="{73BEA49E-A951-4FA0-9FBE-085ECB9248FE}"/>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2" name="テキスト ボックス 391">
          <a:extLst>
            <a:ext uri="{FF2B5EF4-FFF2-40B4-BE49-F238E27FC236}">
              <a16:creationId xmlns:a16="http://schemas.microsoft.com/office/drawing/2014/main" id="{581F3825-43FD-4842-A392-8231816E433E}"/>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3" name="直線コネクタ 392">
          <a:extLst>
            <a:ext uri="{FF2B5EF4-FFF2-40B4-BE49-F238E27FC236}">
              <a16:creationId xmlns:a16="http://schemas.microsoft.com/office/drawing/2014/main" id="{337A9634-5A0A-45D1-9C5B-8CF27210985B}"/>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4" name="テキスト ボックス 393">
          <a:extLst>
            <a:ext uri="{FF2B5EF4-FFF2-40B4-BE49-F238E27FC236}">
              <a16:creationId xmlns:a16="http://schemas.microsoft.com/office/drawing/2014/main" id="{FC4DA04C-869D-47BD-BDEC-9A117D1C911D}"/>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5" name="直線コネクタ 394">
          <a:extLst>
            <a:ext uri="{FF2B5EF4-FFF2-40B4-BE49-F238E27FC236}">
              <a16:creationId xmlns:a16="http://schemas.microsoft.com/office/drawing/2014/main" id="{0CE830D5-CD69-4512-B40F-83CCF0EE47CA}"/>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6" name="テキスト ボックス 395">
          <a:extLst>
            <a:ext uri="{FF2B5EF4-FFF2-40B4-BE49-F238E27FC236}">
              <a16:creationId xmlns:a16="http://schemas.microsoft.com/office/drawing/2014/main" id="{A348AD79-3630-4B75-B825-468A14D834D5}"/>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7" name="直線コネクタ 396">
          <a:extLst>
            <a:ext uri="{FF2B5EF4-FFF2-40B4-BE49-F238E27FC236}">
              <a16:creationId xmlns:a16="http://schemas.microsoft.com/office/drawing/2014/main" id="{74AE3E51-BA3D-4A67-84E6-99D3AEAFF31E}"/>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8" name="テキスト ボックス 397">
          <a:extLst>
            <a:ext uri="{FF2B5EF4-FFF2-40B4-BE49-F238E27FC236}">
              <a16:creationId xmlns:a16="http://schemas.microsoft.com/office/drawing/2014/main" id="{0B282D72-EE1C-4DAC-B091-87C7D95ADD3C}"/>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9" name="直線コネクタ 398">
          <a:extLst>
            <a:ext uri="{FF2B5EF4-FFF2-40B4-BE49-F238E27FC236}">
              <a16:creationId xmlns:a16="http://schemas.microsoft.com/office/drawing/2014/main" id="{FF66DF05-0460-4BD8-B36B-FCBA03AD1060}"/>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0" name="テキスト ボックス 399">
          <a:extLst>
            <a:ext uri="{FF2B5EF4-FFF2-40B4-BE49-F238E27FC236}">
              <a16:creationId xmlns:a16="http://schemas.microsoft.com/office/drawing/2014/main" id="{6015E26C-3FB5-4963-995B-9DB2743AEA3A}"/>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1" name="直線コネクタ 400">
          <a:extLst>
            <a:ext uri="{FF2B5EF4-FFF2-40B4-BE49-F238E27FC236}">
              <a16:creationId xmlns:a16="http://schemas.microsoft.com/office/drawing/2014/main" id="{FB666585-F8A1-4489-BADF-E2E0F34049BB}"/>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2" name="【市民会館】&#10;有形固定資産減価償却率グラフ枠">
          <a:extLst>
            <a:ext uri="{FF2B5EF4-FFF2-40B4-BE49-F238E27FC236}">
              <a16:creationId xmlns:a16="http://schemas.microsoft.com/office/drawing/2014/main" id="{2ACC3063-3ACA-4CEE-B356-9134411D8BBC}"/>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148045</xdr:rowOff>
    </xdr:from>
    <xdr:to>
      <xdr:col>24</xdr:col>
      <xdr:colOff>62865</xdr:colOff>
      <xdr:row>109</xdr:row>
      <xdr:rowOff>35379</xdr:rowOff>
    </xdr:to>
    <xdr:cxnSp macro="">
      <xdr:nvCxnSpPr>
        <xdr:cNvPr id="403" name="直線コネクタ 402">
          <a:extLst>
            <a:ext uri="{FF2B5EF4-FFF2-40B4-BE49-F238E27FC236}">
              <a16:creationId xmlns:a16="http://schemas.microsoft.com/office/drawing/2014/main" id="{2A08BC96-3F5D-4922-AFF6-279BC2325FC6}"/>
            </a:ext>
          </a:extLst>
        </xdr:cNvPr>
        <xdr:cNvCxnSpPr/>
      </xdr:nvCxnSpPr>
      <xdr:spPr>
        <a:xfrm flipV="1">
          <a:off x="4634865" y="17293045"/>
          <a:ext cx="0" cy="14303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4" name="【市民会館】&#10;有形固定資産減価償却率最小値テキスト">
          <a:extLst>
            <a:ext uri="{FF2B5EF4-FFF2-40B4-BE49-F238E27FC236}">
              <a16:creationId xmlns:a16="http://schemas.microsoft.com/office/drawing/2014/main" id="{DDEA84AE-84F2-4508-A4F0-D70EE35D4D44}"/>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5" name="直線コネクタ 404">
          <a:extLst>
            <a:ext uri="{FF2B5EF4-FFF2-40B4-BE49-F238E27FC236}">
              <a16:creationId xmlns:a16="http://schemas.microsoft.com/office/drawing/2014/main" id="{CB32314C-77F7-430A-A76A-CAD07B1C94F2}"/>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94722</xdr:rowOff>
    </xdr:from>
    <xdr:ext cx="405111" cy="259045"/>
    <xdr:sp macro="" textlink="">
      <xdr:nvSpPr>
        <xdr:cNvPr id="406" name="【市民会館】&#10;有形固定資産減価償却率最大値テキスト">
          <a:extLst>
            <a:ext uri="{FF2B5EF4-FFF2-40B4-BE49-F238E27FC236}">
              <a16:creationId xmlns:a16="http://schemas.microsoft.com/office/drawing/2014/main" id="{D15418B1-021F-49B0-9949-1815E7522E0A}"/>
            </a:ext>
          </a:extLst>
        </xdr:cNvPr>
        <xdr:cNvSpPr txBox="1"/>
      </xdr:nvSpPr>
      <xdr:spPr>
        <a:xfrm>
          <a:off x="4673600" y="17068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148045</xdr:rowOff>
    </xdr:from>
    <xdr:to>
      <xdr:col>24</xdr:col>
      <xdr:colOff>152400</xdr:colOff>
      <xdr:row>100</xdr:row>
      <xdr:rowOff>148045</xdr:rowOff>
    </xdr:to>
    <xdr:cxnSp macro="">
      <xdr:nvCxnSpPr>
        <xdr:cNvPr id="407" name="直線コネクタ 406">
          <a:extLst>
            <a:ext uri="{FF2B5EF4-FFF2-40B4-BE49-F238E27FC236}">
              <a16:creationId xmlns:a16="http://schemas.microsoft.com/office/drawing/2014/main" id="{DAB275FE-E99F-472A-8C47-C85779A3C45F}"/>
            </a:ext>
          </a:extLst>
        </xdr:cNvPr>
        <xdr:cNvCxnSpPr/>
      </xdr:nvCxnSpPr>
      <xdr:spPr>
        <a:xfrm>
          <a:off x="4546600" y="172930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62609</xdr:rowOff>
    </xdr:from>
    <xdr:ext cx="405111" cy="259045"/>
    <xdr:sp macro="" textlink="">
      <xdr:nvSpPr>
        <xdr:cNvPr id="408" name="【市民会館】&#10;有形固定資産減価償却率平均値テキスト">
          <a:extLst>
            <a:ext uri="{FF2B5EF4-FFF2-40B4-BE49-F238E27FC236}">
              <a16:creationId xmlns:a16="http://schemas.microsoft.com/office/drawing/2014/main" id="{BB3BF63D-DAE1-4194-9A2E-9524C81F6B89}"/>
            </a:ext>
          </a:extLst>
        </xdr:cNvPr>
        <xdr:cNvSpPr txBox="1"/>
      </xdr:nvSpPr>
      <xdr:spPr>
        <a:xfrm>
          <a:off x="4673600" y="178934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84182</xdr:rowOff>
    </xdr:from>
    <xdr:to>
      <xdr:col>24</xdr:col>
      <xdr:colOff>114300</xdr:colOff>
      <xdr:row>105</xdr:row>
      <xdr:rowOff>14332</xdr:rowOff>
    </xdr:to>
    <xdr:sp macro="" textlink="">
      <xdr:nvSpPr>
        <xdr:cNvPr id="409" name="フローチャート: 判断 408">
          <a:extLst>
            <a:ext uri="{FF2B5EF4-FFF2-40B4-BE49-F238E27FC236}">
              <a16:creationId xmlns:a16="http://schemas.microsoft.com/office/drawing/2014/main" id="{9D0AA621-8BB9-4405-A060-442396DB40B8}"/>
            </a:ext>
          </a:extLst>
        </xdr:cNvPr>
        <xdr:cNvSpPr/>
      </xdr:nvSpPr>
      <xdr:spPr>
        <a:xfrm>
          <a:off x="4584700" y="1791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82550</xdr:rowOff>
    </xdr:from>
    <xdr:to>
      <xdr:col>20</xdr:col>
      <xdr:colOff>38100</xdr:colOff>
      <xdr:row>105</xdr:row>
      <xdr:rowOff>12700</xdr:rowOff>
    </xdr:to>
    <xdr:sp macro="" textlink="">
      <xdr:nvSpPr>
        <xdr:cNvPr id="410" name="フローチャート: 判断 409">
          <a:extLst>
            <a:ext uri="{FF2B5EF4-FFF2-40B4-BE49-F238E27FC236}">
              <a16:creationId xmlns:a16="http://schemas.microsoft.com/office/drawing/2014/main" id="{79B9B733-21E8-4A59-9D03-AB4085A225FF}"/>
            </a:ext>
          </a:extLst>
        </xdr:cNvPr>
        <xdr:cNvSpPr/>
      </xdr:nvSpPr>
      <xdr:spPr>
        <a:xfrm>
          <a:off x="37465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41729</xdr:rowOff>
    </xdr:from>
    <xdr:to>
      <xdr:col>15</xdr:col>
      <xdr:colOff>101600</xdr:colOff>
      <xdr:row>104</xdr:row>
      <xdr:rowOff>143329</xdr:rowOff>
    </xdr:to>
    <xdr:sp macro="" textlink="">
      <xdr:nvSpPr>
        <xdr:cNvPr id="411" name="フローチャート: 判断 410">
          <a:extLst>
            <a:ext uri="{FF2B5EF4-FFF2-40B4-BE49-F238E27FC236}">
              <a16:creationId xmlns:a16="http://schemas.microsoft.com/office/drawing/2014/main" id="{433EC710-4AFB-4E80-BC62-F7812BCE173D}"/>
            </a:ext>
          </a:extLst>
        </xdr:cNvPr>
        <xdr:cNvSpPr/>
      </xdr:nvSpPr>
      <xdr:spPr>
        <a:xfrm>
          <a:off x="2857500" y="17872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907</xdr:rowOff>
    </xdr:from>
    <xdr:to>
      <xdr:col>10</xdr:col>
      <xdr:colOff>165100</xdr:colOff>
      <xdr:row>104</xdr:row>
      <xdr:rowOff>102507</xdr:rowOff>
    </xdr:to>
    <xdr:sp macro="" textlink="">
      <xdr:nvSpPr>
        <xdr:cNvPr id="412" name="フローチャート: 判断 411">
          <a:extLst>
            <a:ext uri="{FF2B5EF4-FFF2-40B4-BE49-F238E27FC236}">
              <a16:creationId xmlns:a16="http://schemas.microsoft.com/office/drawing/2014/main" id="{72284BCE-3D70-40DD-A5C3-F98C4726B68A}"/>
            </a:ext>
          </a:extLst>
        </xdr:cNvPr>
        <xdr:cNvSpPr/>
      </xdr:nvSpPr>
      <xdr:spPr>
        <a:xfrm>
          <a:off x="1968500" y="17831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23768</xdr:rowOff>
    </xdr:from>
    <xdr:to>
      <xdr:col>6</xdr:col>
      <xdr:colOff>38100</xdr:colOff>
      <xdr:row>104</xdr:row>
      <xdr:rowOff>125368</xdr:rowOff>
    </xdr:to>
    <xdr:sp macro="" textlink="">
      <xdr:nvSpPr>
        <xdr:cNvPr id="413" name="フローチャート: 判断 412">
          <a:extLst>
            <a:ext uri="{FF2B5EF4-FFF2-40B4-BE49-F238E27FC236}">
              <a16:creationId xmlns:a16="http://schemas.microsoft.com/office/drawing/2014/main" id="{DAD09971-78E9-4895-93B9-A104A5554FD8}"/>
            </a:ext>
          </a:extLst>
        </xdr:cNvPr>
        <xdr:cNvSpPr/>
      </xdr:nvSpPr>
      <xdr:spPr>
        <a:xfrm>
          <a:off x="1079500" y="17854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924C0975-D661-48FD-8FD5-0453A2A6EEAA}"/>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92E5D966-10DB-4450-86AC-A9E0EE98A35C}"/>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56FF1AC9-B16F-46FF-AEB0-A618539E7922}"/>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EDD01E2E-9B44-4BA1-B140-3046B7B19D08}"/>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A3960591-575D-40E6-A0BA-2931F78556EB}"/>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7438</xdr:rowOff>
    </xdr:from>
    <xdr:to>
      <xdr:col>24</xdr:col>
      <xdr:colOff>114300</xdr:colOff>
      <xdr:row>104</xdr:row>
      <xdr:rowOff>109038</xdr:rowOff>
    </xdr:to>
    <xdr:sp macro="" textlink="">
      <xdr:nvSpPr>
        <xdr:cNvPr id="419" name="楕円 418">
          <a:extLst>
            <a:ext uri="{FF2B5EF4-FFF2-40B4-BE49-F238E27FC236}">
              <a16:creationId xmlns:a16="http://schemas.microsoft.com/office/drawing/2014/main" id="{F8739606-906B-486A-ABFC-49EFBF875FD1}"/>
            </a:ext>
          </a:extLst>
        </xdr:cNvPr>
        <xdr:cNvSpPr/>
      </xdr:nvSpPr>
      <xdr:spPr>
        <a:xfrm>
          <a:off x="4584700" y="17838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30315</xdr:rowOff>
    </xdr:from>
    <xdr:ext cx="405111" cy="259045"/>
    <xdr:sp macro="" textlink="">
      <xdr:nvSpPr>
        <xdr:cNvPr id="420" name="【市民会館】&#10;有形固定資産減価償却率該当値テキスト">
          <a:extLst>
            <a:ext uri="{FF2B5EF4-FFF2-40B4-BE49-F238E27FC236}">
              <a16:creationId xmlns:a16="http://schemas.microsoft.com/office/drawing/2014/main" id="{3BD78464-AF89-48C9-A935-103C8D3899DF}"/>
            </a:ext>
          </a:extLst>
        </xdr:cNvPr>
        <xdr:cNvSpPr txBox="1"/>
      </xdr:nvSpPr>
      <xdr:spPr>
        <a:xfrm>
          <a:off x="4673600" y="176896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58057</xdr:rowOff>
    </xdr:from>
    <xdr:to>
      <xdr:col>20</xdr:col>
      <xdr:colOff>38100</xdr:colOff>
      <xdr:row>105</xdr:row>
      <xdr:rowOff>159657</xdr:rowOff>
    </xdr:to>
    <xdr:sp macro="" textlink="">
      <xdr:nvSpPr>
        <xdr:cNvPr id="421" name="楕円 420">
          <a:extLst>
            <a:ext uri="{FF2B5EF4-FFF2-40B4-BE49-F238E27FC236}">
              <a16:creationId xmlns:a16="http://schemas.microsoft.com/office/drawing/2014/main" id="{3AC25BD4-1306-46C3-B68F-CBA15F1AC48B}"/>
            </a:ext>
          </a:extLst>
        </xdr:cNvPr>
        <xdr:cNvSpPr/>
      </xdr:nvSpPr>
      <xdr:spPr>
        <a:xfrm>
          <a:off x="3746500" y="18060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58238</xdr:rowOff>
    </xdr:from>
    <xdr:to>
      <xdr:col>24</xdr:col>
      <xdr:colOff>63500</xdr:colOff>
      <xdr:row>105</xdr:row>
      <xdr:rowOff>108857</xdr:rowOff>
    </xdr:to>
    <xdr:cxnSp macro="">
      <xdr:nvCxnSpPr>
        <xdr:cNvPr id="422" name="直線コネクタ 421">
          <a:extLst>
            <a:ext uri="{FF2B5EF4-FFF2-40B4-BE49-F238E27FC236}">
              <a16:creationId xmlns:a16="http://schemas.microsoft.com/office/drawing/2014/main" id="{FCCA5E20-CE4E-4C60-A936-BD7CB9BC0E77}"/>
            </a:ext>
          </a:extLst>
        </xdr:cNvPr>
        <xdr:cNvCxnSpPr/>
      </xdr:nvCxnSpPr>
      <xdr:spPr>
        <a:xfrm flipV="1">
          <a:off x="3797300" y="17889038"/>
          <a:ext cx="838200" cy="222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20501</xdr:rowOff>
    </xdr:from>
    <xdr:to>
      <xdr:col>15</xdr:col>
      <xdr:colOff>101600</xdr:colOff>
      <xdr:row>105</xdr:row>
      <xdr:rowOff>122101</xdr:rowOff>
    </xdr:to>
    <xdr:sp macro="" textlink="">
      <xdr:nvSpPr>
        <xdr:cNvPr id="423" name="楕円 422">
          <a:extLst>
            <a:ext uri="{FF2B5EF4-FFF2-40B4-BE49-F238E27FC236}">
              <a16:creationId xmlns:a16="http://schemas.microsoft.com/office/drawing/2014/main" id="{E07AC63D-CA4F-4680-A913-18804F74349C}"/>
            </a:ext>
          </a:extLst>
        </xdr:cNvPr>
        <xdr:cNvSpPr/>
      </xdr:nvSpPr>
      <xdr:spPr>
        <a:xfrm>
          <a:off x="2857500" y="18022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71301</xdr:rowOff>
    </xdr:from>
    <xdr:to>
      <xdr:col>19</xdr:col>
      <xdr:colOff>177800</xdr:colOff>
      <xdr:row>105</xdr:row>
      <xdr:rowOff>108857</xdr:rowOff>
    </xdr:to>
    <xdr:cxnSp macro="">
      <xdr:nvCxnSpPr>
        <xdr:cNvPr id="424" name="直線コネクタ 423">
          <a:extLst>
            <a:ext uri="{FF2B5EF4-FFF2-40B4-BE49-F238E27FC236}">
              <a16:creationId xmlns:a16="http://schemas.microsoft.com/office/drawing/2014/main" id="{1C29939E-E1D3-4D5C-8054-5C172C10C770}"/>
            </a:ext>
          </a:extLst>
        </xdr:cNvPr>
        <xdr:cNvCxnSpPr/>
      </xdr:nvCxnSpPr>
      <xdr:spPr>
        <a:xfrm>
          <a:off x="2908300" y="18073551"/>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164193</xdr:rowOff>
    </xdr:from>
    <xdr:to>
      <xdr:col>10</xdr:col>
      <xdr:colOff>165100</xdr:colOff>
      <xdr:row>105</xdr:row>
      <xdr:rowOff>94343</xdr:rowOff>
    </xdr:to>
    <xdr:sp macro="" textlink="">
      <xdr:nvSpPr>
        <xdr:cNvPr id="425" name="楕円 424">
          <a:extLst>
            <a:ext uri="{FF2B5EF4-FFF2-40B4-BE49-F238E27FC236}">
              <a16:creationId xmlns:a16="http://schemas.microsoft.com/office/drawing/2014/main" id="{A94237A7-7338-441C-9B56-D5017883B619}"/>
            </a:ext>
          </a:extLst>
        </xdr:cNvPr>
        <xdr:cNvSpPr/>
      </xdr:nvSpPr>
      <xdr:spPr>
        <a:xfrm>
          <a:off x="1968500" y="17994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43543</xdr:rowOff>
    </xdr:from>
    <xdr:to>
      <xdr:col>15</xdr:col>
      <xdr:colOff>50800</xdr:colOff>
      <xdr:row>105</xdr:row>
      <xdr:rowOff>71301</xdr:rowOff>
    </xdr:to>
    <xdr:cxnSp macro="">
      <xdr:nvCxnSpPr>
        <xdr:cNvPr id="426" name="直線コネクタ 425">
          <a:extLst>
            <a:ext uri="{FF2B5EF4-FFF2-40B4-BE49-F238E27FC236}">
              <a16:creationId xmlns:a16="http://schemas.microsoft.com/office/drawing/2014/main" id="{3EFCEAC2-19F5-497E-AFD0-80BEB0C227B0}"/>
            </a:ext>
          </a:extLst>
        </xdr:cNvPr>
        <xdr:cNvCxnSpPr/>
      </xdr:nvCxnSpPr>
      <xdr:spPr>
        <a:xfrm>
          <a:off x="2019300" y="18045793"/>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36830</xdr:rowOff>
    </xdr:from>
    <xdr:to>
      <xdr:col>6</xdr:col>
      <xdr:colOff>38100</xdr:colOff>
      <xdr:row>105</xdr:row>
      <xdr:rowOff>138430</xdr:rowOff>
    </xdr:to>
    <xdr:sp macro="" textlink="">
      <xdr:nvSpPr>
        <xdr:cNvPr id="427" name="楕円 426">
          <a:extLst>
            <a:ext uri="{FF2B5EF4-FFF2-40B4-BE49-F238E27FC236}">
              <a16:creationId xmlns:a16="http://schemas.microsoft.com/office/drawing/2014/main" id="{954466BE-D1CD-48DE-9FDD-5C6DA29CC148}"/>
            </a:ext>
          </a:extLst>
        </xdr:cNvPr>
        <xdr:cNvSpPr/>
      </xdr:nvSpPr>
      <xdr:spPr>
        <a:xfrm>
          <a:off x="1079500" y="1803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43543</xdr:rowOff>
    </xdr:from>
    <xdr:to>
      <xdr:col>10</xdr:col>
      <xdr:colOff>114300</xdr:colOff>
      <xdr:row>105</xdr:row>
      <xdr:rowOff>87630</xdr:rowOff>
    </xdr:to>
    <xdr:cxnSp macro="">
      <xdr:nvCxnSpPr>
        <xdr:cNvPr id="428" name="直線コネクタ 427">
          <a:extLst>
            <a:ext uri="{FF2B5EF4-FFF2-40B4-BE49-F238E27FC236}">
              <a16:creationId xmlns:a16="http://schemas.microsoft.com/office/drawing/2014/main" id="{CF30397A-56F8-46A4-B56C-E3779F002FA6}"/>
            </a:ext>
          </a:extLst>
        </xdr:cNvPr>
        <xdr:cNvCxnSpPr/>
      </xdr:nvCxnSpPr>
      <xdr:spPr>
        <a:xfrm flipV="1">
          <a:off x="1130300" y="18045793"/>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29227</xdr:rowOff>
    </xdr:from>
    <xdr:ext cx="405111" cy="259045"/>
    <xdr:sp macro="" textlink="">
      <xdr:nvSpPr>
        <xdr:cNvPr id="429" name="n_1aveValue【市民会館】&#10;有形固定資産減価償却率">
          <a:extLst>
            <a:ext uri="{FF2B5EF4-FFF2-40B4-BE49-F238E27FC236}">
              <a16:creationId xmlns:a16="http://schemas.microsoft.com/office/drawing/2014/main" id="{FF02F2DF-A3EE-417C-AAA7-18CF8808E473}"/>
            </a:ext>
          </a:extLst>
        </xdr:cNvPr>
        <xdr:cNvSpPr txBox="1"/>
      </xdr:nvSpPr>
      <xdr:spPr>
        <a:xfrm>
          <a:off x="3582044" y="1768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159856</xdr:rowOff>
    </xdr:from>
    <xdr:ext cx="405111" cy="259045"/>
    <xdr:sp macro="" textlink="">
      <xdr:nvSpPr>
        <xdr:cNvPr id="430" name="n_2aveValue【市民会館】&#10;有形固定資産減価償却率">
          <a:extLst>
            <a:ext uri="{FF2B5EF4-FFF2-40B4-BE49-F238E27FC236}">
              <a16:creationId xmlns:a16="http://schemas.microsoft.com/office/drawing/2014/main" id="{CF818C9F-5F77-42D0-89A3-CDE91BE9EDFD}"/>
            </a:ext>
          </a:extLst>
        </xdr:cNvPr>
        <xdr:cNvSpPr txBox="1"/>
      </xdr:nvSpPr>
      <xdr:spPr>
        <a:xfrm>
          <a:off x="2705744" y="17647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119034</xdr:rowOff>
    </xdr:from>
    <xdr:ext cx="405111" cy="259045"/>
    <xdr:sp macro="" textlink="">
      <xdr:nvSpPr>
        <xdr:cNvPr id="431" name="n_3aveValue【市民会館】&#10;有形固定資産減価償却率">
          <a:extLst>
            <a:ext uri="{FF2B5EF4-FFF2-40B4-BE49-F238E27FC236}">
              <a16:creationId xmlns:a16="http://schemas.microsoft.com/office/drawing/2014/main" id="{EDCF3711-AB72-4DE7-ADA3-A5AFA04F958C}"/>
            </a:ext>
          </a:extLst>
        </xdr:cNvPr>
        <xdr:cNvSpPr txBox="1"/>
      </xdr:nvSpPr>
      <xdr:spPr>
        <a:xfrm>
          <a:off x="1816744" y="176069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141895</xdr:rowOff>
    </xdr:from>
    <xdr:ext cx="405111" cy="259045"/>
    <xdr:sp macro="" textlink="">
      <xdr:nvSpPr>
        <xdr:cNvPr id="432" name="n_4aveValue【市民会館】&#10;有形固定資産減価償却率">
          <a:extLst>
            <a:ext uri="{FF2B5EF4-FFF2-40B4-BE49-F238E27FC236}">
              <a16:creationId xmlns:a16="http://schemas.microsoft.com/office/drawing/2014/main" id="{8C493F8F-B0D3-4BE4-8042-339F3164F099}"/>
            </a:ext>
          </a:extLst>
        </xdr:cNvPr>
        <xdr:cNvSpPr txBox="1"/>
      </xdr:nvSpPr>
      <xdr:spPr>
        <a:xfrm>
          <a:off x="927744" y="176297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150784</xdr:rowOff>
    </xdr:from>
    <xdr:ext cx="405111" cy="259045"/>
    <xdr:sp macro="" textlink="">
      <xdr:nvSpPr>
        <xdr:cNvPr id="433" name="n_1mainValue【市民会館】&#10;有形固定資産減価償却率">
          <a:extLst>
            <a:ext uri="{FF2B5EF4-FFF2-40B4-BE49-F238E27FC236}">
              <a16:creationId xmlns:a16="http://schemas.microsoft.com/office/drawing/2014/main" id="{E75AC980-8F6F-4696-B40E-0A5B78A252F1}"/>
            </a:ext>
          </a:extLst>
        </xdr:cNvPr>
        <xdr:cNvSpPr txBox="1"/>
      </xdr:nvSpPr>
      <xdr:spPr>
        <a:xfrm>
          <a:off x="3582044" y="181530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113228</xdr:rowOff>
    </xdr:from>
    <xdr:ext cx="405111" cy="259045"/>
    <xdr:sp macro="" textlink="">
      <xdr:nvSpPr>
        <xdr:cNvPr id="434" name="n_2mainValue【市民会館】&#10;有形固定資産減価償却率">
          <a:extLst>
            <a:ext uri="{FF2B5EF4-FFF2-40B4-BE49-F238E27FC236}">
              <a16:creationId xmlns:a16="http://schemas.microsoft.com/office/drawing/2014/main" id="{E216AEF5-0BDA-4A7D-91E6-018AF5339801}"/>
            </a:ext>
          </a:extLst>
        </xdr:cNvPr>
        <xdr:cNvSpPr txBox="1"/>
      </xdr:nvSpPr>
      <xdr:spPr>
        <a:xfrm>
          <a:off x="2705744" y="18115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85470</xdr:rowOff>
    </xdr:from>
    <xdr:ext cx="405111" cy="259045"/>
    <xdr:sp macro="" textlink="">
      <xdr:nvSpPr>
        <xdr:cNvPr id="435" name="n_3mainValue【市民会館】&#10;有形固定資産減価償却率">
          <a:extLst>
            <a:ext uri="{FF2B5EF4-FFF2-40B4-BE49-F238E27FC236}">
              <a16:creationId xmlns:a16="http://schemas.microsoft.com/office/drawing/2014/main" id="{47E94DC3-F3FC-4C66-85B1-5DFC038BF47D}"/>
            </a:ext>
          </a:extLst>
        </xdr:cNvPr>
        <xdr:cNvSpPr txBox="1"/>
      </xdr:nvSpPr>
      <xdr:spPr>
        <a:xfrm>
          <a:off x="1816744" y="1808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129557</xdr:rowOff>
    </xdr:from>
    <xdr:ext cx="405111" cy="259045"/>
    <xdr:sp macro="" textlink="">
      <xdr:nvSpPr>
        <xdr:cNvPr id="436" name="n_4mainValue【市民会館】&#10;有形固定資産減価償却率">
          <a:extLst>
            <a:ext uri="{FF2B5EF4-FFF2-40B4-BE49-F238E27FC236}">
              <a16:creationId xmlns:a16="http://schemas.microsoft.com/office/drawing/2014/main" id="{E2CC10DC-0E86-46E1-A6B1-6B7C2BBD636F}"/>
            </a:ext>
          </a:extLst>
        </xdr:cNvPr>
        <xdr:cNvSpPr txBox="1"/>
      </xdr:nvSpPr>
      <xdr:spPr>
        <a:xfrm>
          <a:off x="927744" y="1813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a:extLst>
            <a:ext uri="{FF2B5EF4-FFF2-40B4-BE49-F238E27FC236}">
              <a16:creationId xmlns:a16="http://schemas.microsoft.com/office/drawing/2014/main" id="{FBF03062-BFED-4C15-B0DA-4A74F54B2DCC}"/>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a:extLst>
            <a:ext uri="{FF2B5EF4-FFF2-40B4-BE49-F238E27FC236}">
              <a16:creationId xmlns:a16="http://schemas.microsoft.com/office/drawing/2014/main" id="{6F263549-C0ED-4E8B-AD35-6540AB6C28D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a:extLst>
            <a:ext uri="{FF2B5EF4-FFF2-40B4-BE49-F238E27FC236}">
              <a16:creationId xmlns:a16="http://schemas.microsoft.com/office/drawing/2014/main" id="{01B3DB20-F793-41AD-8A11-7B91926BE487}"/>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a:extLst>
            <a:ext uri="{FF2B5EF4-FFF2-40B4-BE49-F238E27FC236}">
              <a16:creationId xmlns:a16="http://schemas.microsoft.com/office/drawing/2014/main" id="{F59A88F8-2774-44D6-B630-1851B01F85AB}"/>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a:extLst>
            <a:ext uri="{FF2B5EF4-FFF2-40B4-BE49-F238E27FC236}">
              <a16:creationId xmlns:a16="http://schemas.microsoft.com/office/drawing/2014/main" id="{6275CB4B-EED3-44C8-A312-D9AA84BF59AC}"/>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a:extLst>
            <a:ext uri="{FF2B5EF4-FFF2-40B4-BE49-F238E27FC236}">
              <a16:creationId xmlns:a16="http://schemas.microsoft.com/office/drawing/2014/main" id="{4DD479EF-E9C9-494F-94BD-ACF45B3F2B83}"/>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a:extLst>
            <a:ext uri="{FF2B5EF4-FFF2-40B4-BE49-F238E27FC236}">
              <a16:creationId xmlns:a16="http://schemas.microsoft.com/office/drawing/2014/main" id="{6BE3B18A-A9C7-4206-886F-0FCBCD6E146B}"/>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a:extLst>
            <a:ext uri="{FF2B5EF4-FFF2-40B4-BE49-F238E27FC236}">
              <a16:creationId xmlns:a16="http://schemas.microsoft.com/office/drawing/2014/main" id="{F804588E-9393-4205-96DD-671177A33CC5}"/>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5" name="テキスト ボックス 444">
          <a:extLst>
            <a:ext uri="{FF2B5EF4-FFF2-40B4-BE49-F238E27FC236}">
              <a16:creationId xmlns:a16="http://schemas.microsoft.com/office/drawing/2014/main" id="{15A2B50B-4882-4312-AD05-39BAF998BB81}"/>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a:extLst>
            <a:ext uri="{FF2B5EF4-FFF2-40B4-BE49-F238E27FC236}">
              <a16:creationId xmlns:a16="http://schemas.microsoft.com/office/drawing/2014/main" id="{4B49A7A2-9883-4642-BC70-2B6BE4218238}"/>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7" name="直線コネクタ 446">
          <a:extLst>
            <a:ext uri="{FF2B5EF4-FFF2-40B4-BE49-F238E27FC236}">
              <a16:creationId xmlns:a16="http://schemas.microsoft.com/office/drawing/2014/main" id="{65FEB0DB-3E58-4315-A7E9-B60ADA55EA5A}"/>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48" name="テキスト ボックス 447">
          <a:extLst>
            <a:ext uri="{FF2B5EF4-FFF2-40B4-BE49-F238E27FC236}">
              <a16:creationId xmlns:a16="http://schemas.microsoft.com/office/drawing/2014/main" id="{9CE923A6-F29F-4AD4-B872-26FBB4A7A36E}"/>
            </a:ext>
          </a:extLst>
        </xdr:cNvPr>
        <xdr:cNvSpPr txBox="1"/>
      </xdr:nvSpPr>
      <xdr:spPr>
        <a:xfrm>
          <a:off x="6136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9" name="直線コネクタ 448">
          <a:extLst>
            <a:ext uri="{FF2B5EF4-FFF2-40B4-BE49-F238E27FC236}">
              <a16:creationId xmlns:a16="http://schemas.microsoft.com/office/drawing/2014/main" id="{6A1D8B53-FA39-4CFA-824E-33ED1E9D874B}"/>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50" name="テキスト ボックス 449">
          <a:extLst>
            <a:ext uri="{FF2B5EF4-FFF2-40B4-BE49-F238E27FC236}">
              <a16:creationId xmlns:a16="http://schemas.microsoft.com/office/drawing/2014/main" id="{C7F02DCB-497A-4C88-80E4-1B79034F42CA}"/>
            </a:ext>
          </a:extLst>
        </xdr:cNvPr>
        <xdr:cNvSpPr txBox="1"/>
      </xdr:nvSpPr>
      <xdr:spPr>
        <a:xfrm>
          <a:off x="6136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51" name="直線コネクタ 450">
          <a:extLst>
            <a:ext uri="{FF2B5EF4-FFF2-40B4-BE49-F238E27FC236}">
              <a16:creationId xmlns:a16="http://schemas.microsoft.com/office/drawing/2014/main" id="{1EAB8A09-A557-4970-9EA0-F25D6184FB5A}"/>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52" name="テキスト ボックス 451">
          <a:extLst>
            <a:ext uri="{FF2B5EF4-FFF2-40B4-BE49-F238E27FC236}">
              <a16:creationId xmlns:a16="http://schemas.microsoft.com/office/drawing/2014/main" id="{3ED991B9-D74D-483E-88F6-C89971457F93}"/>
            </a:ext>
          </a:extLst>
        </xdr:cNvPr>
        <xdr:cNvSpPr txBox="1"/>
      </xdr:nvSpPr>
      <xdr:spPr>
        <a:xfrm>
          <a:off x="6136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3" name="直線コネクタ 452">
          <a:extLst>
            <a:ext uri="{FF2B5EF4-FFF2-40B4-BE49-F238E27FC236}">
              <a16:creationId xmlns:a16="http://schemas.microsoft.com/office/drawing/2014/main" id="{73DD928A-B7DE-4ACB-89E9-E956EEDB80A4}"/>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54" name="テキスト ボックス 453">
          <a:extLst>
            <a:ext uri="{FF2B5EF4-FFF2-40B4-BE49-F238E27FC236}">
              <a16:creationId xmlns:a16="http://schemas.microsoft.com/office/drawing/2014/main" id="{1AD3540D-70B0-4368-BE11-35F1A672EE30}"/>
            </a:ext>
          </a:extLst>
        </xdr:cNvPr>
        <xdr:cNvSpPr txBox="1"/>
      </xdr:nvSpPr>
      <xdr:spPr>
        <a:xfrm>
          <a:off x="6136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5" name="直線コネクタ 454">
          <a:extLst>
            <a:ext uri="{FF2B5EF4-FFF2-40B4-BE49-F238E27FC236}">
              <a16:creationId xmlns:a16="http://schemas.microsoft.com/office/drawing/2014/main" id="{C01D35B0-0055-4CDC-B9BA-1AC4B1C75CCF}"/>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6" name="テキスト ボックス 455">
          <a:extLst>
            <a:ext uri="{FF2B5EF4-FFF2-40B4-BE49-F238E27FC236}">
              <a16:creationId xmlns:a16="http://schemas.microsoft.com/office/drawing/2014/main" id="{84B1D2CD-D595-4EBF-8116-2615928D1D97}"/>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7" name="【市民会館】&#10;一人当たり面積グラフ枠">
          <a:extLst>
            <a:ext uri="{FF2B5EF4-FFF2-40B4-BE49-F238E27FC236}">
              <a16:creationId xmlns:a16="http://schemas.microsoft.com/office/drawing/2014/main" id="{B2197272-7159-4586-A7BE-1CC0CADD2A91}"/>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153924</xdr:rowOff>
    </xdr:from>
    <xdr:to>
      <xdr:col>54</xdr:col>
      <xdr:colOff>189865</xdr:colOff>
      <xdr:row>107</xdr:row>
      <xdr:rowOff>137922</xdr:rowOff>
    </xdr:to>
    <xdr:cxnSp macro="">
      <xdr:nvCxnSpPr>
        <xdr:cNvPr id="458" name="直線コネクタ 457">
          <a:extLst>
            <a:ext uri="{FF2B5EF4-FFF2-40B4-BE49-F238E27FC236}">
              <a16:creationId xmlns:a16="http://schemas.microsoft.com/office/drawing/2014/main" id="{D825CEB1-5BEA-427E-8CDA-361ED230E648}"/>
            </a:ext>
          </a:extLst>
        </xdr:cNvPr>
        <xdr:cNvCxnSpPr/>
      </xdr:nvCxnSpPr>
      <xdr:spPr>
        <a:xfrm flipV="1">
          <a:off x="10476865" y="17298924"/>
          <a:ext cx="0" cy="1184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141749</xdr:rowOff>
    </xdr:from>
    <xdr:ext cx="469744" cy="259045"/>
    <xdr:sp macro="" textlink="">
      <xdr:nvSpPr>
        <xdr:cNvPr id="459" name="【市民会館】&#10;一人当たり面積最小値テキスト">
          <a:extLst>
            <a:ext uri="{FF2B5EF4-FFF2-40B4-BE49-F238E27FC236}">
              <a16:creationId xmlns:a16="http://schemas.microsoft.com/office/drawing/2014/main" id="{5C39C4D2-6342-459E-8BED-99D9E5CD5824}"/>
            </a:ext>
          </a:extLst>
        </xdr:cNvPr>
        <xdr:cNvSpPr txBox="1"/>
      </xdr:nvSpPr>
      <xdr:spPr>
        <a:xfrm>
          <a:off x="10515600" y="18486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137922</xdr:rowOff>
    </xdr:from>
    <xdr:to>
      <xdr:col>55</xdr:col>
      <xdr:colOff>88900</xdr:colOff>
      <xdr:row>107</xdr:row>
      <xdr:rowOff>137922</xdr:rowOff>
    </xdr:to>
    <xdr:cxnSp macro="">
      <xdr:nvCxnSpPr>
        <xdr:cNvPr id="460" name="直線コネクタ 459">
          <a:extLst>
            <a:ext uri="{FF2B5EF4-FFF2-40B4-BE49-F238E27FC236}">
              <a16:creationId xmlns:a16="http://schemas.microsoft.com/office/drawing/2014/main" id="{393FB5D6-C192-4BE0-A9E4-5E71A7197AE7}"/>
            </a:ext>
          </a:extLst>
        </xdr:cNvPr>
        <xdr:cNvCxnSpPr/>
      </xdr:nvCxnSpPr>
      <xdr:spPr>
        <a:xfrm>
          <a:off x="10388600" y="18483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100601</xdr:rowOff>
    </xdr:from>
    <xdr:ext cx="469744" cy="259045"/>
    <xdr:sp macro="" textlink="">
      <xdr:nvSpPr>
        <xdr:cNvPr id="461" name="【市民会館】&#10;一人当たり面積最大値テキスト">
          <a:extLst>
            <a:ext uri="{FF2B5EF4-FFF2-40B4-BE49-F238E27FC236}">
              <a16:creationId xmlns:a16="http://schemas.microsoft.com/office/drawing/2014/main" id="{93209772-39F6-45E3-9996-47A6F3219C3A}"/>
            </a:ext>
          </a:extLst>
        </xdr:cNvPr>
        <xdr:cNvSpPr txBox="1"/>
      </xdr:nvSpPr>
      <xdr:spPr>
        <a:xfrm>
          <a:off x="10515600" y="17074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153924</xdr:rowOff>
    </xdr:from>
    <xdr:to>
      <xdr:col>55</xdr:col>
      <xdr:colOff>88900</xdr:colOff>
      <xdr:row>100</xdr:row>
      <xdr:rowOff>153924</xdr:rowOff>
    </xdr:to>
    <xdr:cxnSp macro="">
      <xdr:nvCxnSpPr>
        <xdr:cNvPr id="462" name="直線コネクタ 461">
          <a:extLst>
            <a:ext uri="{FF2B5EF4-FFF2-40B4-BE49-F238E27FC236}">
              <a16:creationId xmlns:a16="http://schemas.microsoft.com/office/drawing/2014/main" id="{EBF5C81F-710A-476C-A8C6-30A69B57689E}"/>
            </a:ext>
          </a:extLst>
        </xdr:cNvPr>
        <xdr:cNvCxnSpPr/>
      </xdr:nvCxnSpPr>
      <xdr:spPr>
        <a:xfrm>
          <a:off x="10388600" y="17298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132859</xdr:rowOff>
    </xdr:from>
    <xdr:ext cx="469744" cy="259045"/>
    <xdr:sp macro="" textlink="">
      <xdr:nvSpPr>
        <xdr:cNvPr id="463" name="【市民会館】&#10;一人当たり面積平均値テキスト">
          <a:extLst>
            <a:ext uri="{FF2B5EF4-FFF2-40B4-BE49-F238E27FC236}">
              <a16:creationId xmlns:a16="http://schemas.microsoft.com/office/drawing/2014/main" id="{1F3A0DDC-BD05-4518-9A85-71FA04946375}"/>
            </a:ext>
          </a:extLst>
        </xdr:cNvPr>
        <xdr:cNvSpPr txBox="1"/>
      </xdr:nvSpPr>
      <xdr:spPr>
        <a:xfrm>
          <a:off x="10515600" y="179636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109982</xdr:rowOff>
    </xdr:from>
    <xdr:to>
      <xdr:col>55</xdr:col>
      <xdr:colOff>50800</xdr:colOff>
      <xdr:row>106</xdr:row>
      <xdr:rowOff>40132</xdr:rowOff>
    </xdr:to>
    <xdr:sp macro="" textlink="">
      <xdr:nvSpPr>
        <xdr:cNvPr id="464" name="フローチャート: 判断 463">
          <a:extLst>
            <a:ext uri="{FF2B5EF4-FFF2-40B4-BE49-F238E27FC236}">
              <a16:creationId xmlns:a16="http://schemas.microsoft.com/office/drawing/2014/main" id="{80334092-8563-4F2D-AED1-D21B64CBAA91}"/>
            </a:ext>
          </a:extLst>
        </xdr:cNvPr>
        <xdr:cNvSpPr/>
      </xdr:nvSpPr>
      <xdr:spPr>
        <a:xfrm>
          <a:off x="10426700" y="18112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114554</xdr:rowOff>
    </xdr:from>
    <xdr:to>
      <xdr:col>50</xdr:col>
      <xdr:colOff>165100</xdr:colOff>
      <xdr:row>106</xdr:row>
      <xdr:rowOff>44704</xdr:rowOff>
    </xdr:to>
    <xdr:sp macro="" textlink="">
      <xdr:nvSpPr>
        <xdr:cNvPr id="465" name="フローチャート: 判断 464">
          <a:extLst>
            <a:ext uri="{FF2B5EF4-FFF2-40B4-BE49-F238E27FC236}">
              <a16:creationId xmlns:a16="http://schemas.microsoft.com/office/drawing/2014/main" id="{81E0301E-2607-482D-B368-42D9310A41FE}"/>
            </a:ext>
          </a:extLst>
        </xdr:cNvPr>
        <xdr:cNvSpPr/>
      </xdr:nvSpPr>
      <xdr:spPr>
        <a:xfrm>
          <a:off x="9588500" y="18116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105411</xdr:rowOff>
    </xdr:from>
    <xdr:to>
      <xdr:col>46</xdr:col>
      <xdr:colOff>38100</xdr:colOff>
      <xdr:row>106</xdr:row>
      <xdr:rowOff>35561</xdr:rowOff>
    </xdr:to>
    <xdr:sp macro="" textlink="">
      <xdr:nvSpPr>
        <xdr:cNvPr id="466" name="フローチャート: 判断 465">
          <a:extLst>
            <a:ext uri="{FF2B5EF4-FFF2-40B4-BE49-F238E27FC236}">
              <a16:creationId xmlns:a16="http://schemas.microsoft.com/office/drawing/2014/main" id="{F94FDF4B-28AD-42D7-990B-676253B50789}"/>
            </a:ext>
          </a:extLst>
        </xdr:cNvPr>
        <xdr:cNvSpPr/>
      </xdr:nvSpPr>
      <xdr:spPr>
        <a:xfrm>
          <a:off x="8699500" y="1810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105411</xdr:rowOff>
    </xdr:from>
    <xdr:to>
      <xdr:col>41</xdr:col>
      <xdr:colOff>101600</xdr:colOff>
      <xdr:row>106</xdr:row>
      <xdr:rowOff>35561</xdr:rowOff>
    </xdr:to>
    <xdr:sp macro="" textlink="">
      <xdr:nvSpPr>
        <xdr:cNvPr id="467" name="フローチャート: 判断 466">
          <a:extLst>
            <a:ext uri="{FF2B5EF4-FFF2-40B4-BE49-F238E27FC236}">
              <a16:creationId xmlns:a16="http://schemas.microsoft.com/office/drawing/2014/main" id="{5E3F01E4-ACDA-4ACA-A193-351686302E9E}"/>
            </a:ext>
          </a:extLst>
        </xdr:cNvPr>
        <xdr:cNvSpPr/>
      </xdr:nvSpPr>
      <xdr:spPr>
        <a:xfrm>
          <a:off x="7810500" y="1810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119126</xdr:rowOff>
    </xdr:from>
    <xdr:to>
      <xdr:col>36</xdr:col>
      <xdr:colOff>165100</xdr:colOff>
      <xdr:row>106</xdr:row>
      <xdr:rowOff>49276</xdr:rowOff>
    </xdr:to>
    <xdr:sp macro="" textlink="">
      <xdr:nvSpPr>
        <xdr:cNvPr id="468" name="フローチャート: 判断 467">
          <a:extLst>
            <a:ext uri="{FF2B5EF4-FFF2-40B4-BE49-F238E27FC236}">
              <a16:creationId xmlns:a16="http://schemas.microsoft.com/office/drawing/2014/main" id="{D8A56CFE-99B7-4531-8EAA-9448AF36BDEC}"/>
            </a:ext>
          </a:extLst>
        </xdr:cNvPr>
        <xdr:cNvSpPr/>
      </xdr:nvSpPr>
      <xdr:spPr>
        <a:xfrm>
          <a:off x="6921500" y="18121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5E7FF61F-CBC4-41B1-8F45-F91B06059C1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932DB745-CF88-40C9-AD04-40E9E741541F}"/>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AC6C352A-0EC1-44EE-86D2-383B4318C329}"/>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23350222-76BD-4C8A-B55E-60AC5BC97F5D}"/>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C16FE6A6-1BD4-4551-8A05-BB4AAB3399E3}"/>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39115</xdr:rowOff>
    </xdr:from>
    <xdr:to>
      <xdr:col>55</xdr:col>
      <xdr:colOff>50800</xdr:colOff>
      <xdr:row>106</xdr:row>
      <xdr:rowOff>140715</xdr:rowOff>
    </xdr:to>
    <xdr:sp macro="" textlink="">
      <xdr:nvSpPr>
        <xdr:cNvPr id="474" name="楕円 473">
          <a:extLst>
            <a:ext uri="{FF2B5EF4-FFF2-40B4-BE49-F238E27FC236}">
              <a16:creationId xmlns:a16="http://schemas.microsoft.com/office/drawing/2014/main" id="{3E1F729E-14CC-4B36-81F3-4C2D59C3C2AA}"/>
            </a:ext>
          </a:extLst>
        </xdr:cNvPr>
        <xdr:cNvSpPr/>
      </xdr:nvSpPr>
      <xdr:spPr>
        <a:xfrm>
          <a:off x="10426700" y="18212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17542</xdr:rowOff>
    </xdr:from>
    <xdr:ext cx="469744" cy="259045"/>
    <xdr:sp macro="" textlink="">
      <xdr:nvSpPr>
        <xdr:cNvPr id="475" name="【市民会館】&#10;一人当たり面積該当値テキスト">
          <a:extLst>
            <a:ext uri="{FF2B5EF4-FFF2-40B4-BE49-F238E27FC236}">
              <a16:creationId xmlns:a16="http://schemas.microsoft.com/office/drawing/2014/main" id="{ACDEBF2F-30BF-4A1A-93E7-66F8193B6052}"/>
            </a:ext>
          </a:extLst>
        </xdr:cNvPr>
        <xdr:cNvSpPr txBox="1"/>
      </xdr:nvSpPr>
      <xdr:spPr>
        <a:xfrm>
          <a:off x="10515600" y="18191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52832</xdr:rowOff>
    </xdr:from>
    <xdr:to>
      <xdr:col>50</xdr:col>
      <xdr:colOff>165100</xdr:colOff>
      <xdr:row>106</xdr:row>
      <xdr:rowOff>154432</xdr:rowOff>
    </xdr:to>
    <xdr:sp macro="" textlink="">
      <xdr:nvSpPr>
        <xdr:cNvPr id="476" name="楕円 475">
          <a:extLst>
            <a:ext uri="{FF2B5EF4-FFF2-40B4-BE49-F238E27FC236}">
              <a16:creationId xmlns:a16="http://schemas.microsoft.com/office/drawing/2014/main" id="{764AD11B-E5D3-4A79-98CA-B13D0E96A903}"/>
            </a:ext>
          </a:extLst>
        </xdr:cNvPr>
        <xdr:cNvSpPr/>
      </xdr:nvSpPr>
      <xdr:spPr>
        <a:xfrm>
          <a:off x="9588500" y="18226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89915</xdr:rowOff>
    </xdr:from>
    <xdr:to>
      <xdr:col>55</xdr:col>
      <xdr:colOff>0</xdr:colOff>
      <xdr:row>106</xdr:row>
      <xdr:rowOff>103632</xdr:rowOff>
    </xdr:to>
    <xdr:cxnSp macro="">
      <xdr:nvCxnSpPr>
        <xdr:cNvPr id="477" name="直線コネクタ 476">
          <a:extLst>
            <a:ext uri="{FF2B5EF4-FFF2-40B4-BE49-F238E27FC236}">
              <a16:creationId xmlns:a16="http://schemas.microsoft.com/office/drawing/2014/main" id="{387B0B4A-999D-49F6-BDF4-1DA7D502E23E}"/>
            </a:ext>
          </a:extLst>
        </xdr:cNvPr>
        <xdr:cNvCxnSpPr/>
      </xdr:nvCxnSpPr>
      <xdr:spPr>
        <a:xfrm flipV="1">
          <a:off x="9639300" y="18263615"/>
          <a:ext cx="8382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57404</xdr:rowOff>
    </xdr:from>
    <xdr:to>
      <xdr:col>46</xdr:col>
      <xdr:colOff>38100</xdr:colOff>
      <xdr:row>106</xdr:row>
      <xdr:rowOff>159004</xdr:rowOff>
    </xdr:to>
    <xdr:sp macro="" textlink="">
      <xdr:nvSpPr>
        <xdr:cNvPr id="478" name="楕円 477">
          <a:extLst>
            <a:ext uri="{FF2B5EF4-FFF2-40B4-BE49-F238E27FC236}">
              <a16:creationId xmlns:a16="http://schemas.microsoft.com/office/drawing/2014/main" id="{0CE8C528-09F7-4C59-9AD9-7BE1D9A44C44}"/>
            </a:ext>
          </a:extLst>
        </xdr:cNvPr>
        <xdr:cNvSpPr/>
      </xdr:nvSpPr>
      <xdr:spPr>
        <a:xfrm>
          <a:off x="8699500" y="18231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103632</xdr:rowOff>
    </xdr:from>
    <xdr:to>
      <xdr:col>50</xdr:col>
      <xdr:colOff>114300</xdr:colOff>
      <xdr:row>106</xdr:row>
      <xdr:rowOff>108204</xdr:rowOff>
    </xdr:to>
    <xdr:cxnSp macro="">
      <xdr:nvCxnSpPr>
        <xdr:cNvPr id="479" name="直線コネクタ 478">
          <a:extLst>
            <a:ext uri="{FF2B5EF4-FFF2-40B4-BE49-F238E27FC236}">
              <a16:creationId xmlns:a16="http://schemas.microsoft.com/office/drawing/2014/main" id="{4BF6B284-8D7D-41BC-81F3-29D135148ECD}"/>
            </a:ext>
          </a:extLst>
        </xdr:cNvPr>
        <xdr:cNvCxnSpPr/>
      </xdr:nvCxnSpPr>
      <xdr:spPr>
        <a:xfrm flipV="1">
          <a:off x="8750300" y="1827733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57404</xdr:rowOff>
    </xdr:from>
    <xdr:to>
      <xdr:col>41</xdr:col>
      <xdr:colOff>101600</xdr:colOff>
      <xdr:row>106</xdr:row>
      <xdr:rowOff>159004</xdr:rowOff>
    </xdr:to>
    <xdr:sp macro="" textlink="">
      <xdr:nvSpPr>
        <xdr:cNvPr id="480" name="楕円 479">
          <a:extLst>
            <a:ext uri="{FF2B5EF4-FFF2-40B4-BE49-F238E27FC236}">
              <a16:creationId xmlns:a16="http://schemas.microsoft.com/office/drawing/2014/main" id="{28687B04-F5EB-4A6C-BB43-25A9C22593CB}"/>
            </a:ext>
          </a:extLst>
        </xdr:cNvPr>
        <xdr:cNvSpPr/>
      </xdr:nvSpPr>
      <xdr:spPr>
        <a:xfrm>
          <a:off x="7810500" y="18231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108204</xdr:rowOff>
    </xdr:from>
    <xdr:to>
      <xdr:col>45</xdr:col>
      <xdr:colOff>177800</xdr:colOff>
      <xdr:row>106</xdr:row>
      <xdr:rowOff>108204</xdr:rowOff>
    </xdr:to>
    <xdr:cxnSp macro="">
      <xdr:nvCxnSpPr>
        <xdr:cNvPr id="481" name="直線コネクタ 480">
          <a:extLst>
            <a:ext uri="{FF2B5EF4-FFF2-40B4-BE49-F238E27FC236}">
              <a16:creationId xmlns:a16="http://schemas.microsoft.com/office/drawing/2014/main" id="{BEA9EF8F-72AC-4B7F-B2A5-46F59EC4083C}"/>
            </a:ext>
          </a:extLst>
        </xdr:cNvPr>
        <xdr:cNvCxnSpPr/>
      </xdr:nvCxnSpPr>
      <xdr:spPr>
        <a:xfrm>
          <a:off x="7861300" y="1828190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61976</xdr:rowOff>
    </xdr:from>
    <xdr:to>
      <xdr:col>36</xdr:col>
      <xdr:colOff>165100</xdr:colOff>
      <xdr:row>106</xdr:row>
      <xdr:rowOff>163576</xdr:rowOff>
    </xdr:to>
    <xdr:sp macro="" textlink="">
      <xdr:nvSpPr>
        <xdr:cNvPr id="482" name="楕円 481">
          <a:extLst>
            <a:ext uri="{FF2B5EF4-FFF2-40B4-BE49-F238E27FC236}">
              <a16:creationId xmlns:a16="http://schemas.microsoft.com/office/drawing/2014/main" id="{4494AA0E-D049-46F6-A56E-DD723E8DA279}"/>
            </a:ext>
          </a:extLst>
        </xdr:cNvPr>
        <xdr:cNvSpPr/>
      </xdr:nvSpPr>
      <xdr:spPr>
        <a:xfrm>
          <a:off x="6921500" y="18235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108204</xdr:rowOff>
    </xdr:from>
    <xdr:to>
      <xdr:col>41</xdr:col>
      <xdr:colOff>50800</xdr:colOff>
      <xdr:row>106</xdr:row>
      <xdr:rowOff>112776</xdr:rowOff>
    </xdr:to>
    <xdr:cxnSp macro="">
      <xdr:nvCxnSpPr>
        <xdr:cNvPr id="483" name="直線コネクタ 482">
          <a:extLst>
            <a:ext uri="{FF2B5EF4-FFF2-40B4-BE49-F238E27FC236}">
              <a16:creationId xmlns:a16="http://schemas.microsoft.com/office/drawing/2014/main" id="{0E5BED67-1C6C-47CC-9300-C29D51CD1C8F}"/>
            </a:ext>
          </a:extLst>
        </xdr:cNvPr>
        <xdr:cNvCxnSpPr/>
      </xdr:nvCxnSpPr>
      <xdr:spPr>
        <a:xfrm flipV="1">
          <a:off x="6972300" y="1828190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61231</xdr:rowOff>
    </xdr:from>
    <xdr:ext cx="469744" cy="259045"/>
    <xdr:sp macro="" textlink="">
      <xdr:nvSpPr>
        <xdr:cNvPr id="484" name="n_1aveValue【市民会館】&#10;一人当たり面積">
          <a:extLst>
            <a:ext uri="{FF2B5EF4-FFF2-40B4-BE49-F238E27FC236}">
              <a16:creationId xmlns:a16="http://schemas.microsoft.com/office/drawing/2014/main" id="{23C8F9A6-239A-4223-B4F4-8090589C178F}"/>
            </a:ext>
          </a:extLst>
        </xdr:cNvPr>
        <xdr:cNvSpPr txBox="1"/>
      </xdr:nvSpPr>
      <xdr:spPr>
        <a:xfrm>
          <a:off x="9391727" y="17892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52088</xdr:rowOff>
    </xdr:from>
    <xdr:ext cx="469744" cy="259045"/>
    <xdr:sp macro="" textlink="">
      <xdr:nvSpPr>
        <xdr:cNvPr id="485" name="n_2aveValue【市民会館】&#10;一人当たり面積">
          <a:extLst>
            <a:ext uri="{FF2B5EF4-FFF2-40B4-BE49-F238E27FC236}">
              <a16:creationId xmlns:a16="http://schemas.microsoft.com/office/drawing/2014/main" id="{6679E71D-B1AD-4BD4-9C97-7A1EDB84BB8A}"/>
            </a:ext>
          </a:extLst>
        </xdr:cNvPr>
        <xdr:cNvSpPr txBox="1"/>
      </xdr:nvSpPr>
      <xdr:spPr>
        <a:xfrm>
          <a:off x="8515427" y="17882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52088</xdr:rowOff>
    </xdr:from>
    <xdr:ext cx="469744" cy="259045"/>
    <xdr:sp macro="" textlink="">
      <xdr:nvSpPr>
        <xdr:cNvPr id="486" name="n_3aveValue【市民会館】&#10;一人当たり面積">
          <a:extLst>
            <a:ext uri="{FF2B5EF4-FFF2-40B4-BE49-F238E27FC236}">
              <a16:creationId xmlns:a16="http://schemas.microsoft.com/office/drawing/2014/main" id="{AFA7437C-6113-495A-BA85-0E072A94C7C4}"/>
            </a:ext>
          </a:extLst>
        </xdr:cNvPr>
        <xdr:cNvSpPr txBox="1"/>
      </xdr:nvSpPr>
      <xdr:spPr>
        <a:xfrm>
          <a:off x="7626427" y="17882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65803</xdr:rowOff>
    </xdr:from>
    <xdr:ext cx="469744" cy="259045"/>
    <xdr:sp macro="" textlink="">
      <xdr:nvSpPr>
        <xdr:cNvPr id="487" name="n_4aveValue【市民会館】&#10;一人当たり面積">
          <a:extLst>
            <a:ext uri="{FF2B5EF4-FFF2-40B4-BE49-F238E27FC236}">
              <a16:creationId xmlns:a16="http://schemas.microsoft.com/office/drawing/2014/main" id="{B8BD6BB0-FA58-4A3B-BCD2-9C5A78DE265B}"/>
            </a:ext>
          </a:extLst>
        </xdr:cNvPr>
        <xdr:cNvSpPr txBox="1"/>
      </xdr:nvSpPr>
      <xdr:spPr>
        <a:xfrm>
          <a:off x="6737427" y="17896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106</xdr:row>
      <xdr:rowOff>145559</xdr:rowOff>
    </xdr:from>
    <xdr:ext cx="469744" cy="259045"/>
    <xdr:sp macro="" textlink="">
      <xdr:nvSpPr>
        <xdr:cNvPr id="488" name="n_1mainValue【市民会館】&#10;一人当たり面積">
          <a:extLst>
            <a:ext uri="{FF2B5EF4-FFF2-40B4-BE49-F238E27FC236}">
              <a16:creationId xmlns:a16="http://schemas.microsoft.com/office/drawing/2014/main" id="{4E802FE2-EAC6-4713-BD3E-3F8CBE77FFCE}"/>
            </a:ext>
          </a:extLst>
        </xdr:cNvPr>
        <xdr:cNvSpPr txBox="1"/>
      </xdr:nvSpPr>
      <xdr:spPr>
        <a:xfrm>
          <a:off x="9391727" y="18319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150131</xdr:rowOff>
    </xdr:from>
    <xdr:ext cx="469744" cy="259045"/>
    <xdr:sp macro="" textlink="">
      <xdr:nvSpPr>
        <xdr:cNvPr id="489" name="n_2mainValue【市民会館】&#10;一人当たり面積">
          <a:extLst>
            <a:ext uri="{FF2B5EF4-FFF2-40B4-BE49-F238E27FC236}">
              <a16:creationId xmlns:a16="http://schemas.microsoft.com/office/drawing/2014/main" id="{606EF867-4E49-4D6A-82C5-A0299A8144A5}"/>
            </a:ext>
          </a:extLst>
        </xdr:cNvPr>
        <xdr:cNvSpPr txBox="1"/>
      </xdr:nvSpPr>
      <xdr:spPr>
        <a:xfrm>
          <a:off x="8515427" y="18323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150131</xdr:rowOff>
    </xdr:from>
    <xdr:ext cx="469744" cy="259045"/>
    <xdr:sp macro="" textlink="">
      <xdr:nvSpPr>
        <xdr:cNvPr id="490" name="n_3mainValue【市民会館】&#10;一人当たり面積">
          <a:extLst>
            <a:ext uri="{FF2B5EF4-FFF2-40B4-BE49-F238E27FC236}">
              <a16:creationId xmlns:a16="http://schemas.microsoft.com/office/drawing/2014/main" id="{D1C4FDCB-E0D7-44D3-A522-C585D0E857CD}"/>
            </a:ext>
          </a:extLst>
        </xdr:cNvPr>
        <xdr:cNvSpPr txBox="1"/>
      </xdr:nvSpPr>
      <xdr:spPr>
        <a:xfrm>
          <a:off x="7626427" y="18323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154703</xdr:rowOff>
    </xdr:from>
    <xdr:ext cx="469744" cy="259045"/>
    <xdr:sp macro="" textlink="">
      <xdr:nvSpPr>
        <xdr:cNvPr id="491" name="n_4mainValue【市民会館】&#10;一人当たり面積">
          <a:extLst>
            <a:ext uri="{FF2B5EF4-FFF2-40B4-BE49-F238E27FC236}">
              <a16:creationId xmlns:a16="http://schemas.microsoft.com/office/drawing/2014/main" id="{097BFBAE-C10A-491D-9BC9-6963C4B34B76}"/>
            </a:ext>
          </a:extLst>
        </xdr:cNvPr>
        <xdr:cNvSpPr txBox="1"/>
      </xdr:nvSpPr>
      <xdr:spPr>
        <a:xfrm>
          <a:off x="6737427" y="18328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2" name="正方形/長方形 491">
          <a:extLst>
            <a:ext uri="{FF2B5EF4-FFF2-40B4-BE49-F238E27FC236}">
              <a16:creationId xmlns:a16="http://schemas.microsoft.com/office/drawing/2014/main" id="{38176AA6-2A33-4CE4-BDE8-5F31F5B8B17A}"/>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3" name="正方形/長方形 492">
          <a:extLst>
            <a:ext uri="{FF2B5EF4-FFF2-40B4-BE49-F238E27FC236}">
              <a16:creationId xmlns:a16="http://schemas.microsoft.com/office/drawing/2014/main" id="{07E21C8E-CCF4-40D1-8C59-AF7894524F43}"/>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4" name="正方形/長方形 493">
          <a:extLst>
            <a:ext uri="{FF2B5EF4-FFF2-40B4-BE49-F238E27FC236}">
              <a16:creationId xmlns:a16="http://schemas.microsoft.com/office/drawing/2014/main" id="{74A55196-6C45-47EE-8E9E-7C3A76727DAB}"/>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5" name="正方形/長方形 494">
          <a:extLst>
            <a:ext uri="{FF2B5EF4-FFF2-40B4-BE49-F238E27FC236}">
              <a16:creationId xmlns:a16="http://schemas.microsoft.com/office/drawing/2014/main" id="{73CE48DC-E52E-4C91-AFFB-69CC0B79A8D3}"/>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6" name="正方形/長方形 495">
          <a:extLst>
            <a:ext uri="{FF2B5EF4-FFF2-40B4-BE49-F238E27FC236}">
              <a16:creationId xmlns:a16="http://schemas.microsoft.com/office/drawing/2014/main" id="{12DD2BF9-18CF-4702-8EFB-B3B5F21BB0BE}"/>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7" name="正方形/長方形 496">
          <a:extLst>
            <a:ext uri="{FF2B5EF4-FFF2-40B4-BE49-F238E27FC236}">
              <a16:creationId xmlns:a16="http://schemas.microsoft.com/office/drawing/2014/main" id="{D20C4C2B-461B-4874-8279-339B0B22BCEE}"/>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8" name="正方形/長方形 497">
          <a:extLst>
            <a:ext uri="{FF2B5EF4-FFF2-40B4-BE49-F238E27FC236}">
              <a16:creationId xmlns:a16="http://schemas.microsoft.com/office/drawing/2014/main" id="{78A5313C-4C2B-40C0-AACA-B07F22AF708C}"/>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9" name="正方形/長方形 498">
          <a:extLst>
            <a:ext uri="{FF2B5EF4-FFF2-40B4-BE49-F238E27FC236}">
              <a16:creationId xmlns:a16="http://schemas.microsoft.com/office/drawing/2014/main" id="{CFDE3A96-C3BB-4335-990C-382F72AE0198}"/>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0" name="テキスト ボックス 499">
          <a:extLst>
            <a:ext uri="{FF2B5EF4-FFF2-40B4-BE49-F238E27FC236}">
              <a16:creationId xmlns:a16="http://schemas.microsoft.com/office/drawing/2014/main" id="{C8A2B16A-6D2A-47CA-B0E1-49E4F73D88DD}"/>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1" name="直線コネクタ 500">
          <a:extLst>
            <a:ext uri="{FF2B5EF4-FFF2-40B4-BE49-F238E27FC236}">
              <a16:creationId xmlns:a16="http://schemas.microsoft.com/office/drawing/2014/main" id="{00C0D042-0430-439D-9C72-E7695A855BA8}"/>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2" name="テキスト ボックス 501">
          <a:extLst>
            <a:ext uri="{FF2B5EF4-FFF2-40B4-BE49-F238E27FC236}">
              <a16:creationId xmlns:a16="http://schemas.microsoft.com/office/drawing/2014/main" id="{1D7CC190-3386-4CF5-A8A7-4E54BE1AC195}"/>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3" name="直線コネクタ 502">
          <a:extLst>
            <a:ext uri="{FF2B5EF4-FFF2-40B4-BE49-F238E27FC236}">
              <a16:creationId xmlns:a16="http://schemas.microsoft.com/office/drawing/2014/main" id="{557D1E7E-AF68-4DEE-8626-B298AFDC5D1D}"/>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4" name="テキスト ボックス 503">
          <a:extLst>
            <a:ext uri="{FF2B5EF4-FFF2-40B4-BE49-F238E27FC236}">
              <a16:creationId xmlns:a16="http://schemas.microsoft.com/office/drawing/2014/main" id="{6EBF623A-DCA0-4B2E-A8B0-9E7CB3781001}"/>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5" name="直線コネクタ 504">
          <a:extLst>
            <a:ext uri="{FF2B5EF4-FFF2-40B4-BE49-F238E27FC236}">
              <a16:creationId xmlns:a16="http://schemas.microsoft.com/office/drawing/2014/main" id="{86C08094-F6C9-43D4-A237-1E94F699A1BE}"/>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6" name="テキスト ボックス 505">
          <a:extLst>
            <a:ext uri="{FF2B5EF4-FFF2-40B4-BE49-F238E27FC236}">
              <a16:creationId xmlns:a16="http://schemas.microsoft.com/office/drawing/2014/main" id="{3F0B46F5-A590-4E63-B30B-6D2734BEC9D5}"/>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7" name="直線コネクタ 506">
          <a:extLst>
            <a:ext uri="{FF2B5EF4-FFF2-40B4-BE49-F238E27FC236}">
              <a16:creationId xmlns:a16="http://schemas.microsoft.com/office/drawing/2014/main" id="{F53F20DB-0A8E-44ED-A814-21DD7D2B4262}"/>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8" name="テキスト ボックス 507">
          <a:extLst>
            <a:ext uri="{FF2B5EF4-FFF2-40B4-BE49-F238E27FC236}">
              <a16:creationId xmlns:a16="http://schemas.microsoft.com/office/drawing/2014/main" id="{F3D42641-532F-4F53-B057-BAC140A44EB6}"/>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9" name="直線コネクタ 508">
          <a:extLst>
            <a:ext uri="{FF2B5EF4-FFF2-40B4-BE49-F238E27FC236}">
              <a16:creationId xmlns:a16="http://schemas.microsoft.com/office/drawing/2014/main" id="{3D430071-A602-4083-8C36-039C2A3FB5C7}"/>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0" name="テキスト ボックス 509">
          <a:extLst>
            <a:ext uri="{FF2B5EF4-FFF2-40B4-BE49-F238E27FC236}">
              <a16:creationId xmlns:a16="http://schemas.microsoft.com/office/drawing/2014/main" id="{2B84755A-D54D-4442-9847-5D685F90AC5E}"/>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1" name="直線コネクタ 510">
          <a:extLst>
            <a:ext uri="{FF2B5EF4-FFF2-40B4-BE49-F238E27FC236}">
              <a16:creationId xmlns:a16="http://schemas.microsoft.com/office/drawing/2014/main" id="{F6580320-4DF6-4440-8914-3CA38F91B2F3}"/>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2" name="テキスト ボックス 511">
          <a:extLst>
            <a:ext uri="{FF2B5EF4-FFF2-40B4-BE49-F238E27FC236}">
              <a16:creationId xmlns:a16="http://schemas.microsoft.com/office/drawing/2014/main" id="{936FB6F3-276A-4AB2-B5F4-84EF61D42BF4}"/>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0A944446-56B9-4426-8B00-7CDC7BDA405E}"/>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4" name="テキスト ボックス 513">
          <a:extLst>
            <a:ext uri="{FF2B5EF4-FFF2-40B4-BE49-F238E27FC236}">
              <a16:creationId xmlns:a16="http://schemas.microsoft.com/office/drawing/2014/main" id="{98EE77C3-69EF-438B-8411-1C1BB88A842A}"/>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5" name="【一般廃棄物処理施設】&#10;有形固定資産減価償却率グラフ枠">
          <a:extLst>
            <a:ext uri="{FF2B5EF4-FFF2-40B4-BE49-F238E27FC236}">
              <a16:creationId xmlns:a16="http://schemas.microsoft.com/office/drawing/2014/main" id="{F935A697-413A-49D3-93CF-58291B759D8F}"/>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35</xdr:row>
      <xdr:rowOff>62865</xdr:rowOff>
    </xdr:from>
    <xdr:to>
      <xdr:col>85</xdr:col>
      <xdr:colOff>126364</xdr:colOff>
      <xdr:row>42</xdr:row>
      <xdr:rowOff>11430</xdr:rowOff>
    </xdr:to>
    <xdr:cxnSp macro="">
      <xdr:nvCxnSpPr>
        <xdr:cNvPr id="516" name="直線コネクタ 515">
          <a:extLst>
            <a:ext uri="{FF2B5EF4-FFF2-40B4-BE49-F238E27FC236}">
              <a16:creationId xmlns:a16="http://schemas.microsoft.com/office/drawing/2014/main" id="{1BD78A87-9C67-4E78-A619-BC6AA3D869BC}"/>
            </a:ext>
          </a:extLst>
        </xdr:cNvPr>
        <xdr:cNvCxnSpPr/>
      </xdr:nvCxnSpPr>
      <xdr:spPr>
        <a:xfrm flipV="1">
          <a:off x="16318864" y="6063615"/>
          <a:ext cx="0" cy="1148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15257</xdr:rowOff>
    </xdr:from>
    <xdr:ext cx="405111" cy="259045"/>
    <xdr:sp macro="" textlink="">
      <xdr:nvSpPr>
        <xdr:cNvPr id="517" name="【一般廃棄物処理施設】&#10;有形固定資産減価償却率最小値テキスト">
          <a:extLst>
            <a:ext uri="{FF2B5EF4-FFF2-40B4-BE49-F238E27FC236}">
              <a16:creationId xmlns:a16="http://schemas.microsoft.com/office/drawing/2014/main" id="{C82A7A1E-26A6-4080-A34E-5F72E286187A}"/>
            </a:ext>
          </a:extLst>
        </xdr:cNvPr>
        <xdr:cNvSpPr txBox="1"/>
      </xdr:nvSpPr>
      <xdr:spPr>
        <a:xfrm>
          <a:off x="16357600" y="721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11430</xdr:rowOff>
    </xdr:from>
    <xdr:to>
      <xdr:col>86</xdr:col>
      <xdr:colOff>25400</xdr:colOff>
      <xdr:row>42</xdr:row>
      <xdr:rowOff>11430</xdr:rowOff>
    </xdr:to>
    <xdr:cxnSp macro="">
      <xdr:nvCxnSpPr>
        <xdr:cNvPr id="518" name="直線コネクタ 517">
          <a:extLst>
            <a:ext uri="{FF2B5EF4-FFF2-40B4-BE49-F238E27FC236}">
              <a16:creationId xmlns:a16="http://schemas.microsoft.com/office/drawing/2014/main" id="{4EA1990F-CBBE-4D9C-B90A-C6A9A878FD70}"/>
            </a:ext>
          </a:extLst>
        </xdr:cNvPr>
        <xdr:cNvCxnSpPr/>
      </xdr:nvCxnSpPr>
      <xdr:spPr>
        <a:xfrm>
          <a:off x="16230600" y="721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34</xdr:row>
      <xdr:rowOff>9542</xdr:rowOff>
    </xdr:from>
    <xdr:ext cx="405111" cy="259045"/>
    <xdr:sp macro="" textlink="">
      <xdr:nvSpPr>
        <xdr:cNvPr id="519" name="【一般廃棄物処理施設】&#10;有形固定資産減価償却率最大値テキスト">
          <a:extLst>
            <a:ext uri="{FF2B5EF4-FFF2-40B4-BE49-F238E27FC236}">
              <a16:creationId xmlns:a16="http://schemas.microsoft.com/office/drawing/2014/main" id="{098BC76A-8562-40F7-9113-EDDB005463D9}"/>
            </a:ext>
          </a:extLst>
        </xdr:cNvPr>
        <xdr:cNvSpPr txBox="1"/>
      </xdr:nvSpPr>
      <xdr:spPr>
        <a:xfrm>
          <a:off x="16357600" y="5838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35</xdr:row>
      <xdr:rowOff>62865</xdr:rowOff>
    </xdr:from>
    <xdr:to>
      <xdr:col>86</xdr:col>
      <xdr:colOff>25400</xdr:colOff>
      <xdr:row>35</xdr:row>
      <xdr:rowOff>62865</xdr:rowOff>
    </xdr:to>
    <xdr:cxnSp macro="">
      <xdr:nvCxnSpPr>
        <xdr:cNvPr id="520" name="直線コネクタ 519">
          <a:extLst>
            <a:ext uri="{FF2B5EF4-FFF2-40B4-BE49-F238E27FC236}">
              <a16:creationId xmlns:a16="http://schemas.microsoft.com/office/drawing/2014/main" id="{74F64F0B-7629-4458-AC2F-2A326CA5EE2E}"/>
            </a:ext>
          </a:extLst>
        </xdr:cNvPr>
        <xdr:cNvCxnSpPr/>
      </xdr:nvCxnSpPr>
      <xdr:spPr>
        <a:xfrm>
          <a:off x="16230600" y="6063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41927</xdr:rowOff>
    </xdr:from>
    <xdr:ext cx="405111" cy="259045"/>
    <xdr:sp macro="" textlink="">
      <xdr:nvSpPr>
        <xdr:cNvPr id="521" name="【一般廃棄物処理施設】&#10;有形固定資産減価償却率平均値テキスト">
          <a:extLst>
            <a:ext uri="{FF2B5EF4-FFF2-40B4-BE49-F238E27FC236}">
              <a16:creationId xmlns:a16="http://schemas.microsoft.com/office/drawing/2014/main" id="{941D9736-2950-4A65-8A8C-B00EF9EF02C7}"/>
            </a:ext>
          </a:extLst>
        </xdr:cNvPr>
        <xdr:cNvSpPr txBox="1"/>
      </xdr:nvSpPr>
      <xdr:spPr>
        <a:xfrm>
          <a:off x="16357600" y="63855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63500</xdr:rowOff>
    </xdr:from>
    <xdr:to>
      <xdr:col>85</xdr:col>
      <xdr:colOff>177800</xdr:colOff>
      <xdr:row>37</xdr:row>
      <xdr:rowOff>165100</xdr:rowOff>
    </xdr:to>
    <xdr:sp macro="" textlink="">
      <xdr:nvSpPr>
        <xdr:cNvPr id="522" name="フローチャート: 判断 521">
          <a:extLst>
            <a:ext uri="{FF2B5EF4-FFF2-40B4-BE49-F238E27FC236}">
              <a16:creationId xmlns:a16="http://schemas.microsoft.com/office/drawing/2014/main" id="{AE03D980-A19A-4B30-9C0A-33F29159C499}"/>
            </a:ext>
          </a:extLst>
        </xdr:cNvPr>
        <xdr:cNvSpPr/>
      </xdr:nvSpPr>
      <xdr:spPr>
        <a:xfrm>
          <a:off x="16268700" y="640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31115</xdr:rowOff>
    </xdr:from>
    <xdr:to>
      <xdr:col>81</xdr:col>
      <xdr:colOff>101600</xdr:colOff>
      <xdr:row>37</xdr:row>
      <xdr:rowOff>132715</xdr:rowOff>
    </xdr:to>
    <xdr:sp macro="" textlink="">
      <xdr:nvSpPr>
        <xdr:cNvPr id="523" name="フローチャート: 判断 522">
          <a:extLst>
            <a:ext uri="{FF2B5EF4-FFF2-40B4-BE49-F238E27FC236}">
              <a16:creationId xmlns:a16="http://schemas.microsoft.com/office/drawing/2014/main" id="{455B3E12-3032-40C8-9F4E-FEC0BA82E426}"/>
            </a:ext>
          </a:extLst>
        </xdr:cNvPr>
        <xdr:cNvSpPr/>
      </xdr:nvSpPr>
      <xdr:spPr>
        <a:xfrm>
          <a:off x="15430500" y="6374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143510</xdr:rowOff>
    </xdr:from>
    <xdr:to>
      <xdr:col>76</xdr:col>
      <xdr:colOff>165100</xdr:colOff>
      <xdr:row>37</xdr:row>
      <xdr:rowOff>73660</xdr:rowOff>
    </xdr:to>
    <xdr:sp macro="" textlink="">
      <xdr:nvSpPr>
        <xdr:cNvPr id="524" name="フローチャート: 判断 523">
          <a:extLst>
            <a:ext uri="{FF2B5EF4-FFF2-40B4-BE49-F238E27FC236}">
              <a16:creationId xmlns:a16="http://schemas.microsoft.com/office/drawing/2014/main" id="{8976F534-71FE-474F-9A15-28323C17220E}"/>
            </a:ext>
          </a:extLst>
        </xdr:cNvPr>
        <xdr:cNvSpPr/>
      </xdr:nvSpPr>
      <xdr:spPr>
        <a:xfrm>
          <a:off x="14541500" y="631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86360</xdr:rowOff>
    </xdr:from>
    <xdr:to>
      <xdr:col>72</xdr:col>
      <xdr:colOff>38100</xdr:colOff>
      <xdr:row>37</xdr:row>
      <xdr:rowOff>16510</xdr:rowOff>
    </xdr:to>
    <xdr:sp macro="" textlink="">
      <xdr:nvSpPr>
        <xdr:cNvPr id="525" name="フローチャート: 判断 524">
          <a:extLst>
            <a:ext uri="{FF2B5EF4-FFF2-40B4-BE49-F238E27FC236}">
              <a16:creationId xmlns:a16="http://schemas.microsoft.com/office/drawing/2014/main" id="{E6695777-2459-477F-965A-30E0A1903DF7}"/>
            </a:ext>
          </a:extLst>
        </xdr:cNvPr>
        <xdr:cNvSpPr/>
      </xdr:nvSpPr>
      <xdr:spPr>
        <a:xfrm>
          <a:off x="13652500" y="6258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15875</xdr:rowOff>
    </xdr:from>
    <xdr:to>
      <xdr:col>67</xdr:col>
      <xdr:colOff>101600</xdr:colOff>
      <xdr:row>37</xdr:row>
      <xdr:rowOff>117475</xdr:rowOff>
    </xdr:to>
    <xdr:sp macro="" textlink="">
      <xdr:nvSpPr>
        <xdr:cNvPr id="526" name="フローチャート: 判断 525">
          <a:extLst>
            <a:ext uri="{FF2B5EF4-FFF2-40B4-BE49-F238E27FC236}">
              <a16:creationId xmlns:a16="http://schemas.microsoft.com/office/drawing/2014/main" id="{04A4B1A4-92DA-4828-9363-6DA153A6B7AA}"/>
            </a:ext>
          </a:extLst>
        </xdr:cNvPr>
        <xdr:cNvSpPr/>
      </xdr:nvSpPr>
      <xdr:spPr>
        <a:xfrm>
          <a:off x="12763500" y="6359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FC0DB97E-88D6-4FCE-AE61-3751FF8BC025}"/>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6F9577AE-48D9-48BB-81BC-BB469611EECB}"/>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A95C0809-2EF8-423E-A128-88830E6958BC}"/>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DF9640CB-7178-42C6-A074-D6ABC218D6D6}"/>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950B0B74-FBE7-4B8B-A69A-2E7BEF445C92}"/>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12065</xdr:rowOff>
    </xdr:from>
    <xdr:to>
      <xdr:col>85</xdr:col>
      <xdr:colOff>177800</xdr:colOff>
      <xdr:row>35</xdr:row>
      <xdr:rowOff>113665</xdr:rowOff>
    </xdr:to>
    <xdr:sp macro="" textlink="">
      <xdr:nvSpPr>
        <xdr:cNvPr id="532" name="楕円 531">
          <a:extLst>
            <a:ext uri="{FF2B5EF4-FFF2-40B4-BE49-F238E27FC236}">
              <a16:creationId xmlns:a16="http://schemas.microsoft.com/office/drawing/2014/main" id="{C4025529-64C8-4B17-9A02-906C9558501C}"/>
            </a:ext>
          </a:extLst>
        </xdr:cNvPr>
        <xdr:cNvSpPr/>
      </xdr:nvSpPr>
      <xdr:spPr>
        <a:xfrm>
          <a:off x="16268700" y="6012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136542</xdr:rowOff>
    </xdr:from>
    <xdr:ext cx="405111" cy="259045"/>
    <xdr:sp macro="" textlink="">
      <xdr:nvSpPr>
        <xdr:cNvPr id="533" name="【一般廃棄物処理施設】&#10;有形固定資産減価償却率該当値テキスト">
          <a:extLst>
            <a:ext uri="{FF2B5EF4-FFF2-40B4-BE49-F238E27FC236}">
              <a16:creationId xmlns:a16="http://schemas.microsoft.com/office/drawing/2014/main" id="{843F4E47-AFF3-4B0E-8636-D8AB0D5779BC}"/>
            </a:ext>
          </a:extLst>
        </xdr:cNvPr>
        <xdr:cNvSpPr txBox="1"/>
      </xdr:nvSpPr>
      <xdr:spPr>
        <a:xfrm>
          <a:off x="16357600" y="5965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133985</xdr:rowOff>
    </xdr:from>
    <xdr:to>
      <xdr:col>81</xdr:col>
      <xdr:colOff>101600</xdr:colOff>
      <xdr:row>35</xdr:row>
      <xdr:rowOff>64135</xdr:rowOff>
    </xdr:to>
    <xdr:sp macro="" textlink="">
      <xdr:nvSpPr>
        <xdr:cNvPr id="534" name="楕円 533">
          <a:extLst>
            <a:ext uri="{FF2B5EF4-FFF2-40B4-BE49-F238E27FC236}">
              <a16:creationId xmlns:a16="http://schemas.microsoft.com/office/drawing/2014/main" id="{7E9CF1E2-F54C-4A2E-851E-950ECAE4797F}"/>
            </a:ext>
          </a:extLst>
        </xdr:cNvPr>
        <xdr:cNvSpPr/>
      </xdr:nvSpPr>
      <xdr:spPr>
        <a:xfrm>
          <a:off x="15430500" y="5963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13335</xdr:rowOff>
    </xdr:from>
    <xdr:to>
      <xdr:col>85</xdr:col>
      <xdr:colOff>127000</xdr:colOff>
      <xdr:row>35</xdr:row>
      <xdr:rowOff>62865</xdr:rowOff>
    </xdr:to>
    <xdr:cxnSp macro="">
      <xdr:nvCxnSpPr>
        <xdr:cNvPr id="535" name="直線コネクタ 534">
          <a:extLst>
            <a:ext uri="{FF2B5EF4-FFF2-40B4-BE49-F238E27FC236}">
              <a16:creationId xmlns:a16="http://schemas.microsoft.com/office/drawing/2014/main" id="{FBFBF5D4-D3BC-4968-80F6-BE512279871F}"/>
            </a:ext>
          </a:extLst>
        </xdr:cNvPr>
        <xdr:cNvCxnSpPr/>
      </xdr:nvCxnSpPr>
      <xdr:spPr>
        <a:xfrm>
          <a:off x="15481300" y="6014085"/>
          <a:ext cx="8382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86360</xdr:rowOff>
    </xdr:from>
    <xdr:to>
      <xdr:col>76</xdr:col>
      <xdr:colOff>165100</xdr:colOff>
      <xdr:row>35</xdr:row>
      <xdr:rowOff>16510</xdr:rowOff>
    </xdr:to>
    <xdr:sp macro="" textlink="">
      <xdr:nvSpPr>
        <xdr:cNvPr id="536" name="楕円 535">
          <a:extLst>
            <a:ext uri="{FF2B5EF4-FFF2-40B4-BE49-F238E27FC236}">
              <a16:creationId xmlns:a16="http://schemas.microsoft.com/office/drawing/2014/main" id="{15E4A070-ACBD-4495-840C-4BF634A62210}"/>
            </a:ext>
          </a:extLst>
        </xdr:cNvPr>
        <xdr:cNvSpPr/>
      </xdr:nvSpPr>
      <xdr:spPr>
        <a:xfrm>
          <a:off x="14541500" y="5915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137160</xdr:rowOff>
    </xdr:from>
    <xdr:to>
      <xdr:col>81</xdr:col>
      <xdr:colOff>50800</xdr:colOff>
      <xdr:row>35</xdr:row>
      <xdr:rowOff>13335</xdr:rowOff>
    </xdr:to>
    <xdr:cxnSp macro="">
      <xdr:nvCxnSpPr>
        <xdr:cNvPr id="537" name="直線コネクタ 536">
          <a:extLst>
            <a:ext uri="{FF2B5EF4-FFF2-40B4-BE49-F238E27FC236}">
              <a16:creationId xmlns:a16="http://schemas.microsoft.com/office/drawing/2014/main" id="{17D20EA8-0CBF-4CD5-8DE3-489C2E5774B7}"/>
            </a:ext>
          </a:extLst>
        </xdr:cNvPr>
        <xdr:cNvCxnSpPr/>
      </xdr:nvCxnSpPr>
      <xdr:spPr>
        <a:xfrm>
          <a:off x="14592300" y="596646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29210</xdr:rowOff>
    </xdr:from>
    <xdr:to>
      <xdr:col>72</xdr:col>
      <xdr:colOff>38100</xdr:colOff>
      <xdr:row>34</xdr:row>
      <xdr:rowOff>130810</xdr:rowOff>
    </xdr:to>
    <xdr:sp macro="" textlink="">
      <xdr:nvSpPr>
        <xdr:cNvPr id="538" name="楕円 537">
          <a:extLst>
            <a:ext uri="{FF2B5EF4-FFF2-40B4-BE49-F238E27FC236}">
              <a16:creationId xmlns:a16="http://schemas.microsoft.com/office/drawing/2014/main" id="{9FC12242-5ECA-451D-ABE3-F06C0AECB228}"/>
            </a:ext>
          </a:extLst>
        </xdr:cNvPr>
        <xdr:cNvSpPr/>
      </xdr:nvSpPr>
      <xdr:spPr>
        <a:xfrm>
          <a:off x="13652500" y="5858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80010</xdr:rowOff>
    </xdr:from>
    <xdr:to>
      <xdr:col>76</xdr:col>
      <xdr:colOff>114300</xdr:colOff>
      <xdr:row>34</xdr:row>
      <xdr:rowOff>137160</xdr:rowOff>
    </xdr:to>
    <xdr:cxnSp macro="">
      <xdr:nvCxnSpPr>
        <xdr:cNvPr id="539" name="直線コネクタ 538">
          <a:extLst>
            <a:ext uri="{FF2B5EF4-FFF2-40B4-BE49-F238E27FC236}">
              <a16:creationId xmlns:a16="http://schemas.microsoft.com/office/drawing/2014/main" id="{B9612913-8EC8-45BF-ACFD-68DE31A0F05C}"/>
            </a:ext>
          </a:extLst>
        </xdr:cNvPr>
        <xdr:cNvCxnSpPr/>
      </xdr:nvCxnSpPr>
      <xdr:spPr>
        <a:xfrm>
          <a:off x="13703300" y="590931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12065</xdr:rowOff>
    </xdr:from>
    <xdr:to>
      <xdr:col>67</xdr:col>
      <xdr:colOff>101600</xdr:colOff>
      <xdr:row>35</xdr:row>
      <xdr:rowOff>113665</xdr:rowOff>
    </xdr:to>
    <xdr:sp macro="" textlink="">
      <xdr:nvSpPr>
        <xdr:cNvPr id="540" name="楕円 539">
          <a:extLst>
            <a:ext uri="{FF2B5EF4-FFF2-40B4-BE49-F238E27FC236}">
              <a16:creationId xmlns:a16="http://schemas.microsoft.com/office/drawing/2014/main" id="{F992B33C-D62C-487E-8CEA-79BA45D6E879}"/>
            </a:ext>
          </a:extLst>
        </xdr:cNvPr>
        <xdr:cNvSpPr/>
      </xdr:nvSpPr>
      <xdr:spPr>
        <a:xfrm>
          <a:off x="12763500" y="6012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80010</xdr:rowOff>
    </xdr:from>
    <xdr:to>
      <xdr:col>71</xdr:col>
      <xdr:colOff>177800</xdr:colOff>
      <xdr:row>35</xdr:row>
      <xdr:rowOff>62865</xdr:rowOff>
    </xdr:to>
    <xdr:cxnSp macro="">
      <xdr:nvCxnSpPr>
        <xdr:cNvPr id="541" name="直線コネクタ 540">
          <a:extLst>
            <a:ext uri="{FF2B5EF4-FFF2-40B4-BE49-F238E27FC236}">
              <a16:creationId xmlns:a16="http://schemas.microsoft.com/office/drawing/2014/main" id="{B19B2477-5E24-47B9-A5E9-5D2736E1A34F}"/>
            </a:ext>
          </a:extLst>
        </xdr:cNvPr>
        <xdr:cNvCxnSpPr/>
      </xdr:nvCxnSpPr>
      <xdr:spPr>
        <a:xfrm flipV="1">
          <a:off x="12814300" y="5909310"/>
          <a:ext cx="889000" cy="154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123842</xdr:rowOff>
    </xdr:from>
    <xdr:ext cx="405111" cy="259045"/>
    <xdr:sp macro="" textlink="">
      <xdr:nvSpPr>
        <xdr:cNvPr id="542" name="n_1aveValue【一般廃棄物処理施設】&#10;有形固定資産減価償却率">
          <a:extLst>
            <a:ext uri="{FF2B5EF4-FFF2-40B4-BE49-F238E27FC236}">
              <a16:creationId xmlns:a16="http://schemas.microsoft.com/office/drawing/2014/main" id="{BFA5F24E-DAFC-46FC-8744-574AEF283FCE}"/>
            </a:ext>
          </a:extLst>
        </xdr:cNvPr>
        <xdr:cNvSpPr txBox="1"/>
      </xdr:nvSpPr>
      <xdr:spPr>
        <a:xfrm>
          <a:off x="15266044" y="6467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64787</xdr:rowOff>
    </xdr:from>
    <xdr:ext cx="405111" cy="259045"/>
    <xdr:sp macro="" textlink="">
      <xdr:nvSpPr>
        <xdr:cNvPr id="543" name="n_2aveValue【一般廃棄物処理施設】&#10;有形固定資産減価償却率">
          <a:extLst>
            <a:ext uri="{FF2B5EF4-FFF2-40B4-BE49-F238E27FC236}">
              <a16:creationId xmlns:a16="http://schemas.microsoft.com/office/drawing/2014/main" id="{EF418456-7821-4145-A956-6EEA7C52A817}"/>
            </a:ext>
          </a:extLst>
        </xdr:cNvPr>
        <xdr:cNvSpPr txBox="1"/>
      </xdr:nvSpPr>
      <xdr:spPr>
        <a:xfrm>
          <a:off x="14389744" y="6408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7637</xdr:rowOff>
    </xdr:from>
    <xdr:ext cx="405111" cy="259045"/>
    <xdr:sp macro="" textlink="">
      <xdr:nvSpPr>
        <xdr:cNvPr id="544" name="n_3aveValue【一般廃棄物処理施設】&#10;有形固定資産減価償却率">
          <a:extLst>
            <a:ext uri="{FF2B5EF4-FFF2-40B4-BE49-F238E27FC236}">
              <a16:creationId xmlns:a16="http://schemas.microsoft.com/office/drawing/2014/main" id="{53113C36-699C-4EC2-BAF1-7A2F6F2C037A}"/>
            </a:ext>
          </a:extLst>
        </xdr:cNvPr>
        <xdr:cNvSpPr txBox="1"/>
      </xdr:nvSpPr>
      <xdr:spPr>
        <a:xfrm>
          <a:off x="13500744" y="6351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108602</xdr:rowOff>
    </xdr:from>
    <xdr:ext cx="405111" cy="259045"/>
    <xdr:sp macro="" textlink="">
      <xdr:nvSpPr>
        <xdr:cNvPr id="545" name="n_4aveValue【一般廃棄物処理施設】&#10;有形固定資産減価償却率">
          <a:extLst>
            <a:ext uri="{FF2B5EF4-FFF2-40B4-BE49-F238E27FC236}">
              <a16:creationId xmlns:a16="http://schemas.microsoft.com/office/drawing/2014/main" id="{B7A4A7AB-D68D-47B1-9A5F-5164D3292F5B}"/>
            </a:ext>
          </a:extLst>
        </xdr:cNvPr>
        <xdr:cNvSpPr txBox="1"/>
      </xdr:nvSpPr>
      <xdr:spPr>
        <a:xfrm>
          <a:off x="12611744" y="6452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80662</xdr:rowOff>
    </xdr:from>
    <xdr:ext cx="405111" cy="259045"/>
    <xdr:sp macro="" textlink="">
      <xdr:nvSpPr>
        <xdr:cNvPr id="546" name="n_1mainValue【一般廃棄物処理施設】&#10;有形固定資産減価償却率">
          <a:extLst>
            <a:ext uri="{FF2B5EF4-FFF2-40B4-BE49-F238E27FC236}">
              <a16:creationId xmlns:a16="http://schemas.microsoft.com/office/drawing/2014/main" id="{1953AF63-428A-47F5-998D-6659F61963C2}"/>
            </a:ext>
          </a:extLst>
        </xdr:cNvPr>
        <xdr:cNvSpPr txBox="1"/>
      </xdr:nvSpPr>
      <xdr:spPr>
        <a:xfrm>
          <a:off x="15266044" y="5738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33037</xdr:rowOff>
    </xdr:from>
    <xdr:ext cx="405111" cy="259045"/>
    <xdr:sp macro="" textlink="">
      <xdr:nvSpPr>
        <xdr:cNvPr id="547" name="n_2mainValue【一般廃棄物処理施設】&#10;有形固定資産減価償却率">
          <a:extLst>
            <a:ext uri="{FF2B5EF4-FFF2-40B4-BE49-F238E27FC236}">
              <a16:creationId xmlns:a16="http://schemas.microsoft.com/office/drawing/2014/main" id="{1C2FD439-2819-4E62-B4A3-9E5F05665C11}"/>
            </a:ext>
          </a:extLst>
        </xdr:cNvPr>
        <xdr:cNvSpPr txBox="1"/>
      </xdr:nvSpPr>
      <xdr:spPr>
        <a:xfrm>
          <a:off x="14389744" y="5690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32</xdr:row>
      <xdr:rowOff>147337</xdr:rowOff>
    </xdr:from>
    <xdr:ext cx="405111" cy="259045"/>
    <xdr:sp macro="" textlink="">
      <xdr:nvSpPr>
        <xdr:cNvPr id="548" name="n_3mainValue【一般廃棄物処理施設】&#10;有形固定資産減価償却率">
          <a:extLst>
            <a:ext uri="{FF2B5EF4-FFF2-40B4-BE49-F238E27FC236}">
              <a16:creationId xmlns:a16="http://schemas.microsoft.com/office/drawing/2014/main" id="{CE25D805-0CFF-4F23-95E4-2A5F0D403501}"/>
            </a:ext>
          </a:extLst>
        </xdr:cNvPr>
        <xdr:cNvSpPr txBox="1"/>
      </xdr:nvSpPr>
      <xdr:spPr>
        <a:xfrm>
          <a:off x="13500744" y="5633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130192</xdr:rowOff>
    </xdr:from>
    <xdr:ext cx="405111" cy="259045"/>
    <xdr:sp macro="" textlink="">
      <xdr:nvSpPr>
        <xdr:cNvPr id="549" name="n_4mainValue【一般廃棄物処理施設】&#10;有形固定資産減価償却率">
          <a:extLst>
            <a:ext uri="{FF2B5EF4-FFF2-40B4-BE49-F238E27FC236}">
              <a16:creationId xmlns:a16="http://schemas.microsoft.com/office/drawing/2014/main" id="{FD67EF36-98E2-41C6-9D75-665B85DD17EA}"/>
            </a:ext>
          </a:extLst>
        </xdr:cNvPr>
        <xdr:cNvSpPr txBox="1"/>
      </xdr:nvSpPr>
      <xdr:spPr>
        <a:xfrm>
          <a:off x="12611744" y="5788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0" name="正方形/長方形 549">
          <a:extLst>
            <a:ext uri="{FF2B5EF4-FFF2-40B4-BE49-F238E27FC236}">
              <a16:creationId xmlns:a16="http://schemas.microsoft.com/office/drawing/2014/main" id="{2DDEE5E2-DCEC-4448-89CC-7E9D52695115}"/>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1" name="正方形/長方形 550">
          <a:extLst>
            <a:ext uri="{FF2B5EF4-FFF2-40B4-BE49-F238E27FC236}">
              <a16:creationId xmlns:a16="http://schemas.microsoft.com/office/drawing/2014/main" id="{EE651C49-85D0-4061-8907-587F25A1290E}"/>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2" name="正方形/長方形 551">
          <a:extLst>
            <a:ext uri="{FF2B5EF4-FFF2-40B4-BE49-F238E27FC236}">
              <a16:creationId xmlns:a16="http://schemas.microsoft.com/office/drawing/2014/main" id="{0A1B98E6-4B82-4046-9759-C9F75A194786}"/>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3" name="正方形/長方形 552">
          <a:extLst>
            <a:ext uri="{FF2B5EF4-FFF2-40B4-BE49-F238E27FC236}">
              <a16:creationId xmlns:a16="http://schemas.microsoft.com/office/drawing/2014/main" id="{12BFFA9A-92C5-41FE-87DF-A9FE61967199}"/>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4" name="正方形/長方形 553">
          <a:extLst>
            <a:ext uri="{FF2B5EF4-FFF2-40B4-BE49-F238E27FC236}">
              <a16:creationId xmlns:a16="http://schemas.microsoft.com/office/drawing/2014/main" id="{A7777664-E1B6-43A8-83E5-6D711712B956}"/>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5" name="正方形/長方形 554">
          <a:extLst>
            <a:ext uri="{FF2B5EF4-FFF2-40B4-BE49-F238E27FC236}">
              <a16:creationId xmlns:a16="http://schemas.microsoft.com/office/drawing/2014/main" id="{D6DB93ED-4AFD-44EC-B23C-C0B113D34391}"/>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6" name="正方形/長方形 555">
          <a:extLst>
            <a:ext uri="{FF2B5EF4-FFF2-40B4-BE49-F238E27FC236}">
              <a16:creationId xmlns:a16="http://schemas.microsoft.com/office/drawing/2014/main" id="{989FF56F-51D1-4858-99B6-C5647C36FA0D}"/>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92,514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7" name="正方形/長方形 556">
          <a:extLst>
            <a:ext uri="{FF2B5EF4-FFF2-40B4-BE49-F238E27FC236}">
              <a16:creationId xmlns:a16="http://schemas.microsoft.com/office/drawing/2014/main" id="{F3D9C2CC-F4F1-4888-9A1C-2438CF92D652}"/>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8" name="テキスト ボックス 557">
          <a:extLst>
            <a:ext uri="{FF2B5EF4-FFF2-40B4-BE49-F238E27FC236}">
              <a16:creationId xmlns:a16="http://schemas.microsoft.com/office/drawing/2014/main" id="{065ABEE1-30CF-4F4E-B8E1-195B9E0E7D98}"/>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9" name="直線コネクタ 558">
          <a:extLst>
            <a:ext uri="{FF2B5EF4-FFF2-40B4-BE49-F238E27FC236}">
              <a16:creationId xmlns:a16="http://schemas.microsoft.com/office/drawing/2014/main" id="{A6CC13E4-6B34-4314-881D-EB3F94793441}"/>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560" name="直線コネクタ 559">
          <a:extLst>
            <a:ext uri="{FF2B5EF4-FFF2-40B4-BE49-F238E27FC236}">
              <a16:creationId xmlns:a16="http://schemas.microsoft.com/office/drawing/2014/main" id="{6EEDF2D1-749F-4BE4-B463-74CB81431E8D}"/>
            </a:ext>
          </a:extLst>
        </xdr:cNvPr>
        <xdr:cNvCxnSpPr/>
      </xdr:nvCxnSpPr>
      <xdr:spPr>
        <a:xfrm>
          <a:off x="18288000" y="704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48277</xdr:rowOff>
    </xdr:from>
    <xdr:ext cx="248786" cy="259045"/>
    <xdr:sp macro="" textlink="">
      <xdr:nvSpPr>
        <xdr:cNvPr id="561" name="テキスト ボックス 560">
          <a:extLst>
            <a:ext uri="{FF2B5EF4-FFF2-40B4-BE49-F238E27FC236}">
              <a16:creationId xmlns:a16="http://schemas.microsoft.com/office/drawing/2014/main" id="{BB1DE8DE-D185-4D0B-A16D-493479BD3CEA}"/>
            </a:ext>
          </a:extLst>
        </xdr:cNvPr>
        <xdr:cNvSpPr txBox="1"/>
      </xdr:nvSpPr>
      <xdr:spPr>
        <a:xfrm>
          <a:off x="18039214" y="690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2" name="直線コネクタ 561">
          <a:extLst>
            <a:ext uri="{FF2B5EF4-FFF2-40B4-BE49-F238E27FC236}">
              <a16:creationId xmlns:a16="http://schemas.microsoft.com/office/drawing/2014/main" id="{DF37A9DF-96F6-47C2-966E-B357EFD1C347}"/>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3" name="テキスト ボックス 562">
          <a:extLst>
            <a:ext uri="{FF2B5EF4-FFF2-40B4-BE49-F238E27FC236}">
              <a16:creationId xmlns:a16="http://schemas.microsoft.com/office/drawing/2014/main" id="{931438F0-7842-432C-87C3-3E924A72FFC3}"/>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564" name="直線コネクタ 563">
          <a:extLst>
            <a:ext uri="{FF2B5EF4-FFF2-40B4-BE49-F238E27FC236}">
              <a16:creationId xmlns:a16="http://schemas.microsoft.com/office/drawing/2014/main" id="{B742CD0E-CEE2-4F07-90D0-9304392232B9}"/>
            </a:ext>
          </a:extLst>
        </xdr:cNvPr>
        <xdr:cNvCxnSpPr/>
      </xdr:nvCxnSpPr>
      <xdr:spPr>
        <a:xfrm>
          <a:off x="18288000" y="590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105427</xdr:rowOff>
    </xdr:from>
    <xdr:ext cx="595419" cy="259045"/>
    <xdr:sp macro="" textlink="">
      <xdr:nvSpPr>
        <xdr:cNvPr id="565" name="テキスト ボックス 564">
          <a:extLst>
            <a:ext uri="{FF2B5EF4-FFF2-40B4-BE49-F238E27FC236}">
              <a16:creationId xmlns:a16="http://schemas.microsoft.com/office/drawing/2014/main" id="{942F20D5-523F-40D7-8B10-457F45198A69}"/>
            </a:ext>
          </a:extLst>
        </xdr:cNvPr>
        <xdr:cNvSpPr txBox="1"/>
      </xdr:nvSpPr>
      <xdr:spPr>
        <a:xfrm>
          <a:off x="17692581" y="576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6" name="直線コネクタ 565">
          <a:extLst>
            <a:ext uri="{FF2B5EF4-FFF2-40B4-BE49-F238E27FC236}">
              <a16:creationId xmlns:a16="http://schemas.microsoft.com/office/drawing/2014/main" id="{46477FDC-C964-496E-AB1E-A9C799F1839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7" name="テキスト ボックス 566">
          <a:extLst>
            <a:ext uri="{FF2B5EF4-FFF2-40B4-BE49-F238E27FC236}">
              <a16:creationId xmlns:a16="http://schemas.microsoft.com/office/drawing/2014/main" id="{E4AFF98E-0D2B-47B8-9520-A35503ED3A98}"/>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8" name="【一般廃棄物処理施設】&#10;一人当たり有形固定資産（償却資産）額グラフ枠">
          <a:extLst>
            <a:ext uri="{FF2B5EF4-FFF2-40B4-BE49-F238E27FC236}">
              <a16:creationId xmlns:a16="http://schemas.microsoft.com/office/drawing/2014/main" id="{315B4326-0D41-43E6-AB57-F8949C2831CA}"/>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2294</xdr:rowOff>
    </xdr:from>
    <xdr:to>
      <xdr:col>116</xdr:col>
      <xdr:colOff>62864</xdr:colOff>
      <xdr:row>41</xdr:row>
      <xdr:rowOff>10334</xdr:rowOff>
    </xdr:to>
    <xdr:cxnSp macro="">
      <xdr:nvCxnSpPr>
        <xdr:cNvPr id="569" name="直線コネクタ 568">
          <a:extLst>
            <a:ext uri="{FF2B5EF4-FFF2-40B4-BE49-F238E27FC236}">
              <a16:creationId xmlns:a16="http://schemas.microsoft.com/office/drawing/2014/main" id="{529EA215-D83A-4BB8-A82F-B74CBB0F3432}"/>
            </a:ext>
          </a:extLst>
        </xdr:cNvPr>
        <xdr:cNvCxnSpPr/>
      </xdr:nvCxnSpPr>
      <xdr:spPr>
        <a:xfrm flipV="1">
          <a:off x="22160864" y="5831594"/>
          <a:ext cx="0" cy="12081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14161</xdr:rowOff>
    </xdr:from>
    <xdr:ext cx="469744" cy="259045"/>
    <xdr:sp macro="" textlink="">
      <xdr:nvSpPr>
        <xdr:cNvPr id="570" name="【一般廃棄物処理施設】&#10;一人当たり有形固定資産（償却資産）額最小値テキスト">
          <a:extLst>
            <a:ext uri="{FF2B5EF4-FFF2-40B4-BE49-F238E27FC236}">
              <a16:creationId xmlns:a16="http://schemas.microsoft.com/office/drawing/2014/main" id="{102CE9E5-06D4-4FB7-A1CE-B0C01A81A839}"/>
            </a:ext>
          </a:extLst>
        </xdr:cNvPr>
        <xdr:cNvSpPr txBox="1"/>
      </xdr:nvSpPr>
      <xdr:spPr>
        <a:xfrm>
          <a:off x="22199600" y="7043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10334</xdr:rowOff>
    </xdr:from>
    <xdr:to>
      <xdr:col>116</xdr:col>
      <xdr:colOff>152400</xdr:colOff>
      <xdr:row>41</xdr:row>
      <xdr:rowOff>10334</xdr:rowOff>
    </xdr:to>
    <xdr:cxnSp macro="">
      <xdr:nvCxnSpPr>
        <xdr:cNvPr id="571" name="直線コネクタ 570">
          <a:extLst>
            <a:ext uri="{FF2B5EF4-FFF2-40B4-BE49-F238E27FC236}">
              <a16:creationId xmlns:a16="http://schemas.microsoft.com/office/drawing/2014/main" id="{47FA2904-893F-42A0-A6B3-244A6E85D917}"/>
            </a:ext>
          </a:extLst>
        </xdr:cNvPr>
        <xdr:cNvCxnSpPr/>
      </xdr:nvCxnSpPr>
      <xdr:spPr>
        <a:xfrm>
          <a:off x="22072600" y="7039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120421</xdr:rowOff>
    </xdr:from>
    <xdr:ext cx="599010" cy="259045"/>
    <xdr:sp macro="" textlink="">
      <xdr:nvSpPr>
        <xdr:cNvPr id="572" name="【一般廃棄物処理施設】&#10;一人当たり有形固定資産（償却資産）額最大値テキスト">
          <a:extLst>
            <a:ext uri="{FF2B5EF4-FFF2-40B4-BE49-F238E27FC236}">
              <a16:creationId xmlns:a16="http://schemas.microsoft.com/office/drawing/2014/main" id="{91C01386-4149-4424-A0FC-2E1252E99CF5}"/>
            </a:ext>
          </a:extLst>
        </xdr:cNvPr>
        <xdr:cNvSpPr txBox="1"/>
      </xdr:nvSpPr>
      <xdr:spPr>
        <a:xfrm>
          <a:off x="22199600" y="56068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2294</xdr:rowOff>
    </xdr:from>
    <xdr:to>
      <xdr:col>116</xdr:col>
      <xdr:colOff>152400</xdr:colOff>
      <xdr:row>34</xdr:row>
      <xdr:rowOff>2294</xdr:rowOff>
    </xdr:to>
    <xdr:cxnSp macro="">
      <xdr:nvCxnSpPr>
        <xdr:cNvPr id="573" name="直線コネクタ 572">
          <a:extLst>
            <a:ext uri="{FF2B5EF4-FFF2-40B4-BE49-F238E27FC236}">
              <a16:creationId xmlns:a16="http://schemas.microsoft.com/office/drawing/2014/main" id="{0B0D39E7-C618-4971-A2F1-7EADDF8A7408}"/>
            </a:ext>
          </a:extLst>
        </xdr:cNvPr>
        <xdr:cNvCxnSpPr/>
      </xdr:nvCxnSpPr>
      <xdr:spPr>
        <a:xfrm>
          <a:off x="22072600" y="58315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56547</xdr:rowOff>
    </xdr:from>
    <xdr:ext cx="534377" cy="259045"/>
    <xdr:sp macro="" textlink="">
      <xdr:nvSpPr>
        <xdr:cNvPr id="574" name="【一般廃棄物処理施設】&#10;一人当たり有形固定資産（償却資産）額平均値テキスト">
          <a:extLst>
            <a:ext uri="{FF2B5EF4-FFF2-40B4-BE49-F238E27FC236}">
              <a16:creationId xmlns:a16="http://schemas.microsoft.com/office/drawing/2014/main" id="{F169243D-3595-45D8-A454-5DA7ABE7859F}"/>
            </a:ext>
          </a:extLst>
        </xdr:cNvPr>
        <xdr:cNvSpPr txBox="1"/>
      </xdr:nvSpPr>
      <xdr:spPr>
        <a:xfrm>
          <a:off x="22199600" y="64001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33669</xdr:rowOff>
    </xdr:from>
    <xdr:to>
      <xdr:col>116</xdr:col>
      <xdr:colOff>114300</xdr:colOff>
      <xdr:row>38</xdr:row>
      <xdr:rowOff>135269</xdr:rowOff>
    </xdr:to>
    <xdr:sp macro="" textlink="">
      <xdr:nvSpPr>
        <xdr:cNvPr id="575" name="フローチャート: 判断 574">
          <a:extLst>
            <a:ext uri="{FF2B5EF4-FFF2-40B4-BE49-F238E27FC236}">
              <a16:creationId xmlns:a16="http://schemas.microsoft.com/office/drawing/2014/main" id="{B5F0EB19-351C-4F7D-8D20-1B050F1A6A5C}"/>
            </a:ext>
          </a:extLst>
        </xdr:cNvPr>
        <xdr:cNvSpPr/>
      </xdr:nvSpPr>
      <xdr:spPr>
        <a:xfrm>
          <a:off x="22110700" y="6548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170584</xdr:rowOff>
    </xdr:from>
    <xdr:to>
      <xdr:col>112</xdr:col>
      <xdr:colOff>38100</xdr:colOff>
      <xdr:row>38</xdr:row>
      <xdr:rowOff>100734</xdr:rowOff>
    </xdr:to>
    <xdr:sp macro="" textlink="">
      <xdr:nvSpPr>
        <xdr:cNvPr id="576" name="フローチャート: 判断 575">
          <a:extLst>
            <a:ext uri="{FF2B5EF4-FFF2-40B4-BE49-F238E27FC236}">
              <a16:creationId xmlns:a16="http://schemas.microsoft.com/office/drawing/2014/main" id="{38BBB270-78EE-48A1-BACC-9A82B3B1D256}"/>
            </a:ext>
          </a:extLst>
        </xdr:cNvPr>
        <xdr:cNvSpPr/>
      </xdr:nvSpPr>
      <xdr:spPr>
        <a:xfrm>
          <a:off x="21272500" y="6514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37</xdr:rowOff>
    </xdr:from>
    <xdr:to>
      <xdr:col>107</xdr:col>
      <xdr:colOff>101600</xdr:colOff>
      <xdr:row>38</xdr:row>
      <xdr:rowOff>101637</xdr:rowOff>
    </xdr:to>
    <xdr:sp macro="" textlink="">
      <xdr:nvSpPr>
        <xdr:cNvPr id="577" name="フローチャート: 判断 576">
          <a:extLst>
            <a:ext uri="{FF2B5EF4-FFF2-40B4-BE49-F238E27FC236}">
              <a16:creationId xmlns:a16="http://schemas.microsoft.com/office/drawing/2014/main" id="{DB8C5EA5-577A-4935-B39F-F11DFE3D6D2E}"/>
            </a:ext>
          </a:extLst>
        </xdr:cNvPr>
        <xdr:cNvSpPr/>
      </xdr:nvSpPr>
      <xdr:spPr>
        <a:xfrm>
          <a:off x="20383500" y="6515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13256</xdr:rowOff>
    </xdr:from>
    <xdr:to>
      <xdr:col>102</xdr:col>
      <xdr:colOff>165100</xdr:colOff>
      <xdr:row>38</xdr:row>
      <xdr:rowOff>114856</xdr:rowOff>
    </xdr:to>
    <xdr:sp macro="" textlink="">
      <xdr:nvSpPr>
        <xdr:cNvPr id="578" name="フローチャート: 判断 577">
          <a:extLst>
            <a:ext uri="{FF2B5EF4-FFF2-40B4-BE49-F238E27FC236}">
              <a16:creationId xmlns:a16="http://schemas.microsoft.com/office/drawing/2014/main" id="{68494A91-C527-4201-98FC-21367668ECEA}"/>
            </a:ext>
          </a:extLst>
        </xdr:cNvPr>
        <xdr:cNvSpPr/>
      </xdr:nvSpPr>
      <xdr:spPr>
        <a:xfrm>
          <a:off x="19494500" y="6528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37670</xdr:rowOff>
    </xdr:from>
    <xdr:to>
      <xdr:col>98</xdr:col>
      <xdr:colOff>38100</xdr:colOff>
      <xdr:row>38</xdr:row>
      <xdr:rowOff>139270</xdr:rowOff>
    </xdr:to>
    <xdr:sp macro="" textlink="">
      <xdr:nvSpPr>
        <xdr:cNvPr id="579" name="フローチャート: 判断 578">
          <a:extLst>
            <a:ext uri="{FF2B5EF4-FFF2-40B4-BE49-F238E27FC236}">
              <a16:creationId xmlns:a16="http://schemas.microsoft.com/office/drawing/2014/main" id="{C6202D65-F72F-4819-A787-5CFB0DF8A8AB}"/>
            </a:ext>
          </a:extLst>
        </xdr:cNvPr>
        <xdr:cNvSpPr/>
      </xdr:nvSpPr>
      <xdr:spPr>
        <a:xfrm>
          <a:off x="18605500" y="6552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0" name="テキスト ボックス 579">
          <a:extLst>
            <a:ext uri="{FF2B5EF4-FFF2-40B4-BE49-F238E27FC236}">
              <a16:creationId xmlns:a16="http://schemas.microsoft.com/office/drawing/2014/main" id="{0604797D-ACDB-4084-8D3C-D21901F4BD93}"/>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9403D9B9-5EFF-4152-B44C-C34B7E1FE54F}"/>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EFBFF1D0-60D3-4252-A197-393315019E4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6FEE7C31-209A-44C4-A7B9-F8C0E0AA134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BA86FD5D-EAC5-4141-BD74-64BC6D21676C}"/>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147027</xdr:rowOff>
    </xdr:from>
    <xdr:to>
      <xdr:col>116</xdr:col>
      <xdr:colOff>114300</xdr:colOff>
      <xdr:row>39</xdr:row>
      <xdr:rowOff>77177</xdr:rowOff>
    </xdr:to>
    <xdr:sp macro="" textlink="">
      <xdr:nvSpPr>
        <xdr:cNvPr id="585" name="楕円 584">
          <a:extLst>
            <a:ext uri="{FF2B5EF4-FFF2-40B4-BE49-F238E27FC236}">
              <a16:creationId xmlns:a16="http://schemas.microsoft.com/office/drawing/2014/main" id="{7D653C94-CC78-4439-AAF2-8E06025A0D4D}"/>
            </a:ext>
          </a:extLst>
        </xdr:cNvPr>
        <xdr:cNvSpPr/>
      </xdr:nvSpPr>
      <xdr:spPr>
        <a:xfrm>
          <a:off x="22110700" y="6662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125454</xdr:rowOff>
    </xdr:from>
    <xdr:ext cx="534377" cy="259045"/>
    <xdr:sp macro="" textlink="">
      <xdr:nvSpPr>
        <xdr:cNvPr id="586" name="【一般廃棄物処理施設】&#10;一人当たり有形固定資産（償却資産）額該当値テキスト">
          <a:extLst>
            <a:ext uri="{FF2B5EF4-FFF2-40B4-BE49-F238E27FC236}">
              <a16:creationId xmlns:a16="http://schemas.microsoft.com/office/drawing/2014/main" id="{8BD860D6-D4CD-40BB-8E1F-5DA54D5F79EB}"/>
            </a:ext>
          </a:extLst>
        </xdr:cNvPr>
        <xdr:cNvSpPr txBox="1"/>
      </xdr:nvSpPr>
      <xdr:spPr>
        <a:xfrm>
          <a:off x="22199600" y="6640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149461</xdr:rowOff>
    </xdr:from>
    <xdr:to>
      <xdr:col>112</xdr:col>
      <xdr:colOff>38100</xdr:colOff>
      <xdr:row>39</xdr:row>
      <xdr:rowOff>79611</xdr:rowOff>
    </xdr:to>
    <xdr:sp macro="" textlink="">
      <xdr:nvSpPr>
        <xdr:cNvPr id="587" name="楕円 586">
          <a:extLst>
            <a:ext uri="{FF2B5EF4-FFF2-40B4-BE49-F238E27FC236}">
              <a16:creationId xmlns:a16="http://schemas.microsoft.com/office/drawing/2014/main" id="{84E53F4A-D272-4440-AF39-F565C721967A}"/>
            </a:ext>
          </a:extLst>
        </xdr:cNvPr>
        <xdr:cNvSpPr/>
      </xdr:nvSpPr>
      <xdr:spPr>
        <a:xfrm>
          <a:off x="21272500" y="6664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26377</xdr:rowOff>
    </xdr:from>
    <xdr:to>
      <xdr:col>116</xdr:col>
      <xdr:colOff>63500</xdr:colOff>
      <xdr:row>39</xdr:row>
      <xdr:rowOff>28811</xdr:rowOff>
    </xdr:to>
    <xdr:cxnSp macro="">
      <xdr:nvCxnSpPr>
        <xdr:cNvPr id="588" name="直線コネクタ 587">
          <a:extLst>
            <a:ext uri="{FF2B5EF4-FFF2-40B4-BE49-F238E27FC236}">
              <a16:creationId xmlns:a16="http://schemas.microsoft.com/office/drawing/2014/main" id="{2C438847-6A7E-4B53-A025-C6B47D69A45D}"/>
            </a:ext>
          </a:extLst>
        </xdr:cNvPr>
        <xdr:cNvCxnSpPr/>
      </xdr:nvCxnSpPr>
      <xdr:spPr>
        <a:xfrm flipV="1">
          <a:off x="21323300" y="6712927"/>
          <a:ext cx="838200" cy="2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153799</xdr:rowOff>
    </xdr:from>
    <xdr:to>
      <xdr:col>107</xdr:col>
      <xdr:colOff>101600</xdr:colOff>
      <xdr:row>39</xdr:row>
      <xdr:rowOff>83949</xdr:rowOff>
    </xdr:to>
    <xdr:sp macro="" textlink="">
      <xdr:nvSpPr>
        <xdr:cNvPr id="589" name="楕円 588">
          <a:extLst>
            <a:ext uri="{FF2B5EF4-FFF2-40B4-BE49-F238E27FC236}">
              <a16:creationId xmlns:a16="http://schemas.microsoft.com/office/drawing/2014/main" id="{2C458A2D-F946-4B52-BAC6-F4EE62E11CE5}"/>
            </a:ext>
          </a:extLst>
        </xdr:cNvPr>
        <xdr:cNvSpPr/>
      </xdr:nvSpPr>
      <xdr:spPr>
        <a:xfrm>
          <a:off x="20383500" y="6668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28811</xdr:rowOff>
    </xdr:from>
    <xdr:to>
      <xdr:col>111</xdr:col>
      <xdr:colOff>177800</xdr:colOff>
      <xdr:row>39</xdr:row>
      <xdr:rowOff>33149</xdr:rowOff>
    </xdr:to>
    <xdr:cxnSp macro="">
      <xdr:nvCxnSpPr>
        <xdr:cNvPr id="590" name="直線コネクタ 589">
          <a:extLst>
            <a:ext uri="{FF2B5EF4-FFF2-40B4-BE49-F238E27FC236}">
              <a16:creationId xmlns:a16="http://schemas.microsoft.com/office/drawing/2014/main" id="{C32AC11F-924C-4E3B-86D3-5B9DC354BFA5}"/>
            </a:ext>
          </a:extLst>
        </xdr:cNvPr>
        <xdr:cNvCxnSpPr/>
      </xdr:nvCxnSpPr>
      <xdr:spPr>
        <a:xfrm flipV="1">
          <a:off x="20434300" y="6715361"/>
          <a:ext cx="889000" cy="4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155559</xdr:rowOff>
    </xdr:from>
    <xdr:to>
      <xdr:col>102</xdr:col>
      <xdr:colOff>165100</xdr:colOff>
      <xdr:row>39</xdr:row>
      <xdr:rowOff>85709</xdr:rowOff>
    </xdr:to>
    <xdr:sp macro="" textlink="">
      <xdr:nvSpPr>
        <xdr:cNvPr id="591" name="楕円 590">
          <a:extLst>
            <a:ext uri="{FF2B5EF4-FFF2-40B4-BE49-F238E27FC236}">
              <a16:creationId xmlns:a16="http://schemas.microsoft.com/office/drawing/2014/main" id="{5A3995E6-FD6B-4BD8-8911-80A43A15F844}"/>
            </a:ext>
          </a:extLst>
        </xdr:cNvPr>
        <xdr:cNvSpPr/>
      </xdr:nvSpPr>
      <xdr:spPr>
        <a:xfrm>
          <a:off x="19494500" y="6670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33149</xdr:rowOff>
    </xdr:from>
    <xdr:to>
      <xdr:col>107</xdr:col>
      <xdr:colOff>50800</xdr:colOff>
      <xdr:row>39</xdr:row>
      <xdr:rowOff>34909</xdr:rowOff>
    </xdr:to>
    <xdr:cxnSp macro="">
      <xdr:nvCxnSpPr>
        <xdr:cNvPr id="592" name="直線コネクタ 591">
          <a:extLst>
            <a:ext uri="{FF2B5EF4-FFF2-40B4-BE49-F238E27FC236}">
              <a16:creationId xmlns:a16="http://schemas.microsoft.com/office/drawing/2014/main" id="{8CFBE3D6-024A-4AEA-BBE8-BCE572DA4126}"/>
            </a:ext>
          </a:extLst>
        </xdr:cNvPr>
        <xdr:cNvCxnSpPr/>
      </xdr:nvCxnSpPr>
      <xdr:spPr>
        <a:xfrm flipV="1">
          <a:off x="19545300" y="6719699"/>
          <a:ext cx="889000" cy="1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87854</xdr:rowOff>
    </xdr:from>
    <xdr:to>
      <xdr:col>98</xdr:col>
      <xdr:colOff>38100</xdr:colOff>
      <xdr:row>39</xdr:row>
      <xdr:rowOff>18004</xdr:rowOff>
    </xdr:to>
    <xdr:sp macro="" textlink="">
      <xdr:nvSpPr>
        <xdr:cNvPr id="593" name="楕円 592">
          <a:extLst>
            <a:ext uri="{FF2B5EF4-FFF2-40B4-BE49-F238E27FC236}">
              <a16:creationId xmlns:a16="http://schemas.microsoft.com/office/drawing/2014/main" id="{D8D5BFFE-06F1-4038-A89C-A30B75FABF85}"/>
            </a:ext>
          </a:extLst>
        </xdr:cNvPr>
        <xdr:cNvSpPr/>
      </xdr:nvSpPr>
      <xdr:spPr>
        <a:xfrm>
          <a:off x="18605500" y="6602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138654</xdr:rowOff>
    </xdr:from>
    <xdr:to>
      <xdr:col>102</xdr:col>
      <xdr:colOff>114300</xdr:colOff>
      <xdr:row>39</xdr:row>
      <xdr:rowOff>34909</xdr:rowOff>
    </xdr:to>
    <xdr:cxnSp macro="">
      <xdr:nvCxnSpPr>
        <xdr:cNvPr id="594" name="直線コネクタ 593">
          <a:extLst>
            <a:ext uri="{FF2B5EF4-FFF2-40B4-BE49-F238E27FC236}">
              <a16:creationId xmlns:a16="http://schemas.microsoft.com/office/drawing/2014/main" id="{1A2730F7-46EE-4F30-BA43-E3894A36B27D}"/>
            </a:ext>
          </a:extLst>
        </xdr:cNvPr>
        <xdr:cNvCxnSpPr/>
      </xdr:nvCxnSpPr>
      <xdr:spPr>
        <a:xfrm>
          <a:off x="18656300" y="6653754"/>
          <a:ext cx="889000" cy="67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36</xdr:row>
      <xdr:rowOff>117261</xdr:rowOff>
    </xdr:from>
    <xdr:ext cx="534377" cy="259045"/>
    <xdr:sp macro="" textlink="">
      <xdr:nvSpPr>
        <xdr:cNvPr id="595" name="n_1aveValue【一般廃棄物処理施設】&#10;一人当たり有形固定資産（償却資産）額">
          <a:extLst>
            <a:ext uri="{FF2B5EF4-FFF2-40B4-BE49-F238E27FC236}">
              <a16:creationId xmlns:a16="http://schemas.microsoft.com/office/drawing/2014/main" id="{C29B01EE-0843-4B8D-902D-D1DD9A6DF64C}"/>
            </a:ext>
          </a:extLst>
        </xdr:cNvPr>
        <xdr:cNvSpPr txBox="1"/>
      </xdr:nvSpPr>
      <xdr:spPr>
        <a:xfrm>
          <a:off x="21043411" y="6289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36</xdr:row>
      <xdr:rowOff>118164</xdr:rowOff>
    </xdr:from>
    <xdr:ext cx="534377" cy="259045"/>
    <xdr:sp macro="" textlink="">
      <xdr:nvSpPr>
        <xdr:cNvPr id="596" name="n_2aveValue【一般廃棄物処理施設】&#10;一人当たり有形固定資産（償却資産）額">
          <a:extLst>
            <a:ext uri="{FF2B5EF4-FFF2-40B4-BE49-F238E27FC236}">
              <a16:creationId xmlns:a16="http://schemas.microsoft.com/office/drawing/2014/main" id="{E01A7D16-2848-42C3-8034-F0FAB5BEB8A2}"/>
            </a:ext>
          </a:extLst>
        </xdr:cNvPr>
        <xdr:cNvSpPr txBox="1"/>
      </xdr:nvSpPr>
      <xdr:spPr>
        <a:xfrm>
          <a:off x="20167111" y="6290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36</xdr:row>
      <xdr:rowOff>131383</xdr:rowOff>
    </xdr:from>
    <xdr:ext cx="534377" cy="259045"/>
    <xdr:sp macro="" textlink="">
      <xdr:nvSpPr>
        <xdr:cNvPr id="597" name="n_3aveValue【一般廃棄物処理施設】&#10;一人当たり有形固定資産（償却資産）額">
          <a:extLst>
            <a:ext uri="{FF2B5EF4-FFF2-40B4-BE49-F238E27FC236}">
              <a16:creationId xmlns:a16="http://schemas.microsoft.com/office/drawing/2014/main" id="{BEFA33FD-20A0-4013-A58D-1D42D3BC967A}"/>
            </a:ext>
          </a:extLst>
        </xdr:cNvPr>
        <xdr:cNvSpPr txBox="1"/>
      </xdr:nvSpPr>
      <xdr:spPr>
        <a:xfrm>
          <a:off x="19278111" y="6303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36</xdr:row>
      <xdr:rowOff>155797</xdr:rowOff>
    </xdr:from>
    <xdr:ext cx="534377" cy="259045"/>
    <xdr:sp macro="" textlink="">
      <xdr:nvSpPr>
        <xdr:cNvPr id="598" name="n_4aveValue【一般廃棄物処理施設】&#10;一人当たり有形固定資産（償却資産）額">
          <a:extLst>
            <a:ext uri="{FF2B5EF4-FFF2-40B4-BE49-F238E27FC236}">
              <a16:creationId xmlns:a16="http://schemas.microsoft.com/office/drawing/2014/main" id="{B7CC7033-F379-456C-A81B-801842582A4A}"/>
            </a:ext>
          </a:extLst>
        </xdr:cNvPr>
        <xdr:cNvSpPr txBox="1"/>
      </xdr:nvSpPr>
      <xdr:spPr>
        <a:xfrm>
          <a:off x="18389111" y="6327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39</xdr:row>
      <xdr:rowOff>70738</xdr:rowOff>
    </xdr:from>
    <xdr:ext cx="534377" cy="259045"/>
    <xdr:sp macro="" textlink="">
      <xdr:nvSpPr>
        <xdr:cNvPr id="599" name="n_1mainValue【一般廃棄物処理施設】&#10;一人当たり有形固定資産（償却資産）額">
          <a:extLst>
            <a:ext uri="{FF2B5EF4-FFF2-40B4-BE49-F238E27FC236}">
              <a16:creationId xmlns:a16="http://schemas.microsoft.com/office/drawing/2014/main" id="{59E6EF69-93BE-46A5-A986-23F3B4A0D3CB}"/>
            </a:ext>
          </a:extLst>
        </xdr:cNvPr>
        <xdr:cNvSpPr txBox="1"/>
      </xdr:nvSpPr>
      <xdr:spPr>
        <a:xfrm>
          <a:off x="21043411" y="6757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75076</xdr:rowOff>
    </xdr:from>
    <xdr:ext cx="534377" cy="259045"/>
    <xdr:sp macro="" textlink="">
      <xdr:nvSpPr>
        <xdr:cNvPr id="600" name="n_2mainValue【一般廃棄物処理施設】&#10;一人当たり有形固定資産（償却資産）額">
          <a:extLst>
            <a:ext uri="{FF2B5EF4-FFF2-40B4-BE49-F238E27FC236}">
              <a16:creationId xmlns:a16="http://schemas.microsoft.com/office/drawing/2014/main" id="{D58E071A-E244-43C8-AB53-FADED7FB1770}"/>
            </a:ext>
          </a:extLst>
        </xdr:cNvPr>
        <xdr:cNvSpPr txBox="1"/>
      </xdr:nvSpPr>
      <xdr:spPr>
        <a:xfrm>
          <a:off x="20167111" y="6761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76836</xdr:rowOff>
    </xdr:from>
    <xdr:ext cx="534377" cy="259045"/>
    <xdr:sp macro="" textlink="">
      <xdr:nvSpPr>
        <xdr:cNvPr id="601" name="n_3mainValue【一般廃棄物処理施設】&#10;一人当たり有形固定資産（償却資産）額">
          <a:extLst>
            <a:ext uri="{FF2B5EF4-FFF2-40B4-BE49-F238E27FC236}">
              <a16:creationId xmlns:a16="http://schemas.microsoft.com/office/drawing/2014/main" id="{2691AB55-F279-46C8-84B9-8BAB9872A91A}"/>
            </a:ext>
          </a:extLst>
        </xdr:cNvPr>
        <xdr:cNvSpPr txBox="1"/>
      </xdr:nvSpPr>
      <xdr:spPr>
        <a:xfrm>
          <a:off x="19278111" y="6763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9131</xdr:rowOff>
    </xdr:from>
    <xdr:ext cx="534377" cy="259045"/>
    <xdr:sp macro="" textlink="">
      <xdr:nvSpPr>
        <xdr:cNvPr id="602" name="n_4mainValue【一般廃棄物処理施設】&#10;一人当たり有形固定資産（償却資産）額">
          <a:extLst>
            <a:ext uri="{FF2B5EF4-FFF2-40B4-BE49-F238E27FC236}">
              <a16:creationId xmlns:a16="http://schemas.microsoft.com/office/drawing/2014/main" id="{477D25D0-8FF7-4ABB-B99B-87E9FCB4E3B0}"/>
            </a:ext>
          </a:extLst>
        </xdr:cNvPr>
        <xdr:cNvSpPr txBox="1"/>
      </xdr:nvSpPr>
      <xdr:spPr>
        <a:xfrm>
          <a:off x="18389111" y="6695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3" name="正方形/長方形 602">
          <a:extLst>
            <a:ext uri="{FF2B5EF4-FFF2-40B4-BE49-F238E27FC236}">
              <a16:creationId xmlns:a16="http://schemas.microsoft.com/office/drawing/2014/main" id="{53CCA824-AFC0-4D46-B9FC-A5039E558354}"/>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4" name="正方形/長方形 603">
          <a:extLst>
            <a:ext uri="{FF2B5EF4-FFF2-40B4-BE49-F238E27FC236}">
              <a16:creationId xmlns:a16="http://schemas.microsoft.com/office/drawing/2014/main" id="{60B784FC-3157-4F67-BDB6-648CC464F95F}"/>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5" name="正方形/長方形 604">
          <a:extLst>
            <a:ext uri="{FF2B5EF4-FFF2-40B4-BE49-F238E27FC236}">
              <a16:creationId xmlns:a16="http://schemas.microsoft.com/office/drawing/2014/main" id="{7451EC1A-9E8A-418D-A9CA-8CCBBEB3F8F1}"/>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6" name="正方形/長方形 605">
          <a:extLst>
            <a:ext uri="{FF2B5EF4-FFF2-40B4-BE49-F238E27FC236}">
              <a16:creationId xmlns:a16="http://schemas.microsoft.com/office/drawing/2014/main" id="{F5A743E2-33D3-4DDC-86A6-86C30CB8A67E}"/>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7" name="正方形/長方形 606">
          <a:extLst>
            <a:ext uri="{FF2B5EF4-FFF2-40B4-BE49-F238E27FC236}">
              <a16:creationId xmlns:a16="http://schemas.microsoft.com/office/drawing/2014/main" id="{AB3AD4ED-A791-45B6-9249-5DFBA6929F3D}"/>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8" name="正方形/長方形 607">
          <a:extLst>
            <a:ext uri="{FF2B5EF4-FFF2-40B4-BE49-F238E27FC236}">
              <a16:creationId xmlns:a16="http://schemas.microsoft.com/office/drawing/2014/main" id="{8C4A7F7B-0373-4166-A771-FC7DAFFEBC3C}"/>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9" name="正方形/長方形 608">
          <a:extLst>
            <a:ext uri="{FF2B5EF4-FFF2-40B4-BE49-F238E27FC236}">
              <a16:creationId xmlns:a16="http://schemas.microsoft.com/office/drawing/2014/main" id="{BF599AB5-6EE4-4739-90D4-1F4A4FA971E3}"/>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0" name="正方形/長方形 609">
          <a:extLst>
            <a:ext uri="{FF2B5EF4-FFF2-40B4-BE49-F238E27FC236}">
              <a16:creationId xmlns:a16="http://schemas.microsoft.com/office/drawing/2014/main" id="{F648CD7C-5668-47E5-BC21-86115911B61B}"/>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1" name="テキスト ボックス 610">
          <a:extLst>
            <a:ext uri="{FF2B5EF4-FFF2-40B4-BE49-F238E27FC236}">
              <a16:creationId xmlns:a16="http://schemas.microsoft.com/office/drawing/2014/main" id="{6A9AAF66-216B-4F57-AFD6-1034F6B9E951}"/>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2" name="直線コネクタ 611">
          <a:extLst>
            <a:ext uri="{FF2B5EF4-FFF2-40B4-BE49-F238E27FC236}">
              <a16:creationId xmlns:a16="http://schemas.microsoft.com/office/drawing/2014/main" id="{16DDEB93-508A-45D6-8E7F-2ACF5536494C}"/>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613" name="テキスト ボックス 612">
          <a:extLst>
            <a:ext uri="{FF2B5EF4-FFF2-40B4-BE49-F238E27FC236}">
              <a16:creationId xmlns:a16="http://schemas.microsoft.com/office/drawing/2014/main" id="{7A5A25D2-4EFB-4804-ADE2-450C2CE3BF43}"/>
            </a:ext>
          </a:extLst>
        </xdr:cNvPr>
        <xdr:cNvSpPr txBox="1"/>
      </xdr:nvSpPr>
      <xdr:spPr>
        <a:xfrm>
          <a:off x="12042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4" name="直線コネクタ 613">
          <a:extLst>
            <a:ext uri="{FF2B5EF4-FFF2-40B4-BE49-F238E27FC236}">
              <a16:creationId xmlns:a16="http://schemas.microsoft.com/office/drawing/2014/main" id="{FE764CA3-A984-427B-BEA6-182ECA71FDD4}"/>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615" name="テキスト ボックス 614">
          <a:extLst>
            <a:ext uri="{FF2B5EF4-FFF2-40B4-BE49-F238E27FC236}">
              <a16:creationId xmlns:a16="http://schemas.microsoft.com/office/drawing/2014/main" id="{82988B36-79CF-41E6-94E5-48C67507431E}"/>
            </a:ext>
          </a:extLst>
        </xdr:cNvPr>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6" name="直線コネクタ 615">
          <a:extLst>
            <a:ext uri="{FF2B5EF4-FFF2-40B4-BE49-F238E27FC236}">
              <a16:creationId xmlns:a16="http://schemas.microsoft.com/office/drawing/2014/main" id="{5705FF7B-5F31-4993-8C14-232CAF11858A}"/>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7" name="テキスト ボックス 616">
          <a:extLst>
            <a:ext uri="{FF2B5EF4-FFF2-40B4-BE49-F238E27FC236}">
              <a16:creationId xmlns:a16="http://schemas.microsoft.com/office/drawing/2014/main" id="{86808BE3-FE31-4565-AF80-84C81BE57862}"/>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18" name="直線コネクタ 617">
          <a:extLst>
            <a:ext uri="{FF2B5EF4-FFF2-40B4-BE49-F238E27FC236}">
              <a16:creationId xmlns:a16="http://schemas.microsoft.com/office/drawing/2014/main" id="{4658126A-0F12-4E5C-8462-6D310F02222D}"/>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19" name="テキスト ボックス 618">
          <a:extLst>
            <a:ext uri="{FF2B5EF4-FFF2-40B4-BE49-F238E27FC236}">
              <a16:creationId xmlns:a16="http://schemas.microsoft.com/office/drawing/2014/main" id="{4BA1A1C2-8BFF-4A75-92CB-6087118D2611}"/>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0" name="直線コネクタ 619">
          <a:extLst>
            <a:ext uri="{FF2B5EF4-FFF2-40B4-BE49-F238E27FC236}">
              <a16:creationId xmlns:a16="http://schemas.microsoft.com/office/drawing/2014/main" id="{25A59BF5-CE8F-4E48-B0BE-79AF6CD08B4F}"/>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1" name="テキスト ボックス 620">
          <a:extLst>
            <a:ext uri="{FF2B5EF4-FFF2-40B4-BE49-F238E27FC236}">
              <a16:creationId xmlns:a16="http://schemas.microsoft.com/office/drawing/2014/main" id="{7AFF5000-308B-478B-B039-AFF12B8C3ACA}"/>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2" name="直線コネクタ 621">
          <a:extLst>
            <a:ext uri="{FF2B5EF4-FFF2-40B4-BE49-F238E27FC236}">
              <a16:creationId xmlns:a16="http://schemas.microsoft.com/office/drawing/2014/main" id="{C61B11CD-0394-4E6F-95D1-F0C879596B05}"/>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3" name="テキスト ボックス 622">
          <a:extLst>
            <a:ext uri="{FF2B5EF4-FFF2-40B4-BE49-F238E27FC236}">
              <a16:creationId xmlns:a16="http://schemas.microsoft.com/office/drawing/2014/main" id="{F38C4A1A-FE06-4171-AC94-33E6BE141695}"/>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4" name="直線コネクタ 623">
          <a:extLst>
            <a:ext uri="{FF2B5EF4-FFF2-40B4-BE49-F238E27FC236}">
              <a16:creationId xmlns:a16="http://schemas.microsoft.com/office/drawing/2014/main" id="{2E3227B6-9B87-4E8C-A0D2-C1584A126A11}"/>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25" name="テキスト ボックス 624">
          <a:extLst>
            <a:ext uri="{FF2B5EF4-FFF2-40B4-BE49-F238E27FC236}">
              <a16:creationId xmlns:a16="http://schemas.microsoft.com/office/drawing/2014/main" id="{9C29E2FD-CF7D-41B8-BF53-912F5F6BF80A}"/>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6" name="【保健センター・保健所】&#10;有形固定資産減価償却率グラフ枠">
          <a:extLst>
            <a:ext uri="{FF2B5EF4-FFF2-40B4-BE49-F238E27FC236}">
              <a16:creationId xmlns:a16="http://schemas.microsoft.com/office/drawing/2014/main" id="{C4575298-1993-47BD-9CF8-9468A8B3E6A4}"/>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121920</xdr:rowOff>
    </xdr:from>
    <xdr:to>
      <xdr:col>85</xdr:col>
      <xdr:colOff>126364</xdr:colOff>
      <xdr:row>64</xdr:row>
      <xdr:rowOff>137160</xdr:rowOff>
    </xdr:to>
    <xdr:cxnSp macro="">
      <xdr:nvCxnSpPr>
        <xdr:cNvPr id="627" name="直線コネクタ 626">
          <a:extLst>
            <a:ext uri="{FF2B5EF4-FFF2-40B4-BE49-F238E27FC236}">
              <a16:creationId xmlns:a16="http://schemas.microsoft.com/office/drawing/2014/main" id="{98FFD84A-C865-426B-8E97-DDB12A153E20}"/>
            </a:ext>
          </a:extLst>
        </xdr:cNvPr>
        <xdr:cNvCxnSpPr/>
      </xdr:nvCxnSpPr>
      <xdr:spPr>
        <a:xfrm flipV="1">
          <a:off x="16318864" y="9894570"/>
          <a:ext cx="0" cy="1215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140987</xdr:rowOff>
    </xdr:from>
    <xdr:ext cx="405111" cy="259045"/>
    <xdr:sp macro="" textlink="">
      <xdr:nvSpPr>
        <xdr:cNvPr id="628" name="【保健センター・保健所】&#10;有形固定資産減価償却率最小値テキスト">
          <a:extLst>
            <a:ext uri="{FF2B5EF4-FFF2-40B4-BE49-F238E27FC236}">
              <a16:creationId xmlns:a16="http://schemas.microsoft.com/office/drawing/2014/main" id="{7ACE7B21-507C-4634-9FEE-A6A99B04472B}"/>
            </a:ext>
          </a:extLst>
        </xdr:cNvPr>
        <xdr:cNvSpPr txBox="1"/>
      </xdr:nvSpPr>
      <xdr:spPr>
        <a:xfrm>
          <a:off x="16357600" y="11113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137160</xdr:rowOff>
    </xdr:from>
    <xdr:to>
      <xdr:col>86</xdr:col>
      <xdr:colOff>25400</xdr:colOff>
      <xdr:row>64</xdr:row>
      <xdr:rowOff>137160</xdr:rowOff>
    </xdr:to>
    <xdr:cxnSp macro="">
      <xdr:nvCxnSpPr>
        <xdr:cNvPr id="629" name="直線コネクタ 628">
          <a:extLst>
            <a:ext uri="{FF2B5EF4-FFF2-40B4-BE49-F238E27FC236}">
              <a16:creationId xmlns:a16="http://schemas.microsoft.com/office/drawing/2014/main" id="{721584E9-45F4-4251-96D2-0F8753265661}"/>
            </a:ext>
          </a:extLst>
        </xdr:cNvPr>
        <xdr:cNvCxnSpPr/>
      </xdr:nvCxnSpPr>
      <xdr:spPr>
        <a:xfrm>
          <a:off x="16230600" y="11109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56</xdr:row>
      <xdr:rowOff>68597</xdr:rowOff>
    </xdr:from>
    <xdr:ext cx="405111" cy="259045"/>
    <xdr:sp macro="" textlink="">
      <xdr:nvSpPr>
        <xdr:cNvPr id="630" name="【保健センター・保健所】&#10;有形固定資産減価償却率最大値テキスト">
          <a:extLst>
            <a:ext uri="{FF2B5EF4-FFF2-40B4-BE49-F238E27FC236}">
              <a16:creationId xmlns:a16="http://schemas.microsoft.com/office/drawing/2014/main" id="{64FF7D36-DC95-4326-BAE3-D0B266A54DA0}"/>
            </a:ext>
          </a:extLst>
        </xdr:cNvPr>
        <xdr:cNvSpPr txBox="1"/>
      </xdr:nvSpPr>
      <xdr:spPr>
        <a:xfrm>
          <a:off x="16357600" y="9669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121920</xdr:rowOff>
    </xdr:from>
    <xdr:to>
      <xdr:col>86</xdr:col>
      <xdr:colOff>25400</xdr:colOff>
      <xdr:row>57</xdr:row>
      <xdr:rowOff>121920</xdr:rowOff>
    </xdr:to>
    <xdr:cxnSp macro="">
      <xdr:nvCxnSpPr>
        <xdr:cNvPr id="631" name="直線コネクタ 630">
          <a:extLst>
            <a:ext uri="{FF2B5EF4-FFF2-40B4-BE49-F238E27FC236}">
              <a16:creationId xmlns:a16="http://schemas.microsoft.com/office/drawing/2014/main" id="{F2CB1EDF-9AEF-47A6-83B1-1225C1F2D0DF}"/>
            </a:ext>
          </a:extLst>
        </xdr:cNvPr>
        <xdr:cNvCxnSpPr/>
      </xdr:nvCxnSpPr>
      <xdr:spPr>
        <a:xfrm>
          <a:off x="16230600" y="9894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30497</xdr:rowOff>
    </xdr:from>
    <xdr:ext cx="405111" cy="259045"/>
    <xdr:sp macro="" textlink="">
      <xdr:nvSpPr>
        <xdr:cNvPr id="632" name="【保健センター・保健所】&#10;有形固定資産減価償却率平均値テキスト">
          <a:extLst>
            <a:ext uri="{FF2B5EF4-FFF2-40B4-BE49-F238E27FC236}">
              <a16:creationId xmlns:a16="http://schemas.microsoft.com/office/drawing/2014/main" id="{4941B16F-52D5-4E3A-B6DF-A5573C47427E}"/>
            </a:ext>
          </a:extLst>
        </xdr:cNvPr>
        <xdr:cNvSpPr txBox="1"/>
      </xdr:nvSpPr>
      <xdr:spPr>
        <a:xfrm>
          <a:off x="16357600" y="103174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52070</xdr:rowOff>
    </xdr:from>
    <xdr:to>
      <xdr:col>85</xdr:col>
      <xdr:colOff>177800</xdr:colOff>
      <xdr:row>60</xdr:row>
      <xdr:rowOff>153670</xdr:rowOff>
    </xdr:to>
    <xdr:sp macro="" textlink="">
      <xdr:nvSpPr>
        <xdr:cNvPr id="633" name="フローチャート: 判断 632">
          <a:extLst>
            <a:ext uri="{FF2B5EF4-FFF2-40B4-BE49-F238E27FC236}">
              <a16:creationId xmlns:a16="http://schemas.microsoft.com/office/drawing/2014/main" id="{3412B50B-4CCB-4266-B74C-257C62948FAC}"/>
            </a:ext>
          </a:extLst>
        </xdr:cNvPr>
        <xdr:cNvSpPr/>
      </xdr:nvSpPr>
      <xdr:spPr>
        <a:xfrm>
          <a:off x="16268700" y="1033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116840</xdr:rowOff>
    </xdr:from>
    <xdr:to>
      <xdr:col>81</xdr:col>
      <xdr:colOff>101600</xdr:colOff>
      <xdr:row>60</xdr:row>
      <xdr:rowOff>46990</xdr:rowOff>
    </xdr:to>
    <xdr:sp macro="" textlink="">
      <xdr:nvSpPr>
        <xdr:cNvPr id="634" name="フローチャート: 判断 633">
          <a:extLst>
            <a:ext uri="{FF2B5EF4-FFF2-40B4-BE49-F238E27FC236}">
              <a16:creationId xmlns:a16="http://schemas.microsoft.com/office/drawing/2014/main" id="{38D2BC34-DB42-493C-BFEA-9286EA6F3BAA}"/>
            </a:ext>
          </a:extLst>
        </xdr:cNvPr>
        <xdr:cNvSpPr/>
      </xdr:nvSpPr>
      <xdr:spPr>
        <a:xfrm>
          <a:off x="15430500" y="10232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36830</xdr:rowOff>
    </xdr:from>
    <xdr:to>
      <xdr:col>76</xdr:col>
      <xdr:colOff>165100</xdr:colOff>
      <xdr:row>59</xdr:row>
      <xdr:rowOff>138430</xdr:rowOff>
    </xdr:to>
    <xdr:sp macro="" textlink="">
      <xdr:nvSpPr>
        <xdr:cNvPr id="635" name="フローチャート: 判断 634">
          <a:extLst>
            <a:ext uri="{FF2B5EF4-FFF2-40B4-BE49-F238E27FC236}">
              <a16:creationId xmlns:a16="http://schemas.microsoft.com/office/drawing/2014/main" id="{831773FE-9991-441C-A5FA-FE9870A1A116}"/>
            </a:ext>
          </a:extLst>
        </xdr:cNvPr>
        <xdr:cNvSpPr/>
      </xdr:nvSpPr>
      <xdr:spPr>
        <a:xfrm>
          <a:off x="14541500" y="1015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120650</xdr:rowOff>
    </xdr:from>
    <xdr:to>
      <xdr:col>72</xdr:col>
      <xdr:colOff>38100</xdr:colOff>
      <xdr:row>59</xdr:row>
      <xdr:rowOff>50800</xdr:rowOff>
    </xdr:to>
    <xdr:sp macro="" textlink="">
      <xdr:nvSpPr>
        <xdr:cNvPr id="636" name="フローチャート: 判断 635">
          <a:extLst>
            <a:ext uri="{FF2B5EF4-FFF2-40B4-BE49-F238E27FC236}">
              <a16:creationId xmlns:a16="http://schemas.microsoft.com/office/drawing/2014/main" id="{688F1A40-77B6-4844-B568-155183830A59}"/>
            </a:ext>
          </a:extLst>
        </xdr:cNvPr>
        <xdr:cNvSpPr/>
      </xdr:nvSpPr>
      <xdr:spPr>
        <a:xfrm>
          <a:off x="13652500" y="1006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139700</xdr:rowOff>
    </xdr:from>
    <xdr:to>
      <xdr:col>67</xdr:col>
      <xdr:colOff>101600</xdr:colOff>
      <xdr:row>59</xdr:row>
      <xdr:rowOff>69850</xdr:rowOff>
    </xdr:to>
    <xdr:sp macro="" textlink="">
      <xdr:nvSpPr>
        <xdr:cNvPr id="637" name="フローチャート: 判断 636">
          <a:extLst>
            <a:ext uri="{FF2B5EF4-FFF2-40B4-BE49-F238E27FC236}">
              <a16:creationId xmlns:a16="http://schemas.microsoft.com/office/drawing/2014/main" id="{BCDA8CBA-D6F1-4640-8DE1-D598A4E0FB9D}"/>
            </a:ext>
          </a:extLst>
        </xdr:cNvPr>
        <xdr:cNvSpPr/>
      </xdr:nvSpPr>
      <xdr:spPr>
        <a:xfrm>
          <a:off x="12763500" y="1008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8" name="テキスト ボックス 637">
          <a:extLst>
            <a:ext uri="{FF2B5EF4-FFF2-40B4-BE49-F238E27FC236}">
              <a16:creationId xmlns:a16="http://schemas.microsoft.com/office/drawing/2014/main" id="{6787CDD8-08B3-4CC4-A9B6-6048F832A1DA}"/>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26F2D93E-38BB-43FB-B9CA-B0B3ED2E9E01}"/>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917708A4-3D0D-4793-A618-342AAE771602}"/>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E8DD1719-CBC2-4456-83D2-1FC2D3EBC217}"/>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478B5FEF-30DA-48E6-8960-37DD9E8DE15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71120</xdr:rowOff>
    </xdr:from>
    <xdr:to>
      <xdr:col>85</xdr:col>
      <xdr:colOff>177800</xdr:colOff>
      <xdr:row>58</xdr:row>
      <xdr:rowOff>1270</xdr:rowOff>
    </xdr:to>
    <xdr:sp macro="" textlink="">
      <xdr:nvSpPr>
        <xdr:cNvPr id="643" name="楕円 642">
          <a:extLst>
            <a:ext uri="{FF2B5EF4-FFF2-40B4-BE49-F238E27FC236}">
              <a16:creationId xmlns:a16="http://schemas.microsoft.com/office/drawing/2014/main" id="{91CC509E-EBBD-47DD-9744-2B3A266D50F2}"/>
            </a:ext>
          </a:extLst>
        </xdr:cNvPr>
        <xdr:cNvSpPr/>
      </xdr:nvSpPr>
      <xdr:spPr>
        <a:xfrm>
          <a:off x="16268700" y="9843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24147</xdr:rowOff>
    </xdr:from>
    <xdr:ext cx="405111" cy="259045"/>
    <xdr:sp macro="" textlink="">
      <xdr:nvSpPr>
        <xdr:cNvPr id="644" name="【保健センター・保健所】&#10;有形固定資産減価償却率該当値テキスト">
          <a:extLst>
            <a:ext uri="{FF2B5EF4-FFF2-40B4-BE49-F238E27FC236}">
              <a16:creationId xmlns:a16="http://schemas.microsoft.com/office/drawing/2014/main" id="{3D3E3980-28A3-4EF3-873D-4EBD8DA7ADD0}"/>
            </a:ext>
          </a:extLst>
        </xdr:cNvPr>
        <xdr:cNvSpPr txBox="1"/>
      </xdr:nvSpPr>
      <xdr:spPr>
        <a:xfrm>
          <a:off x="16357600" y="9796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166370</xdr:rowOff>
    </xdr:from>
    <xdr:to>
      <xdr:col>81</xdr:col>
      <xdr:colOff>101600</xdr:colOff>
      <xdr:row>57</xdr:row>
      <xdr:rowOff>96520</xdr:rowOff>
    </xdr:to>
    <xdr:sp macro="" textlink="">
      <xdr:nvSpPr>
        <xdr:cNvPr id="645" name="楕円 644">
          <a:extLst>
            <a:ext uri="{FF2B5EF4-FFF2-40B4-BE49-F238E27FC236}">
              <a16:creationId xmlns:a16="http://schemas.microsoft.com/office/drawing/2014/main" id="{5A21AC76-891B-4AA8-8F65-1E057F219E2F}"/>
            </a:ext>
          </a:extLst>
        </xdr:cNvPr>
        <xdr:cNvSpPr/>
      </xdr:nvSpPr>
      <xdr:spPr>
        <a:xfrm>
          <a:off x="15430500" y="9767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45720</xdr:rowOff>
    </xdr:from>
    <xdr:to>
      <xdr:col>85</xdr:col>
      <xdr:colOff>127000</xdr:colOff>
      <xdr:row>57</xdr:row>
      <xdr:rowOff>121920</xdr:rowOff>
    </xdr:to>
    <xdr:cxnSp macro="">
      <xdr:nvCxnSpPr>
        <xdr:cNvPr id="646" name="直線コネクタ 645">
          <a:extLst>
            <a:ext uri="{FF2B5EF4-FFF2-40B4-BE49-F238E27FC236}">
              <a16:creationId xmlns:a16="http://schemas.microsoft.com/office/drawing/2014/main" id="{D18EB5DE-68A7-498E-832F-76D4249DA7AD}"/>
            </a:ext>
          </a:extLst>
        </xdr:cNvPr>
        <xdr:cNvCxnSpPr/>
      </xdr:nvCxnSpPr>
      <xdr:spPr>
        <a:xfrm>
          <a:off x="15481300" y="981837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74930</xdr:rowOff>
    </xdr:from>
    <xdr:to>
      <xdr:col>76</xdr:col>
      <xdr:colOff>165100</xdr:colOff>
      <xdr:row>57</xdr:row>
      <xdr:rowOff>5080</xdr:rowOff>
    </xdr:to>
    <xdr:sp macro="" textlink="">
      <xdr:nvSpPr>
        <xdr:cNvPr id="647" name="楕円 646">
          <a:extLst>
            <a:ext uri="{FF2B5EF4-FFF2-40B4-BE49-F238E27FC236}">
              <a16:creationId xmlns:a16="http://schemas.microsoft.com/office/drawing/2014/main" id="{C195CB99-BA19-4039-9F08-3F171D7CFBE2}"/>
            </a:ext>
          </a:extLst>
        </xdr:cNvPr>
        <xdr:cNvSpPr/>
      </xdr:nvSpPr>
      <xdr:spPr>
        <a:xfrm>
          <a:off x="14541500" y="9676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125730</xdr:rowOff>
    </xdr:from>
    <xdr:to>
      <xdr:col>81</xdr:col>
      <xdr:colOff>50800</xdr:colOff>
      <xdr:row>57</xdr:row>
      <xdr:rowOff>45720</xdr:rowOff>
    </xdr:to>
    <xdr:cxnSp macro="">
      <xdr:nvCxnSpPr>
        <xdr:cNvPr id="648" name="直線コネクタ 647">
          <a:extLst>
            <a:ext uri="{FF2B5EF4-FFF2-40B4-BE49-F238E27FC236}">
              <a16:creationId xmlns:a16="http://schemas.microsoft.com/office/drawing/2014/main" id="{00D84A33-E913-479B-BB53-399857B16CBE}"/>
            </a:ext>
          </a:extLst>
        </xdr:cNvPr>
        <xdr:cNvCxnSpPr/>
      </xdr:nvCxnSpPr>
      <xdr:spPr>
        <a:xfrm>
          <a:off x="14592300" y="972693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154940</xdr:rowOff>
    </xdr:from>
    <xdr:to>
      <xdr:col>72</xdr:col>
      <xdr:colOff>38100</xdr:colOff>
      <xdr:row>56</xdr:row>
      <xdr:rowOff>85090</xdr:rowOff>
    </xdr:to>
    <xdr:sp macro="" textlink="">
      <xdr:nvSpPr>
        <xdr:cNvPr id="649" name="楕円 648">
          <a:extLst>
            <a:ext uri="{FF2B5EF4-FFF2-40B4-BE49-F238E27FC236}">
              <a16:creationId xmlns:a16="http://schemas.microsoft.com/office/drawing/2014/main" id="{A1A2A5C4-7526-44C7-BCB6-522BBBAFF0F4}"/>
            </a:ext>
          </a:extLst>
        </xdr:cNvPr>
        <xdr:cNvSpPr/>
      </xdr:nvSpPr>
      <xdr:spPr>
        <a:xfrm>
          <a:off x="13652500" y="9584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56</xdr:row>
      <xdr:rowOff>34290</xdr:rowOff>
    </xdr:from>
    <xdr:to>
      <xdr:col>76</xdr:col>
      <xdr:colOff>114300</xdr:colOff>
      <xdr:row>56</xdr:row>
      <xdr:rowOff>125730</xdr:rowOff>
    </xdr:to>
    <xdr:cxnSp macro="">
      <xdr:nvCxnSpPr>
        <xdr:cNvPr id="650" name="直線コネクタ 649">
          <a:extLst>
            <a:ext uri="{FF2B5EF4-FFF2-40B4-BE49-F238E27FC236}">
              <a16:creationId xmlns:a16="http://schemas.microsoft.com/office/drawing/2014/main" id="{2D6D82D2-0B1E-426C-8989-509F869E74B3}"/>
            </a:ext>
          </a:extLst>
        </xdr:cNvPr>
        <xdr:cNvCxnSpPr/>
      </xdr:nvCxnSpPr>
      <xdr:spPr>
        <a:xfrm>
          <a:off x="13703300" y="963549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55</xdr:row>
      <xdr:rowOff>55880</xdr:rowOff>
    </xdr:from>
    <xdr:to>
      <xdr:col>67</xdr:col>
      <xdr:colOff>101600</xdr:colOff>
      <xdr:row>55</xdr:row>
      <xdr:rowOff>157480</xdr:rowOff>
    </xdr:to>
    <xdr:sp macro="" textlink="">
      <xdr:nvSpPr>
        <xdr:cNvPr id="651" name="楕円 650">
          <a:extLst>
            <a:ext uri="{FF2B5EF4-FFF2-40B4-BE49-F238E27FC236}">
              <a16:creationId xmlns:a16="http://schemas.microsoft.com/office/drawing/2014/main" id="{34473648-E6B3-40E3-9216-1983EC19CF81}"/>
            </a:ext>
          </a:extLst>
        </xdr:cNvPr>
        <xdr:cNvSpPr/>
      </xdr:nvSpPr>
      <xdr:spPr>
        <a:xfrm>
          <a:off x="12763500" y="9485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55</xdr:row>
      <xdr:rowOff>106680</xdr:rowOff>
    </xdr:from>
    <xdr:to>
      <xdr:col>71</xdr:col>
      <xdr:colOff>177800</xdr:colOff>
      <xdr:row>56</xdr:row>
      <xdr:rowOff>34290</xdr:rowOff>
    </xdr:to>
    <xdr:cxnSp macro="">
      <xdr:nvCxnSpPr>
        <xdr:cNvPr id="652" name="直線コネクタ 651">
          <a:extLst>
            <a:ext uri="{FF2B5EF4-FFF2-40B4-BE49-F238E27FC236}">
              <a16:creationId xmlns:a16="http://schemas.microsoft.com/office/drawing/2014/main" id="{BCE76EE6-1BCC-42DF-8507-4502E905A00C}"/>
            </a:ext>
          </a:extLst>
        </xdr:cNvPr>
        <xdr:cNvCxnSpPr/>
      </xdr:nvCxnSpPr>
      <xdr:spPr>
        <a:xfrm>
          <a:off x="12814300" y="953643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38117</xdr:rowOff>
    </xdr:from>
    <xdr:ext cx="405111" cy="259045"/>
    <xdr:sp macro="" textlink="">
      <xdr:nvSpPr>
        <xdr:cNvPr id="653" name="n_1aveValue【保健センター・保健所】&#10;有形固定資産減価償却率">
          <a:extLst>
            <a:ext uri="{FF2B5EF4-FFF2-40B4-BE49-F238E27FC236}">
              <a16:creationId xmlns:a16="http://schemas.microsoft.com/office/drawing/2014/main" id="{6EB8D334-06C8-40FD-AB30-F246D9F538C5}"/>
            </a:ext>
          </a:extLst>
        </xdr:cNvPr>
        <xdr:cNvSpPr txBox="1"/>
      </xdr:nvSpPr>
      <xdr:spPr>
        <a:xfrm>
          <a:off x="15266044" y="10325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129557</xdr:rowOff>
    </xdr:from>
    <xdr:ext cx="405111" cy="259045"/>
    <xdr:sp macro="" textlink="">
      <xdr:nvSpPr>
        <xdr:cNvPr id="654" name="n_2aveValue【保健センター・保健所】&#10;有形固定資産減価償却率">
          <a:extLst>
            <a:ext uri="{FF2B5EF4-FFF2-40B4-BE49-F238E27FC236}">
              <a16:creationId xmlns:a16="http://schemas.microsoft.com/office/drawing/2014/main" id="{1C06B528-DD05-4CFF-9A59-9BFBF31E4716}"/>
            </a:ext>
          </a:extLst>
        </xdr:cNvPr>
        <xdr:cNvSpPr txBox="1"/>
      </xdr:nvSpPr>
      <xdr:spPr>
        <a:xfrm>
          <a:off x="14389744" y="10245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41927</xdr:rowOff>
    </xdr:from>
    <xdr:ext cx="405111" cy="259045"/>
    <xdr:sp macro="" textlink="">
      <xdr:nvSpPr>
        <xdr:cNvPr id="655" name="n_3aveValue【保健センター・保健所】&#10;有形固定資産減価償却率">
          <a:extLst>
            <a:ext uri="{FF2B5EF4-FFF2-40B4-BE49-F238E27FC236}">
              <a16:creationId xmlns:a16="http://schemas.microsoft.com/office/drawing/2014/main" id="{F8DF0E48-E39F-4CA1-A2E1-3123AC9483C1}"/>
            </a:ext>
          </a:extLst>
        </xdr:cNvPr>
        <xdr:cNvSpPr txBox="1"/>
      </xdr:nvSpPr>
      <xdr:spPr>
        <a:xfrm>
          <a:off x="13500744" y="10157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60977</xdr:rowOff>
    </xdr:from>
    <xdr:ext cx="405111" cy="259045"/>
    <xdr:sp macro="" textlink="">
      <xdr:nvSpPr>
        <xdr:cNvPr id="656" name="n_4aveValue【保健センター・保健所】&#10;有形固定資産減価償却率">
          <a:extLst>
            <a:ext uri="{FF2B5EF4-FFF2-40B4-BE49-F238E27FC236}">
              <a16:creationId xmlns:a16="http://schemas.microsoft.com/office/drawing/2014/main" id="{A044E349-9D64-49F7-AC54-91AB21D8246B}"/>
            </a:ext>
          </a:extLst>
        </xdr:cNvPr>
        <xdr:cNvSpPr txBox="1"/>
      </xdr:nvSpPr>
      <xdr:spPr>
        <a:xfrm>
          <a:off x="12611744" y="10176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55</xdr:row>
      <xdr:rowOff>113047</xdr:rowOff>
    </xdr:from>
    <xdr:ext cx="405111" cy="259045"/>
    <xdr:sp macro="" textlink="">
      <xdr:nvSpPr>
        <xdr:cNvPr id="657" name="n_1mainValue【保健センター・保健所】&#10;有形固定資産減価償却率">
          <a:extLst>
            <a:ext uri="{FF2B5EF4-FFF2-40B4-BE49-F238E27FC236}">
              <a16:creationId xmlns:a16="http://schemas.microsoft.com/office/drawing/2014/main" id="{ED690279-1015-47F0-A887-ED65E832EA89}"/>
            </a:ext>
          </a:extLst>
        </xdr:cNvPr>
        <xdr:cNvSpPr txBox="1"/>
      </xdr:nvSpPr>
      <xdr:spPr>
        <a:xfrm>
          <a:off x="15266044" y="9542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21607</xdr:rowOff>
    </xdr:from>
    <xdr:ext cx="405111" cy="259045"/>
    <xdr:sp macro="" textlink="">
      <xdr:nvSpPr>
        <xdr:cNvPr id="658" name="n_2mainValue【保健センター・保健所】&#10;有形固定資産減価償却率">
          <a:extLst>
            <a:ext uri="{FF2B5EF4-FFF2-40B4-BE49-F238E27FC236}">
              <a16:creationId xmlns:a16="http://schemas.microsoft.com/office/drawing/2014/main" id="{CC360506-23DC-4815-892E-6AF63C96DAB0}"/>
            </a:ext>
          </a:extLst>
        </xdr:cNvPr>
        <xdr:cNvSpPr txBox="1"/>
      </xdr:nvSpPr>
      <xdr:spPr>
        <a:xfrm>
          <a:off x="14389744" y="9451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54</xdr:row>
      <xdr:rowOff>101617</xdr:rowOff>
    </xdr:from>
    <xdr:ext cx="405111" cy="259045"/>
    <xdr:sp macro="" textlink="">
      <xdr:nvSpPr>
        <xdr:cNvPr id="659" name="n_3mainValue【保健センター・保健所】&#10;有形固定資産減価償却率">
          <a:extLst>
            <a:ext uri="{FF2B5EF4-FFF2-40B4-BE49-F238E27FC236}">
              <a16:creationId xmlns:a16="http://schemas.microsoft.com/office/drawing/2014/main" id="{C8587569-1281-4E60-9613-793BD415F930}"/>
            </a:ext>
          </a:extLst>
        </xdr:cNvPr>
        <xdr:cNvSpPr txBox="1"/>
      </xdr:nvSpPr>
      <xdr:spPr>
        <a:xfrm>
          <a:off x="13500744" y="9359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54</xdr:row>
      <xdr:rowOff>2557</xdr:rowOff>
    </xdr:from>
    <xdr:ext cx="405111" cy="259045"/>
    <xdr:sp macro="" textlink="">
      <xdr:nvSpPr>
        <xdr:cNvPr id="660" name="n_4mainValue【保健センター・保健所】&#10;有形固定資産減価償却率">
          <a:extLst>
            <a:ext uri="{FF2B5EF4-FFF2-40B4-BE49-F238E27FC236}">
              <a16:creationId xmlns:a16="http://schemas.microsoft.com/office/drawing/2014/main" id="{8ACE1C87-0CF0-4646-90AE-4EEDE7AC7F4E}"/>
            </a:ext>
          </a:extLst>
        </xdr:cNvPr>
        <xdr:cNvSpPr txBox="1"/>
      </xdr:nvSpPr>
      <xdr:spPr>
        <a:xfrm>
          <a:off x="12611744" y="926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1" name="正方形/長方形 660">
          <a:extLst>
            <a:ext uri="{FF2B5EF4-FFF2-40B4-BE49-F238E27FC236}">
              <a16:creationId xmlns:a16="http://schemas.microsoft.com/office/drawing/2014/main" id="{06795C43-3C8B-426F-8967-75A6F3ADFFD2}"/>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2" name="正方形/長方形 661">
          <a:extLst>
            <a:ext uri="{FF2B5EF4-FFF2-40B4-BE49-F238E27FC236}">
              <a16:creationId xmlns:a16="http://schemas.microsoft.com/office/drawing/2014/main" id="{8EA4DB0B-D7AC-4DB5-9D22-D3722E60DB6A}"/>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3" name="正方形/長方形 662">
          <a:extLst>
            <a:ext uri="{FF2B5EF4-FFF2-40B4-BE49-F238E27FC236}">
              <a16:creationId xmlns:a16="http://schemas.microsoft.com/office/drawing/2014/main" id="{F797D3CE-03F4-4C49-8A7B-0217A363AC88}"/>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4" name="正方形/長方形 663">
          <a:extLst>
            <a:ext uri="{FF2B5EF4-FFF2-40B4-BE49-F238E27FC236}">
              <a16:creationId xmlns:a16="http://schemas.microsoft.com/office/drawing/2014/main" id="{FC4F9189-7D66-4CC2-BF5C-10CA1A6A2687}"/>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5" name="正方形/長方形 664">
          <a:extLst>
            <a:ext uri="{FF2B5EF4-FFF2-40B4-BE49-F238E27FC236}">
              <a16:creationId xmlns:a16="http://schemas.microsoft.com/office/drawing/2014/main" id="{3A306138-70F3-4A6C-A386-0D898D68BDB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6" name="正方形/長方形 665">
          <a:extLst>
            <a:ext uri="{FF2B5EF4-FFF2-40B4-BE49-F238E27FC236}">
              <a16:creationId xmlns:a16="http://schemas.microsoft.com/office/drawing/2014/main" id="{3DB9023B-2B22-4112-9DD7-2F5A6665FFB5}"/>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7" name="正方形/長方形 666">
          <a:extLst>
            <a:ext uri="{FF2B5EF4-FFF2-40B4-BE49-F238E27FC236}">
              <a16:creationId xmlns:a16="http://schemas.microsoft.com/office/drawing/2014/main" id="{DD775F54-58F8-4BBA-8BB3-7A80867947B3}"/>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8" name="正方形/長方形 667">
          <a:extLst>
            <a:ext uri="{FF2B5EF4-FFF2-40B4-BE49-F238E27FC236}">
              <a16:creationId xmlns:a16="http://schemas.microsoft.com/office/drawing/2014/main" id="{4C73534B-0392-4F04-8D6E-75D1E4011F19}"/>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9" name="テキスト ボックス 668">
          <a:extLst>
            <a:ext uri="{FF2B5EF4-FFF2-40B4-BE49-F238E27FC236}">
              <a16:creationId xmlns:a16="http://schemas.microsoft.com/office/drawing/2014/main" id="{18C74C7E-6424-4DBD-ADA5-466DCEC1411C}"/>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0" name="直線コネクタ 669">
          <a:extLst>
            <a:ext uri="{FF2B5EF4-FFF2-40B4-BE49-F238E27FC236}">
              <a16:creationId xmlns:a16="http://schemas.microsoft.com/office/drawing/2014/main" id="{3447254B-1CF7-4A9F-95AC-1A8B553F9B46}"/>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1" name="直線コネクタ 670">
          <a:extLst>
            <a:ext uri="{FF2B5EF4-FFF2-40B4-BE49-F238E27FC236}">
              <a16:creationId xmlns:a16="http://schemas.microsoft.com/office/drawing/2014/main" id="{E8289932-59FD-490C-9C88-53F21C799C21}"/>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2" name="テキスト ボックス 671">
          <a:extLst>
            <a:ext uri="{FF2B5EF4-FFF2-40B4-BE49-F238E27FC236}">
              <a16:creationId xmlns:a16="http://schemas.microsoft.com/office/drawing/2014/main" id="{66EA5AAD-21D2-4B57-9F6D-89FBB589F585}"/>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3" name="直線コネクタ 672">
          <a:extLst>
            <a:ext uri="{FF2B5EF4-FFF2-40B4-BE49-F238E27FC236}">
              <a16:creationId xmlns:a16="http://schemas.microsoft.com/office/drawing/2014/main" id="{49458269-154D-4611-B93F-2B665693187F}"/>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4" name="テキスト ボックス 673">
          <a:extLst>
            <a:ext uri="{FF2B5EF4-FFF2-40B4-BE49-F238E27FC236}">
              <a16:creationId xmlns:a16="http://schemas.microsoft.com/office/drawing/2014/main" id="{A8548B1B-CDD0-41C9-9BD6-23B209047627}"/>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5" name="直線コネクタ 674">
          <a:extLst>
            <a:ext uri="{FF2B5EF4-FFF2-40B4-BE49-F238E27FC236}">
              <a16:creationId xmlns:a16="http://schemas.microsoft.com/office/drawing/2014/main" id="{AD24BCA6-23F4-44F6-897A-E9641F8B58B9}"/>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76" name="テキスト ボックス 675">
          <a:extLst>
            <a:ext uri="{FF2B5EF4-FFF2-40B4-BE49-F238E27FC236}">
              <a16:creationId xmlns:a16="http://schemas.microsoft.com/office/drawing/2014/main" id="{0B5C499F-402D-4292-9FF0-D402C64C2F4F}"/>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77" name="直線コネクタ 676">
          <a:extLst>
            <a:ext uri="{FF2B5EF4-FFF2-40B4-BE49-F238E27FC236}">
              <a16:creationId xmlns:a16="http://schemas.microsoft.com/office/drawing/2014/main" id="{313A8CF4-9961-4FFC-807F-D86FB820618C}"/>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78" name="テキスト ボックス 677">
          <a:extLst>
            <a:ext uri="{FF2B5EF4-FFF2-40B4-BE49-F238E27FC236}">
              <a16:creationId xmlns:a16="http://schemas.microsoft.com/office/drawing/2014/main" id="{D0B7E640-C4D1-4F0D-AEF2-E89B41B83209}"/>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79" name="直線コネクタ 678">
          <a:extLst>
            <a:ext uri="{FF2B5EF4-FFF2-40B4-BE49-F238E27FC236}">
              <a16:creationId xmlns:a16="http://schemas.microsoft.com/office/drawing/2014/main" id="{4D834486-0204-4BC6-A096-19581428E81B}"/>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0" name="テキスト ボックス 679">
          <a:extLst>
            <a:ext uri="{FF2B5EF4-FFF2-40B4-BE49-F238E27FC236}">
              <a16:creationId xmlns:a16="http://schemas.microsoft.com/office/drawing/2014/main" id="{DEA94FC7-2401-4C52-91E6-C49F52BF1832}"/>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1" name="直線コネクタ 680">
          <a:extLst>
            <a:ext uri="{FF2B5EF4-FFF2-40B4-BE49-F238E27FC236}">
              <a16:creationId xmlns:a16="http://schemas.microsoft.com/office/drawing/2014/main" id="{993DFC1A-6D1E-410C-BA99-163A5034DDE6}"/>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2" name="テキスト ボックス 681">
          <a:extLst>
            <a:ext uri="{FF2B5EF4-FFF2-40B4-BE49-F238E27FC236}">
              <a16:creationId xmlns:a16="http://schemas.microsoft.com/office/drawing/2014/main" id="{C001512B-2D58-421E-885C-FA59E498B1FF}"/>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3" name="直線コネクタ 682">
          <a:extLst>
            <a:ext uri="{FF2B5EF4-FFF2-40B4-BE49-F238E27FC236}">
              <a16:creationId xmlns:a16="http://schemas.microsoft.com/office/drawing/2014/main" id="{502B4903-A931-48ED-9A5B-060D36236F8A}"/>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4" name="テキスト ボックス 683">
          <a:extLst>
            <a:ext uri="{FF2B5EF4-FFF2-40B4-BE49-F238E27FC236}">
              <a16:creationId xmlns:a16="http://schemas.microsoft.com/office/drawing/2014/main" id="{AAA89398-5761-4618-B692-6D09CF3A7D19}"/>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5" name="【保健センター・保健所】&#10;一人当たり面積グラフ枠">
          <a:extLst>
            <a:ext uri="{FF2B5EF4-FFF2-40B4-BE49-F238E27FC236}">
              <a16:creationId xmlns:a16="http://schemas.microsoft.com/office/drawing/2014/main" id="{25F2868F-BBA3-4AA4-80DA-7F81845A5863}"/>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40822</xdr:rowOff>
    </xdr:from>
    <xdr:to>
      <xdr:col>116</xdr:col>
      <xdr:colOff>62864</xdr:colOff>
      <xdr:row>64</xdr:row>
      <xdr:rowOff>97972</xdr:rowOff>
    </xdr:to>
    <xdr:cxnSp macro="">
      <xdr:nvCxnSpPr>
        <xdr:cNvPr id="686" name="直線コネクタ 685">
          <a:extLst>
            <a:ext uri="{FF2B5EF4-FFF2-40B4-BE49-F238E27FC236}">
              <a16:creationId xmlns:a16="http://schemas.microsoft.com/office/drawing/2014/main" id="{872393FD-86AC-4F04-856F-3EBB54D4DA86}"/>
            </a:ext>
          </a:extLst>
        </xdr:cNvPr>
        <xdr:cNvCxnSpPr/>
      </xdr:nvCxnSpPr>
      <xdr:spPr>
        <a:xfrm flipV="1">
          <a:off x="22160864" y="9470572"/>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101799</xdr:rowOff>
    </xdr:from>
    <xdr:ext cx="469744" cy="259045"/>
    <xdr:sp macro="" textlink="">
      <xdr:nvSpPr>
        <xdr:cNvPr id="687" name="【保健センター・保健所】&#10;一人当たり面積最小値テキスト">
          <a:extLst>
            <a:ext uri="{FF2B5EF4-FFF2-40B4-BE49-F238E27FC236}">
              <a16:creationId xmlns:a16="http://schemas.microsoft.com/office/drawing/2014/main" id="{C7E5D146-141C-4C6F-89DD-8BBFDBB20AE1}"/>
            </a:ext>
          </a:extLst>
        </xdr:cNvPr>
        <xdr:cNvSpPr txBox="1"/>
      </xdr:nvSpPr>
      <xdr:spPr>
        <a:xfrm>
          <a:off x="22199600" y="11074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97972</xdr:rowOff>
    </xdr:from>
    <xdr:to>
      <xdr:col>116</xdr:col>
      <xdr:colOff>152400</xdr:colOff>
      <xdr:row>64</xdr:row>
      <xdr:rowOff>97972</xdr:rowOff>
    </xdr:to>
    <xdr:cxnSp macro="">
      <xdr:nvCxnSpPr>
        <xdr:cNvPr id="688" name="直線コネクタ 687">
          <a:extLst>
            <a:ext uri="{FF2B5EF4-FFF2-40B4-BE49-F238E27FC236}">
              <a16:creationId xmlns:a16="http://schemas.microsoft.com/office/drawing/2014/main" id="{52C88B9A-F526-4975-BB65-8490DF582231}"/>
            </a:ext>
          </a:extLst>
        </xdr:cNvPr>
        <xdr:cNvCxnSpPr/>
      </xdr:nvCxnSpPr>
      <xdr:spPr>
        <a:xfrm>
          <a:off x="22072600" y="110707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158949</xdr:rowOff>
    </xdr:from>
    <xdr:ext cx="469744" cy="259045"/>
    <xdr:sp macro="" textlink="">
      <xdr:nvSpPr>
        <xdr:cNvPr id="689" name="【保健センター・保健所】&#10;一人当たり面積最大値テキスト">
          <a:extLst>
            <a:ext uri="{FF2B5EF4-FFF2-40B4-BE49-F238E27FC236}">
              <a16:creationId xmlns:a16="http://schemas.microsoft.com/office/drawing/2014/main" id="{E1C7022B-D809-45BB-9937-6C016359CD07}"/>
            </a:ext>
          </a:extLst>
        </xdr:cNvPr>
        <xdr:cNvSpPr txBox="1"/>
      </xdr:nvSpPr>
      <xdr:spPr>
        <a:xfrm>
          <a:off x="22199600" y="9245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40822</xdr:rowOff>
    </xdr:from>
    <xdr:to>
      <xdr:col>116</xdr:col>
      <xdr:colOff>152400</xdr:colOff>
      <xdr:row>55</xdr:row>
      <xdr:rowOff>40822</xdr:rowOff>
    </xdr:to>
    <xdr:cxnSp macro="">
      <xdr:nvCxnSpPr>
        <xdr:cNvPr id="690" name="直線コネクタ 689">
          <a:extLst>
            <a:ext uri="{FF2B5EF4-FFF2-40B4-BE49-F238E27FC236}">
              <a16:creationId xmlns:a16="http://schemas.microsoft.com/office/drawing/2014/main" id="{A01F2A38-CDA5-481A-B9F7-A6EC61A0BCEC}"/>
            </a:ext>
          </a:extLst>
        </xdr:cNvPr>
        <xdr:cNvCxnSpPr/>
      </xdr:nvCxnSpPr>
      <xdr:spPr>
        <a:xfrm>
          <a:off x="22072600" y="947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115405</xdr:rowOff>
    </xdr:from>
    <xdr:ext cx="469744" cy="259045"/>
    <xdr:sp macro="" textlink="">
      <xdr:nvSpPr>
        <xdr:cNvPr id="691" name="【保健センター・保健所】&#10;一人当たり面積平均値テキスト">
          <a:extLst>
            <a:ext uri="{FF2B5EF4-FFF2-40B4-BE49-F238E27FC236}">
              <a16:creationId xmlns:a16="http://schemas.microsoft.com/office/drawing/2014/main" id="{282C3B83-3E0E-4D33-AB58-CC220EC1D8C4}"/>
            </a:ext>
          </a:extLst>
        </xdr:cNvPr>
        <xdr:cNvSpPr txBox="1"/>
      </xdr:nvSpPr>
      <xdr:spPr>
        <a:xfrm>
          <a:off x="22199600" y="105738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136978</xdr:rowOff>
    </xdr:from>
    <xdr:to>
      <xdr:col>116</xdr:col>
      <xdr:colOff>114300</xdr:colOff>
      <xdr:row>62</xdr:row>
      <xdr:rowOff>67128</xdr:rowOff>
    </xdr:to>
    <xdr:sp macro="" textlink="">
      <xdr:nvSpPr>
        <xdr:cNvPr id="692" name="フローチャート: 判断 691">
          <a:extLst>
            <a:ext uri="{FF2B5EF4-FFF2-40B4-BE49-F238E27FC236}">
              <a16:creationId xmlns:a16="http://schemas.microsoft.com/office/drawing/2014/main" id="{7D6BDBFC-B051-4354-989D-EF28ACFDE08F}"/>
            </a:ext>
          </a:extLst>
        </xdr:cNvPr>
        <xdr:cNvSpPr/>
      </xdr:nvSpPr>
      <xdr:spPr>
        <a:xfrm>
          <a:off x="221107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136978</xdr:rowOff>
    </xdr:from>
    <xdr:to>
      <xdr:col>112</xdr:col>
      <xdr:colOff>38100</xdr:colOff>
      <xdr:row>62</xdr:row>
      <xdr:rowOff>67128</xdr:rowOff>
    </xdr:to>
    <xdr:sp macro="" textlink="">
      <xdr:nvSpPr>
        <xdr:cNvPr id="693" name="フローチャート: 判断 692">
          <a:extLst>
            <a:ext uri="{FF2B5EF4-FFF2-40B4-BE49-F238E27FC236}">
              <a16:creationId xmlns:a16="http://schemas.microsoft.com/office/drawing/2014/main" id="{0FF1759E-284A-40AF-B8F5-45EFB9325FC2}"/>
            </a:ext>
          </a:extLst>
        </xdr:cNvPr>
        <xdr:cNvSpPr/>
      </xdr:nvSpPr>
      <xdr:spPr>
        <a:xfrm>
          <a:off x="21272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136978</xdr:rowOff>
    </xdr:from>
    <xdr:to>
      <xdr:col>107</xdr:col>
      <xdr:colOff>101600</xdr:colOff>
      <xdr:row>62</xdr:row>
      <xdr:rowOff>67128</xdr:rowOff>
    </xdr:to>
    <xdr:sp macro="" textlink="">
      <xdr:nvSpPr>
        <xdr:cNvPr id="694" name="フローチャート: 判断 693">
          <a:extLst>
            <a:ext uri="{FF2B5EF4-FFF2-40B4-BE49-F238E27FC236}">
              <a16:creationId xmlns:a16="http://schemas.microsoft.com/office/drawing/2014/main" id="{8EFB89BB-150D-4D5C-9EEC-7C2B1B248952}"/>
            </a:ext>
          </a:extLst>
        </xdr:cNvPr>
        <xdr:cNvSpPr/>
      </xdr:nvSpPr>
      <xdr:spPr>
        <a:xfrm>
          <a:off x="20383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136978</xdr:rowOff>
    </xdr:from>
    <xdr:to>
      <xdr:col>102</xdr:col>
      <xdr:colOff>165100</xdr:colOff>
      <xdr:row>62</xdr:row>
      <xdr:rowOff>67128</xdr:rowOff>
    </xdr:to>
    <xdr:sp macro="" textlink="">
      <xdr:nvSpPr>
        <xdr:cNvPr id="695" name="フローチャート: 判断 694">
          <a:extLst>
            <a:ext uri="{FF2B5EF4-FFF2-40B4-BE49-F238E27FC236}">
              <a16:creationId xmlns:a16="http://schemas.microsoft.com/office/drawing/2014/main" id="{A9F47964-3478-4C6F-AC52-6C421B1DD8C7}"/>
            </a:ext>
          </a:extLst>
        </xdr:cNvPr>
        <xdr:cNvSpPr/>
      </xdr:nvSpPr>
      <xdr:spPr>
        <a:xfrm>
          <a:off x="19494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136978</xdr:rowOff>
    </xdr:from>
    <xdr:to>
      <xdr:col>98</xdr:col>
      <xdr:colOff>38100</xdr:colOff>
      <xdr:row>62</xdr:row>
      <xdr:rowOff>67128</xdr:rowOff>
    </xdr:to>
    <xdr:sp macro="" textlink="">
      <xdr:nvSpPr>
        <xdr:cNvPr id="696" name="フローチャート: 判断 695">
          <a:extLst>
            <a:ext uri="{FF2B5EF4-FFF2-40B4-BE49-F238E27FC236}">
              <a16:creationId xmlns:a16="http://schemas.microsoft.com/office/drawing/2014/main" id="{FF3314FE-842C-4CEE-9420-0D611DB82ED4}"/>
            </a:ext>
          </a:extLst>
        </xdr:cNvPr>
        <xdr:cNvSpPr/>
      </xdr:nvSpPr>
      <xdr:spPr>
        <a:xfrm>
          <a:off x="18605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76CED8B6-43E6-413B-8D03-3F044643F864}"/>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2257CE57-3BA9-435E-861A-F617D53A0ED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72BDAF36-E24E-4A57-9BA0-0AC6D3C6F34B}"/>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649349F2-FB56-4EC9-9F55-F35035D30EC1}"/>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DA81F2FA-05D3-406B-8C18-23EBE24730D4}"/>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55335</xdr:rowOff>
    </xdr:from>
    <xdr:to>
      <xdr:col>116</xdr:col>
      <xdr:colOff>114300</xdr:colOff>
      <xdr:row>61</xdr:row>
      <xdr:rowOff>156935</xdr:rowOff>
    </xdr:to>
    <xdr:sp macro="" textlink="">
      <xdr:nvSpPr>
        <xdr:cNvPr id="702" name="楕円 701">
          <a:extLst>
            <a:ext uri="{FF2B5EF4-FFF2-40B4-BE49-F238E27FC236}">
              <a16:creationId xmlns:a16="http://schemas.microsoft.com/office/drawing/2014/main" id="{9C7079F4-1387-44E6-BD9E-B1BB9A650127}"/>
            </a:ext>
          </a:extLst>
        </xdr:cNvPr>
        <xdr:cNvSpPr/>
      </xdr:nvSpPr>
      <xdr:spPr>
        <a:xfrm>
          <a:off x="22110700" y="10513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78212</xdr:rowOff>
    </xdr:from>
    <xdr:ext cx="469744" cy="259045"/>
    <xdr:sp macro="" textlink="">
      <xdr:nvSpPr>
        <xdr:cNvPr id="703" name="【保健センター・保健所】&#10;一人当たり面積該当値テキスト">
          <a:extLst>
            <a:ext uri="{FF2B5EF4-FFF2-40B4-BE49-F238E27FC236}">
              <a16:creationId xmlns:a16="http://schemas.microsoft.com/office/drawing/2014/main" id="{96826DFC-3E8A-4DC8-BE22-70884D24C9BF}"/>
            </a:ext>
          </a:extLst>
        </xdr:cNvPr>
        <xdr:cNvSpPr txBox="1"/>
      </xdr:nvSpPr>
      <xdr:spPr>
        <a:xfrm>
          <a:off x="22199600" y="10365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55335</xdr:rowOff>
    </xdr:from>
    <xdr:to>
      <xdr:col>112</xdr:col>
      <xdr:colOff>38100</xdr:colOff>
      <xdr:row>61</xdr:row>
      <xdr:rowOff>156935</xdr:rowOff>
    </xdr:to>
    <xdr:sp macro="" textlink="">
      <xdr:nvSpPr>
        <xdr:cNvPr id="704" name="楕円 703">
          <a:extLst>
            <a:ext uri="{FF2B5EF4-FFF2-40B4-BE49-F238E27FC236}">
              <a16:creationId xmlns:a16="http://schemas.microsoft.com/office/drawing/2014/main" id="{7E0FF92E-8798-4A85-8712-09D385665C5A}"/>
            </a:ext>
          </a:extLst>
        </xdr:cNvPr>
        <xdr:cNvSpPr/>
      </xdr:nvSpPr>
      <xdr:spPr>
        <a:xfrm>
          <a:off x="21272500" y="10513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106135</xdr:rowOff>
    </xdr:from>
    <xdr:to>
      <xdr:col>116</xdr:col>
      <xdr:colOff>63500</xdr:colOff>
      <xdr:row>61</xdr:row>
      <xdr:rowOff>106135</xdr:rowOff>
    </xdr:to>
    <xdr:cxnSp macro="">
      <xdr:nvCxnSpPr>
        <xdr:cNvPr id="705" name="直線コネクタ 704">
          <a:extLst>
            <a:ext uri="{FF2B5EF4-FFF2-40B4-BE49-F238E27FC236}">
              <a16:creationId xmlns:a16="http://schemas.microsoft.com/office/drawing/2014/main" id="{FFC23B9E-80AC-46E9-AF7F-04C59375774D}"/>
            </a:ext>
          </a:extLst>
        </xdr:cNvPr>
        <xdr:cNvCxnSpPr/>
      </xdr:nvCxnSpPr>
      <xdr:spPr>
        <a:xfrm>
          <a:off x="21323300" y="1056458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55335</xdr:rowOff>
    </xdr:from>
    <xdr:to>
      <xdr:col>107</xdr:col>
      <xdr:colOff>101600</xdr:colOff>
      <xdr:row>61</xdr:row>
      <xdr:rowOff>156935</xdr:rowOff>
    </xdr:to>
    <xdr:sp macro="" textlink="">
      <xdr:nvSpPr>
        <xdr:cNvPr id="706" name="楕円 705">
          <a:extLst>
            <a:ext uri="{FF2B5EF4-FFF2-40B4-BE49-F238E27FC236}">
              <a16:creationId xmlns:a16="http://schemas.microsoft.com/office/drawing/2014/main" id="{03CC54F2-A350-46FD-899F-6B9C55A319CC}"/>
            </a:ext>
          </a:extLst>
        </xdr:cNvPr>
        <xdr:cNvSpPr/>
      </xdr:nvSpPr>
      <xdr:spPr>
        <a:xfrm>
          <a:off x="20383500" y="10513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106135</xdr:rowOff>
    </xdr:from>
    <xdr:to>
      <xdr:col>111</xdr:col>
      <xdr:colOff>177800</xdr:colOff>
      <xdr:row>61</xdr:row>
      <xdr:rowOff>106135</xdr:rowOff>
    </xdr:to>
    <xdr:cxnSp macro="">
      <xdr:nvCxnSpPr>
        <xdr:cNvPr id="707" name="直線コネクタ 706">
          <a:extLst>
            <a:ext uri="{FF2B5EF4-FFF2-40B4-BE49-F238E27FC236}">
              <a16:creationId xmlns:a16="http://schemas.microsoft.com/office/drawing/2014/main" id="{5C0B630D-3A86-4D83-8C4F-D9869361998B}"/>
            </a:ext>
          </a:extLst>
        </xdr:cNvPr>
        <xdr:cNvCxnSpPr/>
      </xdr:nvCxnSpPr>
      <xdr:spPr>
        <a:xfrm>
          <a:off x="20434300" y="105645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71665</xdr:rowOff>
    </xdr:from>
    <xdr:to>
      <xdr:col>102</xdr:col>
      <xdr:colOff>165100</xdr:colOff>
      <xdr:row>62</xdr:row>
      <xdr:rowOff>1815</xdr:rowOff>
    </xdr:to>
    <xdr:sp macro="" textlink="">
      <xdr:nvSpPr>
        <xdr:cNvPr id="708" name="楕円 707">
          <a:extLst>
            <a:ext uri="{FF2B5EF4-FFF2-40B4-BE49-F238E27FC236}">
              <a16:creationId xmlns:a16="http://schemas.microsoft.com/office/drawing/2014/main" id="{B21544FF-61C6-4819-9458-B88045299A84}"/>
            </a:ext>
          </a:extLst>
        </xdr:cNvPr>
        <xdr:cNvSpPr/>
      </xdr:nvSpPr>
      <xdr:spPr>
        <a:xfrm>
          <a:off x="19494500" y="1053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106135</xdr:rowOff>
    </xdr:from>
    <xdr:to>
      <xdr:col>107</xdr:col>
      <xdr:colOff>50800</xdr:colOff>
      <xdr:row>61</xdr:row>
      <xdr:rowOff>122465</xdr:rowOff>
    </xdr:to>
    <xdr:cxnSp macro="">
      <xdr:nvCxnSpPr>
        <xdr:cNvPr id="709" name="直線コネクタ 708">
          <a:extLst>
            <a:ext uri="{FF2B5EF4-FFF2-40B4-BE49-F238E27FC236}">
              <a16:creationId xmlns:a16="http://schemas.microsoft.com/office/drawing/2014/main" id="{7D55E9BA-FEDA-4AB4-8763-B89847128941}"/>
            </a:ext>
          </a:extLst>
        </xdr:cNvPr>
        <xdr:cNvCxnSpPr/>
      </xdr:nvCxnSpPr>
      <xdr:spPr>
        <a:xfrm flipV="1">
          <a:off x="19545300" y="10564585"/>
          <a:ext cx="889000" cy="16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71665</xdr:rowOff>
    </xdr:from>
    <xdr:to>
      <xdr:col>98</xdr:col>
      <xdr:colOff>38100</xdr:colOff>
      <xdr:row>62</xdr:row>
      <xdr:rowOff>1815</xdr:rowOff>
    </xdr:to>
    <xdr:sp macro="" textlink="">
      <xdr:nvSpPr>
        <xdr:cNvPr id="710" name="楕円 709">
          <a:extLst>
            <a:ext uri="{FF2B5EF4-FFF2-40B4-BE49-F238E27FC236}">
              <a16:creationId xmlns:a16="http://schemas.microsoft.com/office/drawing/2014/main" id="{9383E0FE-82DD-4E6B-B32E-E5261C9FB8E5}"/>
            </a:ext>
          </a:extLst>
        </xdr:cNvPr>
        <xdr:cNvSpPr/>
      </xdr:nvSpPr>
      <xdr:spPr>
        <a:xfrm>
          <a:off x="18605500" y="1053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122465</xdr:rowOff>
    </xdr:from>
    <xdr:to>
      <xdr:col>102</xdr:col>
      <xdr:colOff>114300</xdr:colOff>
      <xdr:row>61</xdr:row>
      <xdr:rowOff>122465</xdr:rowOff>
    </xdr:to>
    <xdr:cxnSp macro="">
      <xdr:nvCxnSpPr>
        <xdr:cNvPr id="711" name="直線コネクタ 710">
          <a:extLst>
            <a:ext uri="{FF2B5EF4-FFF2-40B4-BE49-F238E27FC236}">
              <a16:creationId xmlns:a16="http://schemas.microsoft.com/office/drawing/2014/main" id="{6F79E820-DA09-4FF2-9013-B9BB529653A0}"/>
            </a:ext>
          </a:extLst>
        </xdr:cNvPr>
        <xdr:cNvCxnSpPr/>
      </xdr:nvCxnSpPr>
      <xdr:spPr>
        <a:xfrm>
          <a:off x="18656300" y="105809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58255</xdr:rowOff>
    </xdr:from>
    <xdr:ext cx="469744" cy="259045"/>
    <xdr:sp macro="" textlink="">
      <xdr:nvSpPr>
        <xdr:cNvPr id="712" name="n_1aveValue【保健センター・保健所】&#10;一人当たり面積">
          <a:extLst>
            <a:ext uri="{FF2B5EF4-FFF2-40B4-BE49-F238E27FC236}">
              <a16:creationId xmlns:a16="http://schemas.microsoft.com/office/drawing/2014/main" id="{BBC4B748-DFFF-4A62-8122-5F22C09895A8}"/>
            </a:ext>
          </a:extLst>
        </xdr:cNvPr>
        <xdr:cNvSpPr txBox="1"/>
      </xdr:nvSpPr>
      <xdr:spPr>
        <a:xfrm>
          <a:off x="21075727" y="10688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58255</xdr:rowOff>
    </xdr:from>
    <xdr:ext cx="469744" cy="259045"/>
    <xdr:sp macro="" textlink="">
      <xdr:nvSpPr>
        <xdr:cNvPr id="713" name="n_2aveValue【保健センター・保健所】&#10;一人当たり面積">
          <a:extLst>
            <a:ext uri="{FF2B5EF4-FFF2-40B4-BE49-F238E27FC236}">
              <a16:creationId xmlns:a16="http://schemas.microsoft.com/office/drawing/2014/main" id="{B2F38C3C-29DF-48A1-8C1B-94A7F528C850}"/>
            </a:ext>
          </a:extLst>
        </xdr:cNvPr>
        <xdr:cNvSpPr txBox="1"/>
      </xdr:nvSpPr>
      <xdr:spPr>
        <a:xfrm>
          <a:off x="20199427" y="10688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58255</xdr:rowOff>
    </xdr:from>
    <xdr:ext cx="469744" cy="259045"/>
    <xdr:sp macro="" textlink="">
      <xdr:nvSpPr>
        <xdr:cNvPr id="714" name="n_3aveValue【保健センター・保健所】&#10;一人当たり面積">
          <a:extLst>
            <a:ext uri="{FF2B5EF4-FFF2-40B4-BE49-F238E27FC236}">
              <a16:creationId xmlns:a16="http://schemas.microsoft.com/office/drawing/2014/main" id="{3138F095-3759-41A2-8166-EE80726E2CDB}"/>
            </a:ext>
          </a:extLst>
        </xdr:cNvPr>
        <xdr:cNvSpPr txBox="1"/>
      </xdr:nvSpPr>
      <xdr:spPr>
        <a:xfrm>
          <a:off x="19310427" y="10688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58255</xdr:rowOff>
    </xdr:from>
    <xdr:ext cx="469744" cy="259045"/>
    <xdr:sp macro="" textlink="">
      <xdr:nvSpPr>
        <xdr:cNvPr id="715" name="n_4aveValue【保健センター・保健所】&#10;一人当たり面積">
          <a:extLst>
            <a:ext uri="{FF2B5EF4-FFF2-40B4-BE49-F238E27FC236}">
              <a16:creationId xmlns:a16="http://schemas.microsoft.com/office/drawing/2014/main" id="{7C76648D-2A39-4CEE-897C-7F9AA9E1B2F7}"/>
            </a:ext>
          </a:extLst>
        </xdr:cNvPr>
        <xdr:cNvSpPr txBox="1"/>
      </xdr:nvSpPr>
      <xdr:spPr>
        <a:xfrm>
          <a:off x="18421427" y="10688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2012</xdr:rowOff>
    </xdr:from>
    <xdr:ext cx="469744" cy="259045"/>
    <xdr:sp macro="" textlink="">
      <xdr:nvSpPr>
        <xdr:cNvPr id="716" name="n_1mainValue【保健センター・保健所】&#10;一人当たり面積">
          <a:extLst>
            <a:ext uri="{FF2B5EF4-FFF2-40B4-BE49-F238E27FC236}">
              <a16:creationId xmlns:a16="http://schemas.microsoft.com/office/drawing/2014/main" id="{4CF99175-E851-4D0E-89AA-2566F5BA3487}"/>
            </a:ext>
          </a:extLst>
        </xdr:cNvPr>
        <xdr:cNvSpPr txBox="1"/>
      </xdr:nvSpPr>
      <xdr:spPr>
        <a:xfrm>
          <a:off x="21075727" y="10289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2012</xdr:rowOff>
    </xdr:from>
    <xdr:ext cx="469744" cy="259045"/>
    <xdr:sp macro="" textlink="">
      <xdr:nvSpPr>
        <xdr:cNvPr id="717" name="n_2mainValue【保健センター・保健所】&#10;一人当たり面積">
          <a:extLst>
            <a:ext uri="{FF2B5EF4-FFF2-40B4-BE49-F238E27FC236}">
              <a16:creationId xmlns:a16="http://schemas.microsoft.com/office/drawing/2014/main" id="{009F1F07-6129-4C59-BA03-912BFD521252}"/>
            </a:ext>
          </a:extLst>
        </xdr:cNvPr>
        <xdr:cNvSpPr txBox="1"/>
      </xdr:nvSpPr>
      <xdr:spPr>
        <a:xfrm>
          <a:off x="20199427" y="10289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18342</xdr:rowOff>
    </xdr:from>
    <xdr:ext cx="469744" cy="259045"/>
    <xdr:sp macro="" textlink="">
      <xdr:nvSpPr>
        <xdr:cNvPr id="718" name="n_3mainValue【保健センター・保健所】&#10;一人当たり面積">
          <a:extLst>
            <a:ext uri="{FF2B5EF4-FFF2-40B4-BE49-F238E27FC236}">
              <a16:creationId xmlns:a16="http://schemas.microsoft.com/office/drawing/2014/main" id="{9C97D448-740D-4BA3-BA00-F4906B76D7B0}"/>
            </a:ext>
          </a:extLst>
        </xdr:cNvPr>
        <xdr:cNvSpPr txBox="1"/>
      </xdr:nvSpPr>
      <xdr:spPr>
        <a:xfrm>
          <a:off x="19310427" y="10305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18342</xdr:rowOff>
    </xdr:from>
    <xdr:ext cx="469744" cy="259045"/>
    <xdr:sp macro="" textlink="">
      <xdr:nvSpPr>
        <xdr:cNvPr id="719" name="n_4mainValue【保健センター・保健所】&#10;一人当たり面積">
          <a:extLst>
            <a:ext uri="{FF2B5EF4-FFF2-40B4-BE49-F238E27FC236}">
              <a16:creationId xmlns:a16="http://schemas.microsoft.com/office/drawing/2014/main" id="{B8946BB0-17B3-43E4-8193-2014C2BBA485}"/>
            </a:ext>
          </a:extLst>
        </xdr:cNvPr>
        <xdr:cNvSpPr txBox="1"/>
      </xdr:nvSpPr>
      <xdr:spPr>
        <a:xfrm>
          <a:off x="18421427" y="10305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0" name="正方形/長方形 719">
          <a:extLst>
            <a:ext uri="{FF2B5EF4-FFF2-40B4-BE49-F238E27FC236}">
              <a16:creationId xmlns:a16="http://schemas.microsoft.com/office/drawing/2014/main" id="{188960C7-59FC-480E-B86A-D008703122CC}"/>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1" name="正方形/長方形 720">
          <a:extLst>
            <a:ext uri="{FF2B5EF4-FFF2-40B4-BE49-F238E27FC236}">
              <a16:creationId xmlns:a16="http://schemas.microsoft.com/office/drawing/2014/main" id="{6EE12ED7-B7ED-4092-9035-CCC9F286939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2" name="正方形/長方形 721">
          <a:extLst>
            <a:ext uri="{FF2B5EF4-FFF2-40B4-BE49-F238E27FC236}">
              <a16:creationId xmlns:a16="http://schemas.microsoft.com/office/drawing/2014/main" id="{0FF945EA-E153-4AD0-B813-00CAB0E5B635}"/>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3" name="正方形/長方形 722">
          <a:extLst>
            <a:ext uri="{FF2B5EF4-FFF2-40B4-BE49-F238E27FC236}">
              <a16:creationId xmlns:a16="http://schemas.microsoft.com/office/drawing/2014/main" id="{25170CB0-48AC-4C1E-AA36-A196C6385BF9}"/>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4" name="正方形/長方形 723">
          <a:extLst>
            <a:ext uri="{FF2B5EF4-FFF2-40B4-BE49-F238E27FC236}">
              <a16:creationId xmlns:a16="http://schemas.microsoft.com/office/drawing/2014/main" id="{888C55BC-D74B-459F-8A81-AF71858F5841}"/>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5" name="正方形/長方形 724">
          <a:extLst>
            <a:ext uri="{FF2B5EF4-FFF2-40B4-BE49-F238E27FC236}">
              <a16:creationId xmlns:a16="http://schemas.microsoft.com/office/drawing/2014/main" id="{8A5AA287-DCF8-438E-BAA7-744595EB5F06}"/>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6" name="正方形/長方形 725">
          <a:extLst>
            <a:ext uri="{FF2B5EF4-FFF2-40B4-BE49-F238E27FC236}">
              <a16:creationId xmlns:a16="http://schemas.microsoft.com/office/drawing/2014/main" id="{A3421159-286D-4544-8C85-77FB8A617F36}"/>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7" name="正方形/長方形 726">
          <a:extLst>
            <a:ext uri="{FF2B5EF4-FFF2-40B4-BE49-F238E27FC236}">
              <a16:creationId xmlns:a16="http://schemas.microsoft.com/office/drawing/2014/main" id="{71AAA02C-9D52-4F7C-965B-976075E13158}"/>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8" name="テキスト ボックス 727">
          <a:extLst>
            <a:ext uri="{FF2B5EF4-FFF2-40B4-BE49-F238E27FC236}">
              <a16:creationId xmlns:a16="http://schemas.microsoft.com/office/drawing/2014/main" id="{D90B3C68-DC9C-4F37-A465-43DF199C3A75}"/>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9" name="直線コネクタ 728">
          <a:extLst>
            <a:ext uri="{FF2B5EF4-FFF2-40B4-BE49-F238E27FC236}">
              <a16:creationId xmlns:a16="http://schemas.microsoft.com/office/drawing/2014/main" id="{E0B3B6A3-9FE9-4CEE-920B-7675A1510258}"/>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0" name="テキスト ボックス 729">
          <a:extLst>
            <a:ext uri="{FF2B5EF4-FFF2-40B4-BE49-F238E27FC236}">
              <a16:creationId xmlns:a16="http://schemas.microsoft.com/office/drawing/2014/main" id="{39713F32-DCE0-41EB-A2D1-C6827A58C82C}"/>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731" name="直線コネクタ 730">
          <a:extLst>
            <a:ext uri="{FF2B5EF4-FFF2-40B4-BE49-F238E27FC236}">
              <a16:creationId xmlns:a16="http://schemas.microsoft.com/office/drawing/2014/main" id="{FEE7446B-5BBD-4040-AF6C-BFB36CBB70C8}"/>
            </a:ext>
          </a:extLst>
        </xdr:cNvPr>
        <xdr:cNvCxnSpPr/>
      </xdr:nvCxnSpPr>
      <xdr:spPr>
        <a:xfrm>
          <a:off x="12446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85</xdr:row>
      <xdr:rowOff>67327</xdr:rowOff>
    </xdr:from>
    <xdr:ext cx="403059" cy="259045"/>
    <xdr:sp macro="" textlink="">
      <xdr:nvSpPr>
        <xdr:cNvPr id="732" name="テキスト ボックス 731">
          <a:extLst>
            <a:ext uri="{FF2B5EF4-FFF2-40B4-BE49-F238E27FC236}">
              <a16:creationId xmlns:a16="http://schemas.microsoft.com/office/drawing/2014/main" id="{6FBC6434-8DBF-499A-8E5B-F7120411A04D}"/>
            </a:ext>
          </a:extLst>
        </xdr:cNvPr>
        <xdr:cNvSpPr txBox="1"/>
      </xdr:nvSpPr>
      <xdr:spPr>
        <a:xfrm>
          <a:off x="12042941" y="1464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733" name="直線コネクタ 732">
          <a:extLst>
            <a:ext uri="{FF2B5EF4-FFF2-40B4-BE49-F238E27FC236}">
              <a16:creationId xmlns:a16="http://schemas.microsoft.com/office/drawing/2014/main" id="{385D89C6-7364-4D7A-BA44-CF116EC06FE8}"/>
            </a:ext>
          </a:extLst>
        </xdr:cNvPr>
        <xdr:cNvCxnSpPr/>
      </xdr:nvCxnSpPr>
      <xdr:spPr>
        <a:xfrm>
          <a:off x="12446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734" name="テキスト ボックス 733">
          <a:extLst>
            <a:ext uri="{FF2B5EF4-FFF2-40B4-BE49-F238E27FC236}">
              <a16:creationId xmlns:a16="http://schemas.microsoft.com/office/drawing/2014/main" id="{0D9C8254-DD7F-47F1-9286-1BA627C5D878}"/>
            </a:ext>
          </a:extLst>
        </xdr:cNvPr>
        <xdr:cNvSpPr txBox="1"/>
      </xdr:nvSpPr>
      <xdr:spPr>
        <a:xfrm>
          <a:off x="12042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735" name="直線コネクタ 734">
          <a:extLst>
            <a:ext uri="{FF2B5EF4-FFF2-40B4-BE49-F238E27FC236}">
              <a16:creationId xmlns:a16="http://schemas.microsoft.com/office/drawing/2014/main" id="{BC4842DC-1A50-4257-8B74-4E650DBE4B4E}"/>
            </a:ext>
          </a:extLst>
        </xdr:cNvPr>
        <xdr:cNvCxnSpPr/>
      </xdr:nvCxnSpPr>
      <xdr:spPr>
        <a:xfrm>
          <a:off x="12446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736" name="テキスト ボックス 735">
          <a:extLst>
            <a:ext uri="{FF2B5EF4-FFF2-40B4-BE49-F238E27FC236}">
              <a16:creationId xmlns:a16="http://schemas.microsoft.com/office/drawing/2014/main" id="{CCF20CB1-8891-4D12-A248-312F212EE243}"/>
            </a:ext>
          </a:extLst>
        </xdr:cNvPr>
        <xdr:cNvSpPr txBox="1"/>
      </xdr:nvSpPr>
      <xdr:spPr>
        <a:xfrm>
          <a:off x="12042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737" name="直線コネクタ 736">
          <a:extLst>
            <a:ext uri="{FF2B5EF4-FFF2-40B4-BE49-F238E27FC236}">
              <a16:creationId xmlns:a16="http://schemas.microsoft.com/office/drawing/2014/main" id="{011B5FEE-FFAF-45E0-BA1B-B722F1536799}"/>
            </a:ext>
          </a:extLst>
        </xdr:cNvPr>
        <xdr:cNvCxnSpPr/>
      </xdr:nvCxnSpPr>
      <xdr:spPr>
        <a:xfrm>
          <a:off x="12446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738" name="テキスト ボックス 737">
          <a:extLst>
            <a:ext uri="{FF2B5EF4-FFF2-40B4-BE49-F238E27FC236}">
              <a16:creationId xmlns:a16="http://schemas.microsoft.com/office/drawing/2014/main" id="{C7F22265-B642-4D7F-82CB-DDFDE9C97876}"/>
            </a:ext>
          </a:extLst>
        </xdr:cNvPr>
        <xdr:cNvSpPr txBox="1"/>
      </xdr:nvSpPr>
      <xdr:spPr>
        <a:xfrm>
          <a:off x="12042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9" name="直線コネクタ 738">
          <a:extLst>
            <a:ext uri="{FF2B5EF4-FFF2-40B4-BE49-F238E27FC236}">
              <a16:creationId xmlns:a16="http://schemas.microsoft.com/office/drawing/2014/main" id="{2A377ECA-4A7C-4D39-8061-8ACEFAC76CB8}"/>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0" name="テキスト ボックス 739">
          <a:extLst>
            <a:ext uri="{FF2B5EF4-FFF2-40B4-BE49-F238E27FC236}">
              <a16:creationId xmlns:a16="http://schemas.microsoft.com/office/drawing/2014/main" id="{AD873E77-CB8E-40F8-B25E-2603FA4B7D98}"/>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1" name="【消防施設】&#10;有形固定資産減価償却率グラフ枠">
          <a:extLst>
            <a:ext uri="{FF2B5EF4-FFF2-40B4-BE49-F238E27FC236}">
              <a16:creationId xmlns:a16="http://schemas.microsoft.com/office/drawing/2014/main" id="{7CBEA00F-6CA2-48D2-86E2-2B3A040B55D6}"/>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134113</xdr:rowOff>
    </xdr:from>
    <xdr:to>
      <xdr:col>85</xdr:col>
      <xdr:colOff>126364</xdr:colOff>
      <xdr:row>86</xdr:row>
      <xdr:rowOff>51815</xdr:rowOff>
    </xdr:to>
    <xdr:cxnSp macro="">
      <xdr:nvCxnSpPr>
        <xdr:cNvPr id="742" name="直線コネクタ 741">
          <a:extLst>
            <a:ext uri="{FF2B5EF4-FFF2-40B4-BE49-F238E27FC236}">
              <a16:creationId xmlns:a16="http://schemas.microsoft.com/office/drawing/2014/main" id="{E60E244C-A178-4808-B0DB-87F070B1E2C7}"/>
            </a:ext>
          </a:extLst>
        </xdr:cNvPr>
        <xdr:cNvCxnSpPr/>
      </xdr:nvCxnSpPr>
      <xdr:spPr>
        <a:xfrm flipV="1">
          <a:off x="16318864" y="13507213"/>
          <a:ext cx="0" cy="12893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55642</xdr:rowOff>
    </xdr:from>
    <xdr:ext cx="405111" cy="259045"/>
    <xdr:sp macro="" textlink="">
      <xdr:nvSpPr>
        <xdr:cNvPr id="743" name="【消防施設】&#10;有形固定資産減価償却率最小値テキスト">
          <a:extLst>
            <a:ext uri="{FF2B5EF4-FFF2-40B4-BE49-F238E27FC236}">
              <a16:creationId xmlns:a16="http://schemas.microsoft.com/office/drawing/2014/main" id="{129AF6C6-42BD-492C-BF61-B6AAAF525995}"/>
            </a:ext>
          </a:extLst>
        </xdr:cNvPr>
        <xdr:cNvSpPr txBox="1"/>
      </xdr:nvSpPr>
      <xdr:spPr>
        <a:xfrm>
          <a:off x="16357600" y="14800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51815</xdr:rowOff>
    </xdr:from>
    <xdr:to>
      <xdr:col>86</xdr:col>
      <xdr:colOff>25400</xdr:colOff>
      <xdr:row>86</xdr:row>
      <xdr:rowOff>51815</xdr:rowOff>
    </xdr:to>
    <xdr:cxnSp macro="">
      <xdr:nvCxnSpPr>
        <xdr:cNvPr id="744" name="直線コネクタ 743">
          <a:extLst>
            <a:ext uri="{FF2B5EF4-FFF2-40B4-BE49-F238E27FC236}">
              <a16:creationId xmlns:a16="http://schemas.microsoft.com/office/drawing/2014/main" id="{8EDAD4EB-F811-408C-BBCF-3B4411A4E339}"/>
            </a:ext>
          </a:extLst>
        </xdr:cNvPr>
        <xdr:cNvCxnSpPr/>
      </xdr:nvCxnSpPr>
      <xdr:spPr>
        <a:xfrm>
          <a:off x="16230600" y="14796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80790</xdr:rowOff>
    </xdr:from>
    <xdr:ext cx="405111" cy="259045"/>
    <xdr:sp macro="" textlink="">
      <xdr:nvSpPr>
        <xdr:cNvPr id="745" name="【消防施設】&#10;有形固定資産減価償却率最大値テキスト">
          <a:extLst>
            <a:ext uri="{FF2B5EF4-FFF2-40B4-BE49-F238E27FC236}">
              <a16:creationId xmlns:a16="http://schemas.microsoft.com/office/drawing/2014/main" id="{7BF80AD1-29F9-430F-A3FD-0F552344C4EF}"/>
            </a:ext>
          </a:extLst>
        </xdr:cNvPr>
        <xdr:cNvSpPr txBox="1"/>
      </xdr:nvSpPr>
      <xdr:spPr>
        <a:xfrm>
          <a:off x="16357600" y="13282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134113</xdr:rowOff>
    </xdr:from>
    <xdr:to>
      <xdr:col>86</xdr:col>
      <xdr:colOff>25400</xdr:colOff>
      <xdr:row>78</xdr:row>
      <xdr:rowOff>134113</xdr:rowOff>
    </xdr:to>
    <xdr:cxnSp macro="">
      <xdr:nvCxnSpPr>
        <xdr:cNvPr id="746" name="直線コネクタ 745">
          <a:extLst>
            <a:ext uri="{FF2B5EF4-FFF2-40B4-BE49-F238E27FC236}">
              <a16:creationId xmlns:a16="http://schemas.microsoft.com/office/drawing/2014/main" id="{8CEDF748-88F9-45A0-A303-7183007BDE6B}"/>
            </a:ext>
          </a:extLst>
        </xdr:cNvPr>
        <xdr:cNvCxnSpPr/>
      </xdr:nvCxnSpPr>
      <xdr:spPr>
        <a:xfrm>
          <a:off x="16230600" y="135072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153179</xdr:rowOff>
    </xdr:from>
    <xdr:ext cx="405111" cy="259045"/>
    <xdr:sp macro="" textlink="">
      <xdr:nvSpPr>
        <xdr:cNvPr id="747" name="【消防施設】&#10;有形固定資産減価償却率平均値テキスト">
          <a:extLst>
            <a:ext uri="{FF2B5EF4-FFF2-40B4-BE49-F238E27FC236}">
              <a16:creationId xmlns:a16="http://schemas.microsoft.com/office/drawing/2014/main" id="{505C7B53-5B3A-4569-B514-1FEA483AD073}"/>
            </a:ext>
          </a:extLst>
        </xdr:cNvPr>
        <xdr:cNvSpPr txBox="1"/>
      </xdr:nvSpPr>
      <xdr:spPr>
        <a:xfrm>
          <a:off x="16357600" y="143835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3302</xdr:rowOff>
    </xdr:from>
    <xdr:to>
      <xdr:col>85</xdr:col>
      <xdr:colOff>177800</xdr:colOff>
      <xdr:row>84</xdr:row>
      <xdr:rowOff>104902</xdr:rowOff>
    </xdr:to>
    <xdr:sp macro="" textlink="">
      <xdr:nvSpPr>
        <xdr:cNvPr id="748" name="フローチャート: 判断 747">
          <a:extLst>
            <a:ext uri="{FF2B5EF4-FFF2-40B4-BE49-F238E27FC236}">
              <a16:creationId xmlns:a16="http://schemas.microsoft.com/office/drawing/2014/main" id="{D7452A36-FE73-456F-A8A1-A2DC4B52516D}"/>
            </a:ext>
          </a:extLst>
        </xdr:cNvPr>
        <xdr:cNvSpPr/>
      </xdr:nvSpPr>
      <xdr:spPr>
        <a:xfrm>
          <a:off x="16268700" y="14405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84</xdr:row>
      <xdr:rowOff>23876</xdr:rowOff>
    </xdr:from>
    <xdr:to>
      <xdr:col>81</xdr:col>
      <xdr:colOff>101600</xdr:colOff>
      <xdr:row>84</xdr:row>
      <xdr:rowOff>125476</xdr:rowOff>
    </xdr:to>
    <xdr:sp macro="" textlink="">
      <xdr:nvSpPr>
        <xdr:cNvPr id="749" name="フローチャート: 判断 748">
          <a:extLst>
            <a:ext uri="{FF2B5EF4-FFF2-40B4-BE49-F238E27FC236}">
              <a16:creationId xmlns:a16="http://schemas.microsoft.com/office/drawing/2014/main" id="{A8A96146-8D34-4A5F-8AEF-B097A000A23F}"/>
            </a:ext>
          </a:extLst>
        </xdr:cNvPr>
        <xdr:cNvSpPr/>
      </xdr:nvSpPr>
      <xdr:spPr>
        <a:xfrm>
          <a:off x="15430500" y="14425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84</xdr:row>
      <xdr:rowOff>3302</xdr:rowOff>
    </xdr:from>
    <xdr:to>
      <xdr:col>76</xdr:col>
      <xdr:colOff>165100</xdr:colOff>
      <xdr:row>84</xdr:row>
      <xdr:rowOff>104902</xdr:rowOff>
    </xdr:to>
    <xdr:sp macro="" textlink="">
      <xdr:nvSpPr>
        <xdr:cNvPr id="750" name="フローチャート: 判断 749">
          <a:extLst>
            <a:ext uri="{FF2B5EF4-FFF2-40B4-BE49-F238E27FC236}">
              <a16:creationId xmlns:a16="http://schemas.microsoft.com/office/drawing/2014/main" id="{D6214CEE-3126-41EE-B394-29EEA0451F02}"/>
            </a:ext>
          </a:extLst>
        </xdr:cNvPr>
        <xdr:cNvSpPr/>
      </xdr:nvSpPr>
      <xdr:spPr>
        <a:xfrm>
          <a:off x="14541500" y="14405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161037</xdr:rowOff>
    </xdr:from>
    <xdr:to>
      <xdr:col>72</xdr:col>
      <xdr:colOff>38100</xdr:colOff>
      <xdr:row>84</xdr:row>
      <xdr:rowOff>91187</xdr:rowOff>
    </xdr:to>
    <xdr:sp macro="" textlink="">
      <xdr:nvSpPr>
        <xdr:cNvPr id="751" name="フローチャート: 判断 750">
          <a:extLst>
            <a:ext uri="{FF2B5EF4-FFF2-40B4-BE49-F238E27FC236}">
              <a16:creationId xmlns:a16="http://schemas.microsoft.com/office/drawing/2014/main" id="{C59CF7B1-352C-4CFE-AFD8-A5B2064E8D24}"/>
            </a:ext>
          </a:extLst>
        </xdr:cNvPr>
        <xdr:cNvSpPr/>
      </xdr:nvSpPr>
      <xdr:spPr>
        <a:xfrm>
          <a:off x="13652500" y="14391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129032</xdr:rowOff>
    </xdr:from>
    <xdr:to>
      <xdr:col>67</xdr:col>
      <xdr:colOff>101600</xdr:colOff>
      <xdr:row>84</xdr:row>
      <xdr:rowOff>59182</xdr:rowOff>
    </xdr:to>
    <xdr:sp macro="" textlink="">
      <xdr:nvSpPr>
        <xdr:cNvPr id="752" name="フローチャート: 判断 751">
          <a:extLst>
            <a:ext uri="{FF2B5EF4-FFF2-40B4-BE49-F238E27FC236}">
              <a16:creationId xmlns:a16="http://schemas.microsoft.com/office/drawing/2014/main" id="{A1A47DC1-8D4A-44FB-8D6D-CC40E31F4E8F}"/>
            </a:ext>
          </a:extLst>
        </xdr:cNvPr>
        <xdr:cNvSpPr/>
      </xdr:nvSpPr>
      <xdr:spPr>
        <a:xfrm>
          <a:off x="12763500" y="14359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AB953B88-A483-4005-96A0-5CBA7318E1AD}"/>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31531363-1036-46C3-8805-FD6312A816BB}"/>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E52E75FC-A0F0-440E-81F4-ECDB743AB3C7}"/>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0DF87BE9-2F77-4AB1-84B4-2CC841188527}"/>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7" name="テキスト ボックス 756">
          <a:extLst>
            <a:ext uri="{FF2B5EF4-FFF2-40B4-BE49-F238E27FC236}">
              <a16:creationId xmlns:a16="http://schemas.microsoft.com/office/drawing/2014/main" id="{97510B1E-162E-428A-9DAC-C531B261476B}"/>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161037</xdr:rowOff>
    </xdr:from>
    <xdr:to>
      <xdr:col>85</xdr:col>
      <xdr:colOff>177800</xdr:colOff>
      <xdr:row>84</xdr:row>
      <xdr:rowOff>91187</xdr:rowOff>
    </xdr:to>
    <xdr:sp macro="" textlink="">
      <xdr:nvSpPr>
        <xdr:cNvPr id="758" name="楕円 757">
          <a:extLst>
            <a:ext uri="{FF2B5EF4-FFF2-40B4-BE49-F238E27FC236}">
              <a16:creationId xmlns:a16="http://schemas.microsoft.com/office/drawing/2014/main" id="{1A0717F7-41EB-4D6B-8234-59675F7C1F00}"/>
            </a:ext>
          </a:extLst>
        </xdr:cNvPr>
        <xdr:cNvSpPr/>
      </xdr:nvSpPr>
      <xdr:spPr>
        <a:xfrm>
          <a:off x="16268700" y="14391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12464</xdr:rowOff>
    </xdr:from>
    <xdr:ext cx="405111" cy="259045"/>
    <xdr:sp macro="" textlink="">
      <xdr:nvSpPr>
        <xdr:cNvPr id="759" name="【消防施設】&#10;有形固定資産減価償却率該当値テキスト">
          <a:extLst>
            <a:ext uri="{FF2B5EF4-FFF2-40B4-BE49-F238E27FC236}">
              <a16:creationId xmlns:a16="http://schemas.microsoft.com/office/drawing/2014/main" id="{2B22C8C6-EDDC-41D4-AF35-93BA85B64274}"/>
            </a:ext>
          </a:extLst>
        </xdr:cNvPr>
        <xdr:cNvSpPr txBox="1"/>
      </xdr:nvSpPr>
      <xdr:spPr>
        <a:xfrm>
          <a:off x="16357600" y="142428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126746</xdr:rowOff>
    </xdr:from>
    <xdr:to>
      <xdr:col>81</xdr:col>
      <xdr:colOff>101600</xdr:colOff>
      <xdr:row>84</xdr:row>
      <xdr:rowOff>56896</xdr:rowOff>
    </xdr:to>
    <xdr:sp macro="" textlink="">
      <xdr:nvSpPr>
        <xdr:cNvPr id="760" name="楕円 759">
          <a:extLst>
            <a:ext uri="{FF2B5EF4-FFF2-40B4-BE49-F238E27FC236}">
              <a16:creationId xmlns:a16="http://schemas.microsoft.com/office/drawing/2014/main" id="{21C975A0-0D3A-4A5D-832F-97C7BF5D4D59}"/>
            </a:ext>
          </a:extLst>
        </xdr:cNvPr>
        <xdr:cNvSpPr/>
      </xdr:nvSpPr>
      <xdr:spPr>
        <a:xfrm>
          <a:off x="15430500" y="14357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6096</xdr:rowOff>
    </xdr:from>
    <xdr:to>
      <xdr:col>85</xdr:col>
      <xdr:colOff>127000</xdr:colOff>
      <xdr:row>84</xdr:row>
      <xdr:rowOff>40387</xdr:rowOff>
    </xdr:to>
    <xdr:cxnSp macro="">
      <xdr:nvCxnSpPr>
        <xdr:cNvPr id="761" name="直線コネクタ 760">
          <a:extLst>
            <a:ext uri="{FF2B5EF4-FFF2-40B4-BE49-F238E27FC236}">
              <a16:creationId xmlns:a16="http://schemas.microsoft.com/office/drawing/2014/main" id="{F38D03E2-B47D-427E-8652-CF6D387CC0AD}"/>
            </a:ext>
          </a:extLst>
        </xdr:cNvPr>
        <xdr:cNvCxnSpPr/>
      </xdr:nvCxnSpPr>
      <xdr:spPr>
        <a:xfrm>
          <a:off x="15481300" y="14407896"/>
          <a:ext cx="8382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81026</xdr:rowOff>
    </xdr:from>
    <xdr:to>
      <xdr:col>76</xdr:col>
      <xdr:colOff>165100</xdr:colOff>
      <xdr:row>84</xdr:row>
      <xdr:rowOff>11176</xdr:rowOff>
    </xdr:to>
    <xdr:sp macro="" textlink="">
      <xdr:nvSpPr>
        <xdr:cNvPr id="762" name="楕円 761">
          <a:extLst>
            <a:ext uri="{FF2B5EF4-FFF2-40B4-BE49-F238E27FC236}">
              <a16:creationId xmlns:a16="http://schemas.microsoft.com/office/drawing/2014/main" id="{0889C609-8BA7-44DF-ACC5-151C38BAECE8}"/>
            </a:ext>
          </a:extLst>
        </xdr:cNvPr>
        <xdr:cNvSpPr/>
      </xdr:nvSpPr>
      <xdr:spPr>
        <a:xfrm>
          <a:off x="14541500" y="14311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131826</xdr:rowOff>
    </xdr:from>
    <xdr:to>
      <xdr:col>81</xdr:col>
      <xdr:colOff>50800</xdr:colOff>
      <xdr:row>84</xdr:row>
      <xdr:rowOff>6096</xdr:rowOff>
    </xdr:to>
    <xdr:cxnSp macro="">
      <xdr:nvCxnSpPr>
        <xdr:cNvPr id="763" name="直線コネクタ 762">
          <a:extLst>
            <a:ext uri="{FF2B5EF4-FFF2-40B4-BE49-F238E27FC236}">
              <a16:creationId xmlns:a16="http://schemas.microsoft.com/office/drawing/2014/main" id="{4F26B269-A37E-45FA-88D4-005142FED865}"/>
            </a:ext>
          </a:extLst>
        </xdr:cNvPr>
        <xdr:cNvCxnSpPr/>
      </xdr:nvCxnSpPr>
      <xdr:spPr>
        <a:xfrm>
          <a:off x="14592300" y="14362176"/>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37592</xdr:rowOff>
    </xdr:from>
    <xdr:to>
      <xdr:col>72</xdr:col>
      <xdr:colOff>38100</xdr:colOff>
      <xdr:row>83</xdr:row>
      <xdr:rowOff>139192</xdr:rowOff>
    </xdr:to>
    <xdr:sp macro="" textlink="">
      <xdr:nvSpPr>
        <xdr:cNvPr id="764" name="楕円 763">
          <a:extLst>
            <a:ext uri="{FF2B5EF4-FFF2-40B4-BE49-F238E27FC236}">
              <a16:creationId xmlns:a16="http://schemas.microsoft.com/office/drawing/2014/main" id="{7FEA674D-CC25-457B-9D77-91E041BAB761}"/>
            </a:ext>
          </a:extLst>
        </xdr:cNvPr>
        <xdr:cNvSpPr/>
      </xdr:nvSpPr>
      <xdr:spPr>
        <a:xfrm>
          <a:off x="13652500" y="14267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88392</xdr:rowOff>
    </xdr:from>
    <xdr:to>
      <xdr:col>76</xdr:col>
      <xdr:colOff>114300</xdr:colOff>
      <xdr:row>83</xdr:row>
      <xdr:rowOff>131826</xdr:rowOff>
    </xdr:to>
    <xdr:cxnSp macro="">
      <xdr:nvCxnSpPr>
        <xdr:cNvPr id="765" name="直線コネクタ 764">
          <a:extLst>
            <a:ext uri="{FF2B5EF4-FFF2-40B4-BE49-F238E27FC236}">
              <a16:creationId xmlns:a16="http://schemas.microsoft.com/office/drawing/2014/main" id="{2044BAC2-D1D0-44D7-94E2-25422B86281C}"/>
            </a:ext>
          </a:extLst>
        </xdr:cNvPr>
        <xdr:cNvCxnSpPr/>
      </xdr:nvCxnSpPr>
      <xdr:spPr>
        <a:xfrm>
          <a:off x="13703300" y="14318742"/>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167894</xdr:rowOff>
    </xdr:from>
    <xdr:to>
      <xdr:col>67</xdr:col>
      <xdr:colOff>101600</xdr:colOff>
      <xdr:row>83</xdr:row>
      <xdr:rowOff>98044</xdr:rowOff>
    </xdr:to>
    <xdr:sp macro="" textlink="">
      <xdr:nvSpPr>
        <xdr:cNvPr id="766" name="楕円 765">
          <a:extLst>
            <a:ext uri="{FF2B5EF4-FFF2-40B4-BE49-F238E27FC236}">
              <a16:creationId xmlns:a16="http://schemas.microsoft.com/office/drawing/2014/main" id="{6E82C09A-A4ED-4B0C-AE76-9CA2CD5804D9}"/>
            </a:ext>
          </a:extLst>
        </xdr:cNvPr>
        <xdr:cNvSpPr/>
      </xdr:nvSpPr>
      <xdr:spPr>
        <a:xfrm>
          <a:off x="12763500" y="14226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47244</xdr:rowOff>
    </xdr:from>
    <xdr:to>
      <xdr:col>71</xdr:col>
      <xdr:colOff>177800</xdr:colOff>
      <xdr:row>83</xdr:row>
      <xdr:rowOff>88392</xdr:rowOff>
    </xdr:to>
    <xdr:cxnSp macro="">
      <xdr:nvCxnSpPr>
        <xdr:cNvPr id="767" name="直線コネクタ 766">
          <a:extLst>
            <a:ext uri="{FF2B5EF4-FFF2-40B4-BE49-F238E27FC236}">
              <a16:creationId xmlns:a16="http://schemas.microsoft.com/office/drawing/2014/main" id="{66701CDF-4B01-44C3-8AD2-863E0BFA0637}"/>
            </a:ext>
          </a:extLst>
        </xdr:cNvPr>
        <xdr:cNvCxnSpPr/>
      </xdr:nvCxnSpPr>
      <xdr:spPr>
        <a:xfrm>
          <a:off x="12814300" y="14277594"/>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84</xdr:row>
      <xdr:rowOff>116603</xdr:rowOff>
    </xdr:from>
    <xdr:ext cx="405111" cy="259045"/>
    <xdr:sp macro="" textlink="">
      <xdr:nvSpPr>
        <xdr:cNvPr id="768" name="n_1aveValue【消防施設】&#10;有形固定資産減価償却率">
          <a:extLst>
            <a:ext uri="{FF2B5EF4-FFF2-40B4-BE49-F238E27FC236}">
              <a16:creationId xmlns:a16="http://schemas.microsoft.com/office/drawing/2014/main" id="{A7373646-69E9-4A07-90A4-64A64E918C52}"/>
            </a:ext>
          </a:extLst>
        </xdr:cNvPr>
        <xdr:cNvSpPr txBox="1"/>
      </xdr:nvSpPr>
      <xdr:spPr>
        <a:xfrm>
          <a:off x="15266044" y="14518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96029</xdr:rowOff>
    </xdr:from>
    <xdr:ext cx="405111" cy="259045"/>
    <xdr:sp macro="" textlink="">
      <xdr:nvSpPr>
        <xdr:cNvPr id="769" name="n_2aveValue【消防施設】&#10;有形固定資産減価償却率">
          <a:extLst>
            <a:ext uri="{FF2B5EF4-FFF2-40B4-BE49-F238E27FC236}">
              <a16:creationId xmlns:a16="http://schemas.microsoft.com/office/drawing/2014/main" id="{D76481D8-86FA-43E5-B841-B7A674893EDC}"/>
            </a:ext>
          </a:extLst>
        </xdr:cNvPr>
        <xdr:cNvSpPr txBox="1"/>
      </xdr:nvSpPr>
      <xdr:spPr>
        <a:xfrm>
          <a:off x="14389744" y="144978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82314</xdr:rowOff>
    </xdr:from>
    <xdr:ext cx="405111" cy="259045"/>
    <xdr:sp macro="" textlink="">
      <xdr:nvSpPr>
        <xdr:cNvPr id="770" name="n_3aveValue【消防施設】&#10;有形固定資産減価償却率">
          <a:extLst>
            <a:ext uri="{FF2B5EF4-FFF2-40B4-BE49-F238E27FC236}">
              <a16:creationId xmlns:a16="http://schemas.microsoft.com/office/drawing/2014/main" id="{2E155591-E5D3-4882-902C-A6BCA267F4D6}"/>
            </a:ext>
          </a:extLst>
        </xdr:cNvPr>
        <xdr:cNvSpPr txBox="1"/>
      </xdr:nvSpPr>
      <xdr:spPr>
        <a:xfrm>
          <a:off x="13500744" y="144841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50309</xdr:rowOff>
    </xdr:from>
    <xdr:ext cx="405111" cy="259045"/>
    <xdr:sp macro="" textlink="">
      <xdr:nvSpPr>
        <xdr:cNvPr id="771" name="n_4aveValue【消防施設】&#10;有形固定資産減価償却率">
          <a:extLst>
            <a:ext uri="{FF2B5EF4-FFF2-40B4-BE49-F238E27FC236}">
              <a16:creationId xmlns:a16="http://schemas.microsoft.com/office/drawing/2014/main" id="{B73C70F4-CB91-4842-BED3-7E0EDDF93A35}"/>
            </a:ext>
          </a:extLst>
        </xdr:cNvPr>
        <xdr:cNvSpPr txBox="1"/>
      </xdr:nvSpPr>
      <xdr:spPr>
        <a:xfrm>
          <a:off x="12611744" y="144521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82</xdr:row>
      <xdr:rowOff>73423</xdr:rowOff>
    </xdr:from>
    <xdr:ext cx="405111" cy="259045"/>
    <xdr:sp macro="" textlink="">
      <xdr:nvSpPr>
        <xdr:cNvPr id="772" name="n_1mainValue【消防施設】&#10;有形固定資産減価償却率">
          <a:extLst>
            <a:ext uri="{FF2B5EF4-FFF2-40B4-BE49-F238E27FC236}">
              <a16:creationId xmlns:a16="http://schemas.microsoft.com/office/drawing/2014/main" id="{94A57DE9-CEE6-4B56-B0F8-C78375ABE0CD}"/>
            </a:ext>
          </a:extLst>
        </xdr:cNvPr>
        <xdr:cNvSpPr txBox="1"/>
      </xdr:nvSpPr>
      <xdr:spPr>
        <a:xfrm>
          <a:off x="15266044" y="141323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27703</xdr:rowOff>
    </xdr:from>
    <xdr:ext cx="405111" cy="259045"/>
    <xdr:sp macro="" textlink="">
      <xdr:nvSpPr>
        <xdr:cNvPr id="773" name="n_2mainValue【消防施設】&#10;有形固定資産減価償却率">
          <a:extLst>
            <a:ext uri="{FF2B5EF4-FFF2-40B4-BE49-F238E27FC236}">
              <a16:creationId xmlns:a16="http://schemas.microsoft.com/office/drawing/2014/main" id="{9AEFF29C-A30B-4BC1-8687-640D3891A680}"/>
            </a:ext>
          </a:extLst>
        </xdr:cNvPr>
        <xdr:cNvSpPr txBox="1"/>
      </xdr:nvSpPr>
      <xdr:spPr>
        <a:xfrm>
          <a:off x="14389744" y="140866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155719</xdr:rowOff>
    </xdr:from>
    <xdr:ext cx="405111" cy="259045"/>
    <xdr:sp macro="" textlink="">
      <xdr:nvSpPr>
        <xdr:cNvPr id="774" name="n_3mainValue【消防施設】&#10;有形固定資産減価償却率">
          <a:extLst>
            <a:ext uri="{FF2B5EF4-FFF2-40B4-BE49-F238E27FC236}">
              <a16:creationId xmlns:a16="http://schemas.microsoft.com/office/drawing/2014/main" id="{AF82B953-3CEC-4840-AD61-95BFFF7B8D31}"/>
            </a:ext>
          </a:extLst>
        </xdr:cNvPr>
        <xdr:cNvSpPr txBox="1"/>
      </xdr:nvSpPr>
      <xdr:spPr>
        <a:xfrm>
          <a:off x="13500744" y="14043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114571</xdr:rowOff>
    </xdr:from>
    <xdr:ext cx="405111" cy="259045"/>
    <xdr:sp macro="" textlink="">
      <xdr:nvSpPr>
        <xdr:cNvPr id="775" name="n_4mainValue【消防施設】&#10;有形固定資産減価償却率">
          <a:extLst>
            <a:ext uri="{FF2B5EF4-FFF2-40B4-BE49-F238E27FC236}">
              <a16:creationId xmlns:a16="http://schemas.microsoft.com/office/drawing/2014/main" id="{DF94001B-7299-4287-99B4-E0BCC7C09054}"/>
            </a:ext>
          </a:extLst>
        </xdr:cNvPr>
        <xdr:cNvSpPr txBox="1"/>
      </xdr:nvSpPr>
      <xdr:spPr>
        <a:xfrm>
          <a:off x="12611744" y="14002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6" name="正方形/長方形 775">
          <a:extLst>
            <a:ext uri="{FF2B5EF4-FFF2-40B4-BE49-F238E27FC236}">
              <a16:creationId xmlns:a16="http://schemas.microsoft.com/office/drawing/2014/main" id="{AAC780C7-A7D6-4519-98C7-06C9D3A47B85}"/>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7" name="正方形/長方形 776">
          <a:extLst>
            <a:ext uri="{FF2B5EF4-FFF2-40B4-BE49-F238E27FC236}">
              <a16:creationId xmlns:a16="http://schemas.microsoft.com/office/drawing/2014/main" id="{12CFB824-0989-4815-B328-6F949D04FF3B}"/>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8" name="正方形/長方形 777">
          <a:extLst>
            <a:ext uri="{FF2B5EF4-FFF2-40B4-BE49-F238E27FC236}">
              <a16:creationId xmlns:a16="http://schemas.microsoft.com/office/drawing/2014/main" id="{AF137DC5-47A3-4A6B-B3D8-77FD3DE100AE}"/>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9" name="正方形/長方形 778">
          <a:extLst>
            <a:ext uri="{FF2B5EF4-FFF2-40B4-BE49-F238E27FC236}">
              <a16:creationId xmlns:a16="http://schemas.microsoft.com/office/drawing/2014/main" id="{DB4E24B4-C4B5-4E12-96B3-ACEDD9364F47}"/>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0" name="正方形/長方形 779">
          <a:extLst>
            <a:ext uri="{FF2B5EF4-FFF2-40B4-BE49-F238E27FC236}">
              <a16:creationId xmlns:a16="http://schemas.microsoft.com/office/drawing/2014/main" id="{380982BE-9343-44E7-BCCB-A2F56808BFFA}"/>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1" name="正方形/長方形 780">
          <a:extLst>
            <a:ext uri="{FF2B5EF4-FFF2-40B4-BE49-F238E27FC236}">
              <a16:creationId xmlns:a16="http://schemas.microsoft.com/office/drawing/2014/main" id="{669B504D-7E54-4684-A9EA-BEB3C2EE356A}"/>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2" name="正方形/長方形 781">
          <a:extLst>
            <a:ext uri="{FF2B5EF4-FFF2-40B4-BE49-F238E27FC236}">
              <a16:creationId xmlns:a16="http://schemas.microsoft.com/office/drawing/2014/main" id="{CEDB14E0-1224-4BE3-895B-2F52B665A67E}"/>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3" name="正方形/長方形 782">
          <a:extLst>
            <a:ext uri="{FF2B5EF4-FFF2-40B4-BE49-F238E27FC236}">
              <a16:creationId xmlns:a16="http://schemas.microsoft.com/office/drawing/2014/main" id="{7DFD8F72-7153-4A88-B9A8-129AA0DBC3C9}"/>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4" name="テキスト ボックス 783">
          <a:extLst>
            <a:ext uri="{FF2B5EF4-FFF2-40B4-BE49-F238E27FC236}">
              <a16:creationId xmlns:a16="http://schemas.microsoft.com/office/drawing/2014/main" id="{E2A86FC5-CCBC-408F-A25C-667FBD2CB5D8}"/>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5" name="直線コネクタ 784">
          <a:extLst>
            <a:ext uri="{FF2B5EF4-FFF2-40B4-BE49-F238E27FC236}">
              <a16:creationId xmlns:a16="http://schemas.microsoft.com/office/drawing/2014/main" id="{EF0955A9-335A-4F89-A1A6-7FE9C085C5C9}"/>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88</xdr:row>
      <xdr:rowOff>10177</xdr:rowOff>
    </xdr:from>
    <xdr:ext cx="467179" cy="259045"/>
    <xdr:sp macro="" textlink="">
      <xdr:nvSpPr>
        <xdr:cNvPr id="786" name="テキスト ボックス 785">
          <a:extLst>
            <a:ext uri="{FF2B5EF4-FFF2-40B4-BE49-F238E27FC236}">
              <a16:creationId xmlns:a16="http://schemas.microsoft.com/office/drawing/2014/main" id="{CF09C608-DE77-4B7D-8A12-59A92660BCEE}"/>
            </a:ext>
          </a:extLst>
        </xdr:cNvPr>
        <xdr:cNvSpPr txBox="1"/>
      </xdr:nvSpPr>
      <xdr:spPr>
        <a:xfrm>
          <a:off x="17820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86</xdr:row>
      <xdr:rowOff>168729</xdr:rowOff>
    </xdr:from>
    <xdr:to>
      <xdr:col>120</xdr:col>
      <xdr:colOff>114300</xdr:colOff>
      <xdr:row>86</xdr:row>
      <xdr:rowOff>168729</xdr:rowOff>
    </xdr:to>
    <xdr:cxnSp macro="">
      <xdr:nvCxnSpPr>
        <xdr:cNvPr id="787" name="直線コネクタ 786">
          <a:extLst>
            <a:ext uri="{FF2B5EF4-FFF2-40B4-BE49-F238E27FC236}">
              <a16:creationId xmlns:a16="http://schemas.microsoft.com/office/drawing/2014/main" id="{641BED11-6F75-4272-9781-3EBA6DF06F46}"/>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88" name="テキスト ボックス 787">
          <a:extLst>
            <a:ext uri="{FF2B5EF4-FFF2-40B4-BE49-F238E27FC236}">
              <a16:creationId xmlns:a16="http://schemas.microsoft.com/office/drawing/2014/main" id="{EAF69D49-D91E-4AFC-A8C4-F93739E81E70}"/>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89" name="直線コネクタ 788">
          <a:extLst>
            <a:ext uri="{FF2B5EF4-FFF2-40B4-BE49-F238E27FC236}">
              <a16:creationId xmlns:a16="http://schemas.microsoft.com/office/drawing/2014/main" id="{8A426187-840B-4501-B3EB-E6D2D99DB6A2}"/>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90" name="テキスト ボックス 789">
          <a:extLst>
            <a:ext uri="{FF2B5EF4-FFF2-40B4-BE49-F238E27FC236}">
              <a16:creationId xmlns:a16="http://schemas.microsoft.com/office/drawing/2014/main" id="{FFD018F8-0268-4DA4-BBD9-24803E2711CE}"/>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1" name="直線コネクタ 790">
          <a:extLst>
            <a:ext uri="{FF2B5EF4-FFF2-40B4-BE49-F238E27FC236}">
              <a16:creationId xmlns:a16="http://schemas.microsoft.com/office/drawing/2014/main" id="{44B3F698-11BE-4460-A855-4599EE9FA53D}"/>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92" name="テキスト ボックス 791">
          <a:extLst>
            <a:ext uri="{FF2B5EF4-FFF2-40B4-BE49-F238E27FC236}">
              <a16:creationId xmlns:a16="http://schemas.microsoft.com/office/drawing/2014/main" id="{FD4552E4-C55E-4011-B471-0212E9831897}"/>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3" name="直線コネクタ 792">
          <a:extLst>
            <a:ext uri="{FF2B5EF4-FFF2-40B4-BE49-F238E27FC236}">
              <a16:creationId xmlns:a16="http://schemas.microsoft.com/office/drawing/2014/main" id="{D4C361FA-A187-45B6-85BF-6268CB20A969}"/>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4" name="テキスト ボックス 793">
          <a:extLst>
            <a:ext uri="{FF2B5EF4-FFF2-40B4-BE49-F238E27FC236}">
              <a16:creationId xmlns:a16="http://schemas.microsoft.com/office/drawing/2014/main" id="{631F365A-23A9-4242-9173-9DE1BDBD4815}"/>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95" name="直線コネクタ 794">
          <a:extLst>
            <a:ext uri="{FF2B5EF4-FFF2-40B4-BE49-F238E27FC236}">
              <a16:creationId xmlns:a16="http://schemas.microsoft.com/office/drawing/2014/main" id="{5CB1915F-5336-476F-A1B3-A5CC74177D0B}"/>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96" name="テキスト ボックス 795">
          <a:extLst>
            <a:ext uri="{FF2B5EF4-FFF2-40B4-BE49-F238E27FC236}">
              <a16:creationId xmlns:a16="http://schemas.microsoft.com/office/drawing/2014/main" id="{4A16A1F2-6552-46A5-9E73-29F0522C90CB}"/>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97" name="直線コネクタ 796">
          <a:extLst>
            <a:ext uri="{FF2B5EF4-FFF2-40B4-BE49-F238E27FC236}">
              <a16:creationId xmlns:a16="http://schemas.microsoft.com/office/drawing/2014/main" id="{3E962735-6AD0-46B6-939D-84F6C794A314}"/>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98" name="テキスト ボックス 797">
          <a:extLst>
            <a:ext uri="{FF2B5EF4-FFF2-40B4-BE49-F238E27FC236}">
              <a16:creationId xmlns:a16="http://schemas.microsoft.com/office/drawing/2014/main" id="{6F93E6E1-0824-4C56-A6F9-55D06FD73410}"/>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9" name="直線コネクタ 798">
          <a:extLst>
            <a:ext uri="{FF2B5EF4-FFF2-40B4-BE49-F238E27FC236}">
              <a16:creationId xmlns:a16="http://schemas.microsoft.com/office/drawing/2014/main" id="{717593F6-DE52-499D-B2CE-8DF4AF3A1E79}"/>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0" name="テキスト ボックス 799">
          <a:extLst>
            <a:ext uri="{FF2B5EF4-FFF2-40B4-BE49-F238E27FC236}">
              <a16:creationId xmlns:a16="http://schemas.microsoft.com/office/drawing/2014/main" id="{D3494D79-ECBD-44AD-B5AA-D1CF82FED5DA}"/>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1" name="【消防施設】&#10;一人当たり面積グラフ枠">
          <a:extLst>
            <a:ext uri="{FF2B5EF4-FFF2-40B4-BE49-F238E27FC236}">
              <a16:creationId xmlns:a16="http://schemas.microsoft.com/office/drawing/2014/main" id="{55A28E75-FAAC-46D2-B70B-726B23A31F85}"/>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76</xdr:row>
      <xdr:rowOff>152400</xdr:rowOff>
    </xdr:from>
    <xdr:to>
      <xdr:col>116</xdr:col>
      <xdr:colOff>62864</xdr:colOff>
      <xdr:row>86</xdr:row>
      <xdr:rowOff>16329</xdr:rowOff>
    </xdr:to>
    <xdr:cxnSp macro="">
      <xdr:nvCxnSpPr>
        <xdr:cNvPr id="802" name="直線コネクタ 801">
          <a:extLst>
            <a:ext uri="{FF2B5EF4-FFF2-40B4-BE49-F238E27FC236}">
              <a16:creationId xmlns:a16="http://schemas.microsoft.com/office/drawing/2014/main" id="{5FF3E7B2-1098-4D96-98B9-D5EB93D30DE0}"/>
            </a:ext>
          </a:extLst>
        </xdr:cNvPr>
        <xdr:cNvCxnSpPr/>
      </xdr:nvCxnSpPr>
      <xdr:spPr>
        <a:xfrm flipV="1">
          <a:off x="22160864" y="13182600"/>
          <a:ext cx="0" cy="15784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20156</xdr:rowOff>
    </xdr:from>
    <xdr:ext cx="469744" cy="259045"/>
    <xdr:sp macro="" textlink="">
      <xdr:nvSpPr>
        <xdr:cNvPr id="803" name="【消防施設】&#10;一人当たり面積最小値テキスト">
          <a:extLst>
            <a:ext uri="{FF2B5EF4-FFF2-40B4-BE49-F238E27FC236}">
              <a16:creationId xmlns:a16="http://schemas.microsoft.com/office/drawing/2014/main" id="{26772569-8F24-49EE-B237-111D326BB2E1}"/>
            </a:ext>
          </a:extLst>
        </xdr:cNvPr>
        <xdr:cNvSpPr txBox="1"/>
      </xdr:nvSpPr>
      <xdr:spPr>
        <a:xfrm>
          <a:off x="22199600" y="14764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16329</xdr:rowOff>
    </xdr:from>
    <xdr:to>
      <xdr:col>116</xdr:col>
      <xdr:colOff>152400</xdr:colOff>
      <xdr:row>86</xdr:row>
      <xdr:rowOff>16329</xdr:rowOff>
    </xdr:to>
    <xdr:cxnSp macro="">
      <xdr:nvCxnSpPr>
        <xdr:cNvPr id="804" name="直線コネクタ 803">
          <a:extLst>
            <a:ext uri="{FF2B5EF4-FFF2-40B4-BE49-F238E27FC236}">
              <a16:creationId xmlns:a16="http://schemas.microsoft.com/office/drawing/2014/main" id="{7C4AAD29-95EE-4689-844C-0D2EC44D0FC8}"/>
            </a:ext>
          </a:extLst>
        </xdr:cNvPr>
        <xdr:cNvCxnSpPr/>
      </xdr:nvCxnSpPr>
      <xdr:spPr>
        <a:xfrm>
          <a:off x="22072600" y="147610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75</xdr:row>
      <xdr:rowOff>99077</xdr:rowOff>
    </xdr:from>
    <xdr:ext cx="469744" cy="259045"/>
    <xdr:sp macro="" textlink="">
      <xdr:nvSpPr>
        <xdr:cNvPr id="805" name="【消防施設】&#10;一人当たり面積最大値テキスト">
          <a:extLst>
            <a:ext uri="{FF2B5EF4-FFF2-40B4-BE49-F238E27FC236}">
              <a16:creationId xmlns:a16="http://schemas.microsoft.com/office/drawing/2014/main" id="{6447C812-9800-488B-9649-19C7E5FFBA40}"/>
            </a:ext>
          </a:extLst>
        </xdr:cNvPr>
        <xdr:cNvSpPr txBox="1"/>
      </xdr:nvSpPr>
      <xdr:spPr>
        <a:xfrm>
          <a:off x="22199600" y="12957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76</xdr:row>
      <xdr:rowOff>152400</xdr:rowOff>
    </xdr:from>
    <xdr:to>
      <xdr:col>116</xdr:col>
      <xdr:colOff>152400</xdr:colOff>
      <xdr:row>76</xdr:row>
      <xdr:rowOff>152400</xdr:rowOff>
    </xdr:to>
    <xdr:cxnSp macro="">
      <xdr:nvCxnSpPr>
        <xdr:cNvPr id="806" name="直線コネクタ 805">
          <a:extLst>
            <a:ext uri="{FF2B5EF4-FFF2-40B4-BE49-F238E27FC236}">
              <a16:creationId xmlns:a16="http://schemas.microsoft.com/office/drawing/2014/main" id="{53A3012A-BEF0-49C0-BE4B-22C70EB57A79}"/>
            </a:ext>
          </a:extLst>
        </xdr:cNvPr>
        <xdr:cNvCxnSpPr/>
      </xdr:nvCxnSpPr>
      <xdr:spPr>
        <a:xfrm>
          <a:off x="22072600" y="1318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99984</xdr:rowOff>
    </xdr:from>
    <xdr:ext cx="469744" cy="259045"/>
    <xdr:sp macro="" textlink="">
      <xdr:nvSpPr>
        <xdr:cNvPr id="807" name="【消防施設】&#10;一人当たり面積平均値テキスト">
          <a:extLst>
            <a:ext uri="{FF2B5EF4-FFF2-40B4-BE49-F238E27FC236}">
              <a16:creationId xmlns:a16="http://schemas.microsoft.com/office/drawing/2014/main" id="{E45B168C-B26A-42D1-9E88-2D095B4E6846}"/>
            </a:ext>
          </a:extLst>
        </xdr:cNvPr>
        <xdr:cNvSpPr txBox="1"/>
      </xdr:nvSpPr>
      <xdr:spPr>
        <a:xfrm>
          <a:off x="22199600" y="141588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77107</xdr:rowOff>
    </xdr:from>
    <xdr:to>
      <xdr:col>116</xdr:col>
      <xdr:colOff>114300</xdr:colOff>
      <xdr:row>84</xdr:row>
      <xdr:rowOff>7257</xdr:rowOff>
    </xdr:to>
    <xdr:sp macro="" textlink="">
      <xdr:nvSpPr>
        <xdr:cNvPr id="808" name="フローチャート: 判断 807">
          <a:extLst>
            <a:ext uri="{FF2B5EF4-FFF2-40B4-BE49-F238E27FC236}">
              <a16:creationId xmlns:a16="http://schemas.microsoft.com/office/drawing/2014/main" id="{0E950D4E-5768-49B6-8754-6B1AAA76D7B3}"/>
            </a:ext>
          </a:extLst>
        </xdr:cNvPr>
        <xdr:cNvSpPr/>
      </xdr:nvSpPr>
      <xdr:spPr>
        <a:xfrm>
          <a:off x="22110700" y="1430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98879</xdr:rowOff>
    </xdr:from>
    <xdr:to>
      <xdr:col>112</xdr:col>
      <xdr:colOff>38100</xdr:colOff>
      <xdr:row>84</xdr:row>
      <xdr:rowOff>29029</xdr:rowOff>
    </xdr:to>
    <xdr:sp macro="" textlink="">
      <xdr:nvSpPr>
        <xdr:cNvPr id="809" name="フローチャート: 判断 808">
          <a:extLst>
            <a:ext uri="{FF2B5EF4-FFF2-40B4-BE49-F238E27FC236}">
              <a16:creationId xmlns:a16="http://schemas.microsoft.com/office/drawing/2014/main" id="{2D1CAA17-E259-47FB-A596-013A1627820F}"/>
            </a:ext>
          </a:extLst>
        </xdr:cNvPr>
        <xdr:cNvSpPr/>
      </xdr:nvSpPr>
      <xdr:spPr>
        <a:xfrm>
          <a:off x="21272500" y="1432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87993</xdr:rowOff>
    </xdr:from>
    <xdr:to>
      <xdr:col>107</xdr:col>
      <xdr:colOff>101600</xdr:colOff>
      <xdr:row>84</xdr:row>
      <xdr:rowOff>18143</xdr:rowOff>
    </xdr:to>
    <xdr:sp macro="" textlink="">
      <xdr:nvSpPr>
        <xdr:cNvPr id="810" name="フローチャート: 判断 809">
          <a:extLst>
            <a:ext uri="{FF2B5EF4-FFF2-40B4-BE49-F238E27FC236}">
              <a16:creationId xmlns:a16="http://schemas.microsoft.com/office/drawing/2014/main" id="{EF79D1A1-7CB6-4479-945B-D1A07BA1A167}"/>
            </a:ext>
          </a:extLst>
        </xdr:cNvPr>
        <xdr:cNvSpPr/>
      </xdr:nvSpPr>
      <xdr:spPr>
        <a:xfrm>
          <a:off x="20383500" y="14318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150586</xdr:rowOff>
    </xdr:from>
    <xdr:to>
      <xdr:col>102</xdr:col>
      <xdr:colOff>165100</xdr:colOff>
      <xdr:row>83</xdr:row>
      <xdr:rowOff>80736</xdr:rowOff>
    </xdr:to>
    <xdr:sp macro="" textlink="">
      <xdr:nvSpPr>
        <xdr:cNvPr id="811" name="フローチャート: 判断 810">
          <a:extLst>
            <a:ext uri="{FF2B5EF4-FFF2-40B4-BE49-F238E27FC236}">
              <a16:creationId xmlns:a16="http://schemas.microsoft.com/office/drawing/2014/main" id="{12CD2BDD-8538-4834-8AC9-EAC7F3CB99E6}"/>
            </a:ext>
          </a:extLst>
        </xdr:cNvPr>
        <xdr:cNvSpPr/>
      </xdr:nvSpPr>
      <xdr:spPr>
        <a:xfrm>
          <a:off x="19494500" y="1420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33564</xdr:rowOff>
    </xdr:from>
    <xdr:to>
      <xdr:col>98</xdr:col>
      <xdr:colOff>38100</xdr:colOff>
      <xdr:row>83</xdr:row>
      <xdr:rowOff>135164</xdr:rowOff>
    </xdr:to>
    <xdr:sp macro="" textlink="">
      <xdr:nvSpPr>
        <xdr:cNvPr id="812" name="フローチャート: 判断 811">
          <a:extLst>
            <a:ext uri="{FF2B5EF4-FFF2-40B4-BE49-F238E27FC236}">
              <a16:creationId xmlns:a16="http://schemas.microsoft.com/office/drawing/2014/main" id="{3DED79A2-442A-4063-8509-581996895956}"/>
            </a:ext>
          </a:extLst>
        </xdr:cNvPr>
        <xdr:cNvSpPr/>
      </xdr:nvSpPr>
      <xdr:spPr>
        <a:xfrm>
          <a:off x="18605500" y="1426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3" name="テキスト ボックス 812">
          <a:extLst>
            <a:ext uri="{FF2B5EF4-FFF2-40B4-BE49-F238E27FC236}">
              <a16:creationId xmlns:a16="http://schemas.microsoft.com/office/drawing/2014/main" id="{B94284A1-606C-438F-951B-BD94B705BED2}"/>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4" name="テキスト ボックス 813">
          <a:extLst>
            <a:ext uri="{FF2B5EF4-FFF2-40B4-BE49-F238E27FC236}">
              <a16:creationId xmlns:a16="http://schemas.microsoft.com/office/drawing/2014/main" id="{9D18B790-FB57-4936-B315-AD7243C8D385}"/>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5" name="テキスト ボックス 814">
          <a:extLst>
            <a:ext uri="{FF2B5EF4-FFF2-40B4-BE49-F238E27FC236}">
              <a16:creationId xmlns:a16="http://schemas.microsoft.com/office/drawing/2014/main" id="{A8972E6A-3C1E-4493-933C-E7058435092A}"/>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5C7BA982-0067-49CE-A5D2-752894F4821B}"/>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36710087-F98C-450C-AC55-33E594AB6B5F}"/>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164193</xdr:rowOff>
    </xdr:from>
    <xdr:to>
      <xdr:col>116</xdr:col>
      <xdr:colOff>114300</xdr:colOff>
      <xdr:row>84</xdr:row>
      <xdr:rowOff>94343</xdr:rowOff>
    </xdr:to>
    <xdr:sp macro="" textlink="">
      <xdr:nvSpPr>
        <xdr:cNvPr id="818" name="楕円 817">
          <a:extLst>
            <a:ext uri="{FF2B5EF4-FFF2-40B4-BE49-F238E27FC236}">
              <a16:creationId xmlns:a16="http://schemas.microsoft.com/office/drawing/2014/main" id="{4BB7170B-EAAB-4F0B-B325-25F19E60CDF4}"/>
            </a:ext>
          </a:extLst>
        </xdr:cNvPr>
        <xdr:cNvSpPr/>
      </xdr:nvSpPr>
      <xdr:spPr>
        <a:xfrm>
          <a:off x="22110700" y="14394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142620</xdr:rowOff>
    </xdr:from>
    <xdr:ext cx="469744" cy="259045"/>
    <xdr:sp macro="" textlink="">
      <xdr:nvSpPr>
        <xdr:cNvPr id="819" name="【消防施設】&#10;一人当たり面積該当値テキスト">
          <a:extLst>
            <a:ext uri="{FF2B5EF4-FFF2-40B4-BE49-F238E27FC236}">
              <a16:creationId xmlns:a16="http://schemas.microsoft.com/office/drawing/2014/main" id="{7BEE03B0-06C6-4921-B046-3F1B362E32A6}"/>
            </a:ext>
          </a:extLst>
        </xdr:cNvPr>
        <xdr:cNvSpPr txBox="1"/>
      </xdr:nvSpPr>
      <xdr:spPr>
        <a:xfrm>
          <a:off x="22199600" y="14372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164193</xdr:rowOff>
    </xdr:from>
    <xdr:to>
      <xdr:col>112</xdr:col>
      <xdr:colOff>38100</xdr:colOff>
      <xdr:row>84</xdr:row>
      <xdr:rowOff>94343</xdr:rowOff>
    </xdr:to>
    <xdr:sp macro="" textlink="">
      <xdr:nvSpPr>
        <xdr:cNvPr id="820" name="楕円 819">
          <a:extLst>
            <a:ext uri="{FF2B5EF4-FFF2-40B4-BE49-F238E27FC236}">
              <a16:creationId xmlns:a16="http://schemas.microsoft.com/office/drawing/2014/main" id="{23B3FE11-55F3-43D1-AD3B-84BA619DF399}"/>
            </a:ext>
          </a:extLst>
        </xdr:cNvPr>
        <xdr:cNvSpPr/>
      </xdr:nvSpPr>
      <xdr:spPr>
        <a:xfrm>
          <a:off x="21272500" y="14394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43543</xdr:rowOff>
    </xdr:from>
    <xdr:to>
      <xdr:col>116</xdr:col>
      <xdr:colOff>63500</xdr:colOff>
      <xdr:row>84</xdr:row>
      <xdr:rowOff>43543</xdr:rowOff>
    </xdr:to>
    <xdr:cxnSp macro="">
      <xdr:nvCxnSpPr>
        <xdr:cNvPr id="821" name="直線コネクタ 820">
          <a:extLst>
            <a:ext uri="{FF2B5EF4-FFF2-40B4-BE49-F238E27FC236}">
              <a16:creationId xmlns:a16="http://schemas.microsoft.com/office/drawing/2014/main" id="{0A45551C-C0AF-48C6-A91D-17D4953FD2D7}"/>
            </a:ext>
          </a:extLst>
        </xdr:cNvPr>
        <xdr:cNvCxnSpPr/>
      </xdr:nvCxnSpPr>
      <xdr:spPr>
        <a:xfrm>
          <a:off x="21323300" y="1444534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3629</xdr:rowOff>
    </xdr:from>
    <xdr:to>
      <xdr:col>107</xdr:col>
      <xdr:colOff>101600</xdr:colOff>
      <xdr:row>84</xdr:row>
      <xdr:rowOff>105229</xdr:rowOff>
    </xdr:to>
    <xdr:sp macro="" textlink="">
      <xdr:nvSpPr>
        <xdr:cNvPr id="822" name="楕円 821">
          <a:extLst>
            <a:ext uri="{FF2B5EF4-FFF2-40B4-BE49-F238E27FC236}">
              <a16:creationId xmlns:a16="http://schemas.microsoft.com/office/drawing/2014/main" id="{E797BCEA-C84C-4EF7-93AE-A5CC0EB6E84A}"/>
            </a:ext>
          </a:extLst>
        </xdr:cNvPr>
        <xdr:cNvSpPr/>
      </xdr:nvSpPr>
      <xdr:spPr>
        <a:xfrm>
          <a:off x="20383500" y="14405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43543</xdr:rowOff>
    </xdr:from>
    <xdr:to>
      <xdr:col>111</xdr:col>
      <xdr:colOff>177800</xdr:colOff>
      <xdr:row>84</xdr:row>
      <xdr:rowOff>54429</xdr:rowOff>
    </xdr:to>
    <xdr:cxnSp macro="">
      <xdr:nvCxnSpPr>
        <xdr:cNvPr id="823" name="直線コネクタ 822">
          <a:extLst>
            <a:ext uri="{FF2B5EF4-FFF2-40B4-BE49-F238E27FC236}">
              <a16:creationId xmlns:a16="http://schemas.microsoft.com/office/drawing/2014/main" id="{849BEBDB-24E0-46D2-9DAD-8B6AB3D29B0E}"/>
            </a:ext>
          </a:extLst>
        </xdr:cNvPr>
        <xdr:cNvCxnSpPr/>
      </xdr:nvCxnSpPr>
      <xdr:spPr>
        <a:xfrm flipV="1">
          <a:off x="20434300" y="14445343"/>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90714</xdr:rowOff>
    </xdr:from>
    <xdr:to>
      <xdr:col>102</xdr:col>
      <xdr:colOff>165100</xdr:colOff>
      <xdr:row>85</xdr:row>
      <xdr:rowOff>20864</xdr:rowOff>
    </xdr:to>
    <xdr:sp macro="" textlink="">
      <xdr:nvSpPr>
        <xdr:cNvPr id="824" name="楕円 823">
          <a:extLst>
            <a:ext uri="{FF2B5EF4-FFF2-40B4-BE49-F238E27FC236}">
              <a16:creationId xmlns:a16="http://schemas.microsoft.com/office/drawing/2014/main" id="{A5ABBE38-A2EA-4B65-ABF8-FF1467E9FA5C}"/>
            </a:ext>
          </a:extLst>
        </xdr:cNvPr>
        <xdr:cNvSpPr/>
      </xdr:nvSpPr>
      <xdr:spPr>
        <a:xfrm>
          <a:off x="19494500" y="14492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54429</xdr:rowOff>
    </xdr:from>
    <xdr:to>
      <xdr:col>107</xdr:col>
      <xdr:colOff>50800</xdr:colOff>
      <xdr:row>84</xdr:row>
      <xdr:rowOff>141514</xdr:rowOff>
    </xdr:to>
    <xdr:cxnSp macro="">
      <xdr:nvCxnSpPr>
        <xdr:cNvPr id="825" name="直線コネクタ 824">
          <a:extLst>
            <a:ext uri="{FF2B5EF4-FFF2-40B4-BE49-F238E27FC236}">
              <a16:creationId xmlns:a16="http://schemas.microsoft.com/office/drawing/2014/main" id="{729CEB49-FB23-4757-A2AA-A79E96CD14AF}"/>
            </a:ext>
          </a:extLst>
        </xdr:cNvPr>
        <xdr:cNvCxnSpPr/>
      </xdr:nvCxnSpPr>
      <xdr:spPr>
        <a:xfrm flipV="1">
          <a:off x="19545300" y="14456229"/>
          <a:ext cx="889000" cy="87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134257</xdr:rowOff>
    </xdr:from>
    <xdr:to>
      <xdr:col>98</xdr:col>
      <xdr:colOff>38100</xdr:colOff>
      <xdr:row>85</xdr:row>
      <xdr:rowOff>64407</xdr:rowOff>
    </xdr:to>
    <xdr:sp macro="" textlink="">
      <xdr:nvSpPr>
        <xdr:cNvPr id="826" name="楕円 825">
          <a:extLst>
            <a:ext uri="{FF2B5EF4-FFF2-40B4-BE49-F238E27FC236}">
              <a16:creationId xmlns:a16="http://schemas.microsoft.com/office/drawing/2014/main" id="{1713654E-7488-4588-A64A-F7EEFCE5B4EB}"/>
            </a:ext>
          </a:extLst>
        </xdr:cNvPr>
        <xdr:cNvSpPr/>
      </xdr:nvSpPr>
      <xdr:spPr>
        <a:xfrm>
          <a:off x="18605500" y="14536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141514</xdr:rowOff>
    </xdr:from>
    <xdr:to>
      <xdr:col>102</xdr:col>
      <xdr:colOff>114300</xdr:colOff>
      <xdr:row>85</xdr:row>
      <xdr:rowOff>13607</xdr:rowOff>
    </xdr:to>
    <xdr:cxnSp macro="">
      <xdr:nvCxnSpPr>
        <xdr:cNvPr id="827" name="直線コネクタ 826">
          <a:extLst>
            <a:ext uri="{FF2B5EF4-FFF2-40B4-BE49-F238E27FC236}">
              <a16:creationId xmlns:a16="http://schemas.microsoft.com/office/drawing/2014/main" id="{B141BA46-C0F7-4ABE-993A-495B58B65436}"/>
            </a:ext>
          </a:extLst>
        </xdr:cNvPr>
        <xdr:cNvCxnSpPr/>
      </xdr:nvCxnSpPr>
      <xdr:spPr>
        <a:xfrm flipV="1">
          <a:off x="18656300" y="14543314"/>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45556</xdr:rowOff>
    </xdr:from>
    <xdr:ext cx="469744" cy="259045"/>
    <xdr:sp macro="" textlink="">
      <xdr:nvSpPr>
        <xdr:cNvPr id="828" name="n_1aveValue【消防施設】&#10;一人当たり面積">
          <a:extLst>
            <a:ext uri="{FF2B5EF4-FFF2-40B4-BE49-F238E27FC236}">
              <a16:creationId xmlns:a16="http://schemas.microsoft.com/office/drawing/2014/main" id="{C7B88DB9-6986-4A3E-A5DF-F5B5C5E11007}"/>
            </a:ext>
          </a:extLst>
        </xdr:cNvPr>
        <xdr:cNvSpPr txBox="1"/>
      </xdr:nvSpPr>
      <xdr:spPr>
        <a:xfrm>
          <a:off x="21075727" y="14104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34670</xdr:rowOff>
    </xdr:from>
    <xdr:ext cx="469744" cy="259045"/>
    <xdr:sp macro="" textlink="">
      <xdr:nvSpPr>
        <xdr:cNvPr id="829" name="n_2aveValue【消防施設】&#10;一人当たり面積">
          <a:extLst>
            <a:ext uri="{FF2B5EF4-FFF2-40B4-BE49-F238E27FC236}">
              <a16:creationId xmlns:a16="http://schemas.microsoft.com/office/drawing/2014/main" id="{7CD169D3-082C-4FDD-83D6-BA3C7D09FA97}"/>
            </a:ext>
          </a:extLst>
        </xdr:cNvPr>
        <xdr:cNvSpPr txBox="1"/>
      </xdr:nvSpPr>
      <xdr:spPr>
        <a:xfrm>
          <a:off x="20199427" y="14093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97263</xdr:rowOff>
    </xdr:from>
    <xdr:ext cx="469744" cy="259045"/>
    <xdr:sp macro="" textlink="">
      <xdr:nvSpPr>
        <xdr:cNvPr id="830" name="n_3aveValue【消防施設】&#10;一人当たり面積">
          <a:extLst>
            <a:ext uri="{FF2B5EF4-FFF2-40B4-BE49-F238E27FC236}">
              <a16:creationId xmlns:a16="http://schemas.microsoft.com/office/drawing/2014/main" id="{459EAA93-F086-4680-81F7-FA985E6A89FC}"/>
            </a:ext>
          </a:extLst>
        </xdr:cNvPr>
        <xdr:cNvSpPr txBox="1"/>
      </xdr:nvSpPr>
      <xdr:spPr>
        <a:xfrm>
          <a:off x="19310427" y="13984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151691</xdr:rowOff>
    </xdr:from>
    <xdr:ext cx="469744" cy="259045"/>
    <xdr:sp macro="" textlink="">
      <xdr:nvSpPr>
        <xdr:cNvPr id="831" name="n_4aveValue【消防施設】&#10;一人当たり面積">
          <a:extLst>
            <a:ext uri="{FF2B5EF4-FFF2-40B4-BE49-F238E27FC236}">
              <a16:creationId xmlns:a16="http://schemas.microsoft.com/office/drawing/2014/main" id="{8C7DBB4D-94EF-413F-A170-0A5A01CEEB45}"/>
            </a:ext>
          </a:extLst>
        </xdr:cNvPr>
        <xdr:cNvSpPr txBox="1"/>
      </xdr:nvSpPr>
      <xdr:spPr>
        <a:xfrm>
          <a:off x="18421427" y="14039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85470</xdr:rowOff>
    </xdr:from>
    <xdr:ext cx="469744" cy="259045"/>
    <xdr:sp macro="" textlink="">
      <xdr:nvSpPr>
        <xdr:cNvPr id="832" name="n_1mainValue【消防施設】&#10;一人当たり面積">
          <a:extLst>
            <a:ext uri="{FF2B5EF4-FFF2-40B4-BE49-F238E27FC236}">
              <a16:creationId xmlns:a16="http://schemas.microsoft.com/office/drawing/2014/main" id="{C9DB7287-687D-45C7-9A02-F038140348CE}"/>
            </a:ext>
          </a:extLst>
        </xdr:cNvPr>
        <xdr:cNvSpPr txBox="1"/>
      </xdr:nvSpPr>
      <xdr:spPr>
        <a:xfrm>
          <a:off x="21075727" y="14487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96356</xdr:rowOff>
    </xdr:from>
    <xdr:ext cx="469744" cy="259045"/>
    <xdr:sp macro="" textlink="">
      <xdr:nvSpPr>
        <xdr:cNvPr id="833" name="n_2mainValue【消防施設】&#10;一人当たり面積">
          <a:extLst>
            <a:ext uri="{FF2B5EF4-FFF2-40B4-BE49-F238E27FC236}">
              <a16:creationId xmlns:a16="http://schemas.microsoft.com/office/drawing/2014/main" id="{5CBBE4C0-4DF8-4963-ADE6-2A907634CA2B}"/>
            </a:ext>
          </a:extLst>
        </xdr:cNvPr>
        <xdr:cNvSpPr txBox="1"/>
      </xdr:nvSpPr>
      <xdr:spPr>
        <a:xfrm>
          <a:off x="20199427" y="14498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11991</xdr:rowOff>
    </xdr:from>
    <xdr:ext cx="469744" cy="259045"/>
    <xdr:sp macro="" textlink="">
      <xdr:nvSpPr>
        <xdr:cNvPr id="834" name="n_3mainValue【消防施設】&#10;一人当たり面積">
          <a:extLst>
            <a:ext uri="{FF2B5EF4-FFF2-40B4-BE49-F238E27FC236}">
              <a16:creationId xmlns:a16="http://schemas.microsoft.com/office/drawing/2014/main" id="{C95A6DB6-1C32-4230-935A-45405F45212F}"/>
            </a:ext>
          </a:extLst>
        </xdr:cNvPr>
        <xdr:cNvSpPr txBox="1"/>
      </xdr:nvSpPr>
      <xdr:spPr>
        <a:xfrm>
          <a:off x="19310427" y="14585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55534</xdr:rowOff>
    </xdr:from>
    <xdr:ext cx="469744" cy="259045"/>
    <xdr:sp macro="" textlink="">
      <xdr:nvSpPr>
        <xdr:cNvPr id="835" name="n_4mainValue【消防施設】&#10;一人当たり面積">
          <a:extLst>
            <a:ext uri="{FF2B5EF4-FFF2-40B4-BE49-F238E27FC236}">
              <a16:creationId xmlns:a16="http://schemas.microsoft.com/office/drawing/2014/main" id="{5C8A5AD0-37D2-44B4-A311-FE3BE455FDC7}"/>
            </a:ext>
          </a:extLst>
        </xdr:cNvPr>
        <xdr:cNvSpPr txBox="1"/>
      </xdr:nvSpPr>
      <xdr:spPr>
        <a:xfrm>
          <a:off x="18421427" y="14628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6" name="正方形/長方形 835">
          <a:extLst>
            <a:ext uri="{FF2B5EF4-FFF2-40B4-BE49-F238E27FC236}">
              <a16:creationId xmlns:a16="http://schemas.microsoft.com/office/drawing/2014/main" id="{E1A800C0-AB33-4867-BD07-828AF996537A}"/>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7" name="正方形/長方形 836">
          <a:extLst>
            <a:ext uri="{FF2B5EF4-FFF2-40B4-BE49-F238E27FC236}">
              <a16:creationId xmlns:a16="http://schemas.microsoft.com/office/drawing/2014/main" id="{8EE7E2FC-4102-45C3-8427-819FBA71C6C2}"/>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8" name="正方形/長方形 837">
          <a:extLst>
            <a:ext uri="{FF2B5EF4-FFF2-40B4-BE49-F238E27FC236}">
              <a16:creationId xmlns:a16="http://schemas.microsoft.com/office/drawing/2014/main" id="{14546B0E-7CD8-4647-A992-5D7C9CD8357C}"/>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9" name="正方形/長方形 838">
          <a:extLst>
            <a:ext uri="{FF2B5EF4-FFF2-40B4-BE49-F238E27FC236}">
              <a16:creationId xmlns:a16="http://schemas.microsoft.com/office/drawing/2014/main" id="{6711C547-1AAE-4D81-909E-AFE2B2F7D8AD}"/>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0" name="正方形/長方形 839">
          <a:extLst>
            <a:ext uri="{FF2B5EF4-FFF2-40B4-BE49-F238E27FC236}">
              <a16:creationId xmlns:a16="http://schemas.microsoft.com/office/drawing/2014/main" id="{904D146C-EE9F-4AAD-B7E0-6558D39C7D1D}"/>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1" name="正方形/長方形 840">
          <a:extLst>
            <a:ext uri="{FF2B5EF4-FFF2-40B4-BE49-F238E27FC236}">
              <a16:creationId xmlns:a16="http://schemas.microsoft.com/office/drawing/2014/main" id="{B5C768C6-1BA2-4609-A1AE-D6E8696FD828}"/>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2" name="正方形/長方形 841">
          <a:extLst>
            <a:ext uri="{FF2B5EF4-FFF2-40B4-BE49-F238E27FC236}">
              <a16:creationId xmlns:a16="http://schemas.microsoft.com/office/drawing/2014/main" id="{50C75E03-E568-4FC5-B337-80059789E2B7}"/>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3" name="正方形/長方形 842">
          <a:extLst>
            <a:ext uri="{FF2B5EF4-FFF2-40B4-BE49-F238E27FC236}">
              <a16:creationId xmlns:a16="http://schemas.microsoft.com/office/drawing/2014/main" id="{87E769DB-2A0E-441C-AF00-C3908E95792F}"/>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4" name="テキスト ボックス 843">
          <a:extLst>
            <a:ext uri="{FF2B5EF4-FFF2-40B4-BE49-F238E27FC236}">
              <a16:creationId xmlns:a16="http://schemas.microsoft.com/office/drawing/2014/main" id="{EE67245E-B37A-4CF3-88C4-6ADFA0F3234B}"/>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5" name="直線コネクタ 844">
          <a:extLst>
            <a:ext uri="{FF2B5EF4-FFF2-40B4-BE49-F238E27FC236}">
              <a16:creationId xmlns:a16="http://schemas.microsoft.com/office/drawing/2014/main" id="{9163575A-6D87-4BD2-BFCE-E64A1B4EF30D}"/>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6" name="テキスト ボックス 845">
          <a:extLst>
            <a:ext uri="{FF2B5EF4-FFF2-40B4-BE49-F238E27FC236}">
              <a16:creationId xmlns:a16="http://schemas.microsoft.com/office/drawing/2014/main" id="{1061610D-AD6A-40C5-9EA1-CB77E984DADE}"/>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847" name="直線コネクタ 846">
          <a:extLst>
            <a:ext uri="{FF2B5EF4-FFF2-40B4-BE49-F238E27FC236}">
              <a16:creationId xmlns:a16="http://schemas.microsoft.com/office/drawing/2014/main" id="{D18A3292-33FA-4AF4-B6E6-0736E774A736}"/>
            </a:ext>
          </a:extLst>
        </xdr:cNvPr>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107</xdr:row>
      <xdr:rowOff>105427</xdr:rowOff>
    </xdr:from>
    <xdr:ext cx="403059" cy="259045"/>
    <xdr:sp macro="" textlink="">
      <xdr:nvSpPr>
        <xdr:cNvPr id="848" name="テキスト ボックス 847">
          <a:extLst>
            <a:ext uri="{FF2B5EF4-FFF2-40B4-BE49-F238E27FC236}">
              <a16:creationId xmlns:a16="http://schemas.microsoft.com/office/drawing/2014/main" id="{DA95058C-ABA8-4838-B145-F71ED7DB428F}"/>
            </a:ext>
          </a:extLst>
        </xdr:cNvPr>
        <xdr:cNvSpPr txBox="1"/>
      </xdr:nvSpPr>
      <xdr:spPr>
        <a:xfrm>
          <a:off x="12042941" y="1845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849" name="直線コネクタ 848">
          <a:extLst>
            <a:ext uri="{FF2B5EF4-FFF2-40B4-BE49-F238E27FC236}">
              <a16:creationId xmlns:a16="http://schemas.microsoft.com/office/drawing/2014/main" id="{446A3D83-E459-4164-90B5-A1CCEA54EC73}"/>
            </a:ext>
          </a:extLst>
        </xdr:cNvPr>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850" name="テキスト ボックス 849">
          <a:extLst>
            <a:ext uri="{FF2B5EF4-FFF2-40B4-BE49-F238E27FC236}">
              <a16:creationId xmlns:a16="http://schemas.microsoft.com/office/drawing/2014/main" id="{75824DBE-63B9-4B2E-99F9-ED75E7637E87}"/>
            </a:ext>
          </a:extLst>
        </xdr:cNvPr>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851" name="直線コネクタ 850">
          <a:extLst>
            <a:ext uri="{FF2B5EF4-FFF2-40B4-BE49-F238E27FC236}">
              <a16:creationId xmlns:a16="http://schemas.microsoft.com/office/drawing/2014/main" id="{9BD42157-2504-4744-80D0-0EC58F984025}"/>
            </a:ext>
          </a:extLst>
        </xdr:cNvPr>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852" name="テキスト ボックス 851">
          <a:extLst>
            <a:ext uri="{FF2B5EF4-FFF2-40B4-BE49-F238E27FC236}">
              <a16:creationId xmlns:a16="http://schemas.microsoft.com/office/drawing/2014/main" id="{0CC7E356-7738-442A-950B-A713997A2728}"/>
            </a:ext>
          </a:extLst>
        </xdr:cNvPr>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853" name="直線コネクタ 852">
          <a:extLst>
            <a:ext uri="{FF2B5EF4-FFF2-40B4-BE49-F238E27FC236}">
              <a16:creationId xmlns:a16="http://schemas.microsoft.com/office/drawing/2014/main" id="{7CA05F62-D429-4DE3-8BC8-05E3811764D0}"/>
            </a:ext>
          </a:extLst>
        </xdr:cNvPr>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854" name="テキスト ボックス 853">
          <a:extLst>
            <a:ext uri="{FF2B5EF4-FFF2-40B4-BE49-F238E27FC236}">
              <a16:creationId xmlns:a16="http://schemas.microsoft.com/office/drawing/2014/main" id="{501B6F20-1CA4-4EAE-A71C-89F3E02368B2}"/>
            </a:ext>
          </a:extLst>
        </xdr:cNvPr>
        <xdr:cNvSpPr txBox="1"/>
      </xdr:nvSpPr>
      <xdr:spPr>
        <a:xfrm>
          <a:off x="12042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5" name="直線コネクタ 854">
          <a:extLst>
            <a:ext uri="{FF2B5EF4-FFF2-40B4-BE49-F238E27FC236}">
              <a16:creationId xmlns:a16="http://schemas.microsoft.com/office/drawing/2014/main" id="{122745EA-8702-462D-9713-10A838DE94EB}"/>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56" name="テキスト ボックス 855">
          <a:extLst>
            <a:ext uri="{FF2B5EF4-FFF2-40B4-BE49-F238E27FC236}">
              <a16:creationId xmlns:a16="http://schemas.microsoft.com/office/drawing/2014/main" id="{2D856071-6F5A-4769-A670-FDA44C27B02F}"/>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57" name="【庁舎】&#10;有形固定資産減価償却率グラフ枠">
          <a:extLst>
            <a:ext uri="{FF2B5EF4-FFF2-40B4-BE49-F238E27FC236}">
              <a16:creationId xmlns:a16="http://schemas.microsoft.com/office/drawing/2014/main" id="{58AA102F-E3D7-4482-9825-8E76D5E40747}"/>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16763</xdr:rowOff>
    </xdr:from>
    <xdr:to>
      <xdr:col>85</xdr:col>
      <xdr:colOff>126364</xdr:colOff>
      <xdr:row>108</xdr:row>
      <xdr:rowOff>94487</xdr:rowOff>
    </xdr:to>
    <xdr:cxnSp macro="">
      <xdr:nvCxnSpPr>
        <xdr:cNvPr id="858" name="直線コネクタ 857">
          <a:extLst>
            <a:ext uri="{FF2B5EF4-FFF2-40B4-BE49-F238E27FC236}">
              <a16:creationId xmlns:a16="http://schemas.microsoft.com/office/drawing/2014/main" id="{57C375F9-362A-4625-BE83-036DB84ADFCF}"/>
            </a:ext>
          </a:extLst>
        </xdr:cNvPr>
        <xdr:cNvCxnSpPr/>
      </xdr:nvCxnSpPr>
      <xdr:spPr>
        <a:xfrm flipV="1">
          <a:off x="16318864" y="17333213"/>
          <a:ext cx="0" cy="12778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98314</xdr:rowOff>
    </xdr:from>
    <xdr:ext cx="405111" cy="259045"/>
    <xdr:sp macro="" textlink="">
      <xdr:nvSpPr>
        <xdr:cNvPr id="859" name="【庁舎】&#10;有形固定資産減価償却率最小値テキスト">
          <a:extLst>
            <a:ext uri="{FF2B5EF4-FFF2-40B4-BE49-F238E27FC236}">
              <a16:creationId xmlns:a16="http://schemas.microsoft.com/office/drawing/2014/main" id="{DDC9F276-1F22-4645-B3DC-888604889590}"/>
            </a:ext>
          </a:extLst>
        </xdr:cNvPr>
        <xdr:cNvSpPr txBox="1"/>
      </xdr:nvSpPr>
      <xdr:spPr>
        <a:xfrm>
          <a:off x="16357600" y="186149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94487</xdr:rowOff>
    </xdr:from>
    <xdr:to>
      <xdr:col>86</xdr:col>
      <xdr:colOff>25400</xdr:colOff>
      <xdr:row>108</xdr:row>
      <xdr:rowOff>94487</xdr:rowOff>
    </xdr:to>
    <xdr:cxnSp macro="">
      <xdr:nvCxnSpPr>
        <xdr:cNvPr id="860" name="直線コネクタ 859">
          <a:extLst>
            <a:ext uri="{FF2B5EF4-FFF2-40B4-BE49-F238E27FC236}">
              <a16:creationId xmlns:a16="http://schemas.microsoft.com/office/drawing/2014/main" id="{29FA17FD-F1D5-4CA4-AFD6-667A1C98875E}"/>
            </a:ext>
          </a:extLst>
        </xdr:cNvPr>
        <xdr:cNvCxnSpPr/>
      </xdr:nvCxnSpPr>
      <xdr:spPr>
        <a:xfrm>
          <a:off x="16230600" y="186110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134890</xdr:rowOff>
    </xdr:from>
    <xdr:ext cx="405111" cy="259045"/>
    <xdr:sp macro="" textlink="">
      <xdr:nvSpPr>
        <xdr:cNvPr id="861" name="【庁舎】&#10;有形固定資産減価償却率最大値テキスト">
          <a:extLst>
            <a:ext uri="{FF2B5EF4-FFF2-40B4-BE49-F238E27FC236}">
              <a16:creationId xmlns:a16="http://schemas.microsoft.com/office/drawing/2014/main" id="{98136476-6D29-43DE-A969-D1E60C3A97C3}"/>
            </a:ext>
          </a:extLst>
        </xdr:cNvPr>
        <xdr:cNvSpPr txBox="1"/>
      </xdr:nvSpPr>
      <xdr:spPr>
        <a:xfrm>
          <a:off x="16357600" y="17108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16763</xdr:rowOff>
    </xdr:from>
    <xdr:to>
      <xdr:col>86</xdr:col>
      <xdr:colOff>25400</xdr:colOff>
      <xdr:row>101</xdr:row>
      <xdr:rowOff>16763</xdr:rowOff>
    </xdr:to>
    <xdr:cxnSp macro="">
      <xdr:nvCxnSpPr>
        <xdr:cNvPr id="862" name="直線コネクタ 861">
          <a:extLst>
            <a:ext uri="{FF2B5EF4-FFF2-40B4-BE49-F238E27FC236}">
              <a16:creationId xmlns:a16="http://schemas.microsoft.com/office/drawing/2014/main" id="{D81C9A8B-3D4A-4850-BCBF-165BB4E69DB7}"/>
            </a:ext>
          </a:extLst>
        </xdr:cNvPr>
        <xdr:cNvCxnSpPr/>
      </xdr:nvCxnSpPr>
      <xdr:spPr>
        <a:xfrm>
          <a:off x="16230600" y="173332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121429</xdr:rowOff>
    </xdr:from>
    <xdr:ext cx="405111" cy="259045"/>
    <xdr:sp macro="" textlink="">
      <xdr:nvSpPr>
        <xdr:cNvPr id="863" name="【庁舎】&#10;有形固定資産減価償却率平均値テキスト">
          <a:extLst>
            <a:ext uri="{FF2B5EF4-FFF2-40B4-BE49-F238E27FC236}">
              <a16:creationId xmlns:a16="http://schemas.microsoft.com/office/drawing/2014/main" id="{B034AF9E-1169-4623-9BB0-63BED1A8ED02}"/>
            </a:ext>
          </a:extLst>
        </xdr:cNvPr>
        <xdr:cNvSpPr txBox="1"/>
      </xdr:nvSpPr>
      <xdr:spPr>
        <a:xfrm>
          <a:off x="16357600" y="176093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98552</xdr:rowOff>
    </xdr:from>
    <xdr:to>
      <xdr:col>85</xdr:col>
      <xdr:colOff>177800</xdr:colOff>
      <xdr:row>104</xdr:row>
      <xdr:rowOff>28702</xdr:rowOff>
    </xdr:to>
    <xdr:sp macro="" textlink="">
      <xdr:nvSpPr>
        <xdr:cNvPr id="864" name="フローチャート: 判断 863">
          <a:extLst>
            <a:ext uri="{FF2B5EF4-FFF2-40B4-BE49-F238E27FC236}">
              <a16:creationId xmlns:a16="http://schemas.microsoft.com/office/drawing/2014/main" id="{7A748B1C-1393-4550-A9E5-3CF781A95809}"/>
            </a:ext>
          </a:extLst>
        </xdr:cNvPr>
        <xdr:cNvSpPr/>
      </xdr:nvSpPr>
      <xdr:spPr>
        <a:xfrm>
          <a:off x="16268700" y="1775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59689</xdr:rowOff>
    </xdr:from>
    <xdr:to>
      <xdr:col>81</xdr:col>
      <xdr:colOff>101600</xdr:colOff>
      <xdr:row>103</xdr:row>
      <xdr:rowOff>161289</xdr:rowOff>
    </xdr:to>
    <xdr:sp macro="" textlink="">
      <xdr:nvSpPr>
        <xdr:cNvPr id="865" name="フローチャート: 判断 864">
          <a:extLst>
            <a:ext uri="{FF2B5EF4-FFF2-40B4-BE49-F238E27FC236}">
              <a16:creationId xmlns:a16="http://schemas.microsoft.com/office/drawing/2014/main" id="{33A95DE0-8289-4CE4-8757-D2B53ABECCEE}"/>
            </a:ext>
          </a:extLst>
        </xdr:cNvPr>
        <xdr:cNvSpPr/>
      </xdr:nvSpPr>
      <xdr:spPr>
        <a:xfrm>
          <a:off x="15430500" y="17719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32258</xdr:rowOff>
    </xdr:from>
    <xdr:to>
      <xdr:col>76</xdr:col>
      <xdr:colOff>165100</xdr:colOff>
      <xdr:row>103</xdr:row>
      <xdr:rowOff>133858</xdr:rowOff>
    </xdr:to>
    <xdr:sp macro="" textlink="">
      <xdr:nvSpPr>
        <xdr:cNvPr id="866" name="フローチャート: 判断 865">
          <a:extLst>
            <a:ext uri="{FF2B5EF4-FFF2-40B4-BE49-F238E27FC236}">
              <a16:creationId xmlns:a16="http://schemas.microsoft.com/office/drawing/2014/main" id="{66BB0896-24A7-4C69-8C34-9382DDAF4DF7}"/>
            </a:ext>
          </a:extLst>
        </xdr:cNvPr>
        <xdr:cNvSpPr/>
      </xdr:nvSpPr>
      <xdr:spPr>
        <a:xfrm>
          <a:off x="14541500" y="17691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160274</xdr:rowOff>
    </xdr:from>
    <xdr:to>
      <xdr:col>72</xdr:col>
      <xdr:colOff>38100</xdr:colOff>
      <xdr:row>103</xdr:row>
      <xdr:rowOff>90424</xdr:rowOff>
    </xdr:to>
    <xdr:sp macro="" textlink="">
      <xdr:nvSpPr>
        <xdr:cNvPr id="867" name="フローチャート: 判断 866">
          <a:extLst>
            <a:ext uri="{FF2B5EF4-FFF2-40B4-BE49-F238E27FC236}">
              <a16:creationId xmlns:a16="http://schemas.microsoft.com/office/drawing/2014/main" id="{B5689B22-D2D8-457A-9AD5-04D144C48E7D}"/>
            </a:ext>
          </a:extLst>
        </xdr:cNvPr>
        <xdr:cNvSpPr/>
      </xdr:nvSpPr>
      <xdr:spPr>
        <a:xfrm>
          <a:off x="13652500" y="17648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77978</xdr:rowOff>
    </xdr:from>
    <xdr:to>
      <xdr:col>67</xdr:col>
      <xdr:colOff>101600</xdr:colOff>
      <xdr:row>104</xdr:row>
      <xdr:rowOff>8128</xdr:rowOff>
    </xdr:to>
    <xdr:sp macro="" textlink="">
      <xdr:nvSpPr>
        <xdr:cNvPr id="868" name="フローチャート: 判断 867">
          <a:extLst>
            <a:ext uri="{FF2B5EF4-FFF2-40B4-BE49-F238E27FC236}">
              <a16:creationId xmlns:a16="http://schemas.microsoft.com/office/drawing/2014/main" id="{FD0AC978-6A90-4089-91B8-1639F64DAF7C}"/>
            </a:ext>
          </a:extLst>
        </xdr:cNvPr>
        <xdr:cNvSpPr/>
      </xdr:nvSpPr>
      <xdr:spPr>
        <a:xfrm>
          <a:off x="12763500" y="17737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9816CAC7-9ACD-426D-B47F-BC0D47BFAB81}"/>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0" name="テキスト ボックス 869">
          <a:extLst>
            <a:ext uri="{FF2B5EF4-FFF2-40B4-BE49-F238E27FC236}">
              <a16:creationId xmlns:a16="http://schemas.microsoft.com/office/drawing/2014/main" id="{6FF257E2-0AB9-48C0-A3AD-C42A1C9A0D97}"/>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1" name="テキスト ボックス 870">
          <a:extLst>
            <a:ext uri="{FF2B5EF4-FFF2-40B4-BE49-F238E27FC236}">
              <a16:creationId xmlns:a16="http://schemas.microsoft.com/office/drawing/2014/main" id="{B777222B-7C64-4D72-83FC-8E91E64DFE53}"/>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2" name="テキスト ボックス 871">
          <a:extLst>
            <a:ext uri="{FF2B5EF4-FFF2-40B4-BE49-F238E27FC236}">
              <a16:creationId xmlns:a16="http://schemas.microsoft.com/office/drawing/2014/main" id="{8BC14B78-6B39-4E61-8E81-1AADF1817E2A}"/>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3" name="テキスト ボックス 872">
          <a:extLst>
            <a:ext uri="{FF2B5EF4-FFF2-40B4-BE49-F238E27FC236}">
              <a16:creationId xmlns:a16="http://schemas.microsoft.com/office/drawing/2014/main" id="{5ED119E0-4350-42AD-BFBF-7A60B6D9050B}"/>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29972</xdr:rowOff>
    </xdr:from>
    <xdr:to>
      <xdr:col>85</xdr:col>
      <xdr:colOff>177800</xdr:colOff>
      <xdr:row>106</xdr:row>
      <xdr:rowOff>131572</xdr:rowOff>
    </xdr:to>
    <xdr:sp macro="" textlink="">
      <xdr:nvSpPr>
        <xdr:cNvPr id="874" name="楕円 873">
          <a:extLst>
            <a:ext uri="{FF2B5EF4-FFF2-40B4-BE49-F238E27FC236}">
              <a16:creationId xmlns:a16="http://schemas.microsoft.com/office/drawing/2014/main" id="{D92EBEB3-1FE5-4D7E-B112-C929805FE4D0}"/>
            </a:ext>
          </a:extLst>
        </xdr:cNvPr>
        <xdr:cNvSpPr/>
      </xdr:nvSpPr>
      <xdr:spPr>
        <a:xfrm>
          <a:off x="16268700" y="18203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8399</xdr:rowOff>
    </xdr:from>
    <xdr:ext cx="405111" cy="259045"/>
    <xdr:sp macro="" textlink="">
      <xdr:nvSpPr>
        <xdr:cNvPr id="875" name="【庁舎】&#10;有形固定資産減価償却率該当値テキスト">
          <a:extLst>
            <a:ext uri="{FF2B5EF4-FFF2-40B4-BE49-F238E27FC236}">
              <a16:creationId xmlns:a16="http://schemas.microsoft.com/office/drawing/2014/main" id="{4EB69AEA-F83C-4F0A-B4FE-B96503A39C74}"/>
            </a:ext>
          </a:extLst>
        </xdr:cNvPr>
        <xdr:cNvSpPr txBox="1"/>
      </xdr:nvSpPr>
      <xdr:spPr>
        <a:xfrm>
          <a:off x="16357600" y="18182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148844</xdr:rowOff>
    </xdr:from>
    <xdr:to>
      <xdr:col>81</xdr:col>
      <xdr:colOff>101600</xdr:colOff>
      <xdr:row>106</xdr:row>
      <xdr:rowOff>78994</xdr:rowOff>
    </xdr:to>
    <xdr:sp macro="" textlink="">
      <xdr:nvSpPr>
        <xdr:cNvPr id="876" name="楕円 875">
          <a:extLst>
            <a:ext uri="{FF2B5EF4-FFF2-40B4-BE49-F238E27FC236}">
              <a16:creationId xmlns:a16="http://schemas.microsoft.com/office/drawing/2014/main" id="{5F99194F-B078-4144-998F-C873723A6838}"/>
            </a:ext>
          </a:extLst>
        </xdr:cNvPr>
        <xdr:cNvSpPr/>
      </xdr:nvSpPr>
      <xdr:spPr>
        <a:xfrm>
          <a:off x="15430500" y="18151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28194</xdr:rowOff>
    </xdr:from>
    <xdr:to>
      <xdr:col>85</xdr:col>
      <xdr:colOff>127000</xdr:colOff>
      <xdr:row>106</xdr:row>
      <xdr:rowOff>80772</xdr:rowOff>
    </xdr:to>
    <xdr:cxnSp macro="">
      <xdr:nvCxnSpPr>
        <xdr:cNvPr id="877" name="直線コネクタ 876">
          <a:extLst>
            <a:ext uri="{FF2B5EF4-FFF2-40B4-BE49-F238E27FC236}">
              <a16:creationId xmlns:a16="http://schemas.microsoft.com/office/drawing/2014/main" id="{2A3F23A3-D23F-468A-B19D-F848664D1038}"/>
            </a:ext>
          </a:extLst>
        </xdr:cNvPr>
        <xdr:cNvCxnSpPr/>
      </xdr:nvCxnSpPr>
      <xdr:spPr>
        <a:xfrm>
          <a:off x="15481300" y="18201894"/>
          <a:ext cx="8382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96265</xdr:rowOff>
    </xdr:from>
    <xdr:to>
      <xdr:col>76</xdr:col>
      <xdr:colOff>165100</xdr:colOff>
      <xdr:row>107</xdr:row>
      <xdr:rowOff>26415</xdr:rowOff>
    </xdr:to>
    <xdr:sp macro="" textlink="">
      <xdr:nvSpPr>
        <xdr:cNvPr id="878" name="楕円 877">
          <a:extLst>
            <a:ext uri="{FF2B5EF4-FFF2-40B4-BE49-F238E27FC236}">
              <a16:creationId xmlns:a16="http://schemas.microsoft.com/office/drawing/2014/main" id="{2420EBD2-69F4-473D-82F1-9D9D11C8E3A4}"/>
            </a:ext>
          </a:extLst>
        </xdr:cNvPr>
        <xdr:cNvSpPr/>
      </xdr:nvSpPr>
      <xdr:spPr>
        <a:xfrm>
          <a:off x="14541500" y="18269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28194</xdr:rowOff>
    </xdr:from>
    <xdr:to>
      <xdr:col>81</xdr:col>
      <xdr:colOff>50800</xdr:colOff>
      <xdr:row>106</xdr:row>
      <xdr:rowOff>147065</xdr:rowOff>
    </xdr:to>
    <xdr:cxnSp macro="">
      <xdr:nvCxnSpPr>
        <xdr:cNvPr id="879" name="直線コネクタ 878">
          <a:extLst>
            <a:ext uri="{FF2B5EF4-FFF2-40B4-BE49-F238E27FC236}">
              <a16:creationId xmlns:a16="http://schemas.microsoft.com/office/drawing/2014/main" id="{31030137-081E-483D-8548-7D3C1F470ABB}"/>
            </a:ext>
          </a:extLst>
        </xdr:cNvPr>
        <xdr:cNvCxnSpPr/>
      </xdr:nvCxnSpPr>
      <xdr:spPr>
        <a:xfrm flipV="1">
          <a:off x="14592300" y="18201894"/>
          <a:ext cx="889000" cy="118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89408</xdr:rowOff>
    </xdr:from>
    <xdr:to>
      <xdr:col>72</xdr:col>
      <xdr:colOff>38100</xdr:colOff>
      <xdr:row>107</xdr:row>
      <xdr:rowOff>19558</xdr:rowOff>
    </xdr:to>
    <xdr:sp macro="" textlink="">
      <xdr:nvSpPr>
        <xdr:cNvPr id="880" name="楕円 879">
          <a:extLst>
            <a:ext uri="{FF2B5EF4-FFF2-40B4-BE49-F238E27FC236}">
              <a16:creationId xmlns:a16="http://schemas.microsoft.com/office/drawing/2014/main" id="{B5D2261A-70A9-4D29-B0DF-9AC8357FF5B3}"/>
            </a:ext>
          </a:extLst>
        </xdr:cNvPr>
        <xdr:cNvSpPr/>
      </xdr:nvSpPr>
      <xdr:spPr>
        <a:xfrm>
          <a:off x="13652500" y="18263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140208</xdr:rowOff>
    </xdr:from>
    <xdr:to>
      <xdr:col>76</xdr:col>
      <xdr:colOff>114300</xdr:colOff>
      <xdr:row>106</xdr:row>
      <xdr:rowOff>147065</xdr:rowOff>
    </xdr:to>
    <xdr:cxnSp macro="">
      <xdr:nvCxnSpPr>
        <xdr:cNvPr id="881" name="直線コネクタ 880">
          <a:extLst>
            <a:ext uri="{FF2B5EF4-FFF2-40B4-BE49-F238E27FC236}">
              <a16:creationId xmlns:a16="http://schemas.microsoft.com/office/drawing/2014/main" id="{EA144971-19FD-4851-97FD-E3E563086AC9}"/>
            </a:ext>
          </a:extLst>
        </xdr:cNvPr>
        <xdr:cNvCxnSpPr/>
      </xdr:nvCxnSpPr>
      <xdr:spPr>
        <a:xfrm>
          <a:off x="13703300" y="18313908"/>
          <a:ext cx="889000" cy="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66548</xdr:rowOff>
    </xdr:from>
    <xdr:to>
      <xdr:col>67</xdr:col>
      <xdr:colOff>101600</xdr:colOff>
      <xdr:row>106</xdr:row>
      <xdr:rowOff>168148</xdr:rowOff>
    </xdr:to>
    <xdr:sp macro="" textlink="">
      <xdr:nvSpPr>
        <xdr:cNvPr id="882" name="楕円 881">
          <a:extLst>
            <a:ext uri="{FF2B5EF4-FFF2-40B4-BE49-F238E27FC236}">
              <a16:creationId xmlns:a16="http://schemas.microsoft.com/office/drawing/2014/main" id="{AB734C36-9EF7-4B1F-BFB4-8E7579452427}"/>
            </a:ext>
          </a:extLst>
        </xdr:cNvPr>
        <xdr:cNvSpPr/>
      </xdr:nvSpPr>
      <xdr:spPr>
        <a:xfrm>
          <a:off x="12763500" y="18240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117348</xdr:rowOff>
    </xdr:from>
    <xdr:to>
      <xdr:col>71</xdr:col>
      <xdr:colOff>177800</xdr:colOff>
      <xdr:row>106</xdr:row>
      <xdr:rowOff>140208</xdr:rowOff>
    </xdr:to>
    <xdr:cxnSp macro="">
      <xdr:nvCxnSpPr>
        <xdr:cNvPr id="883" name="直線コネクタ 882">
          <a:extLst>
            <a:ext uri="{FF2B5EF4-FFF2-40B4-BE49-F238E27FC236}">
              <a16:creationId xmlns:a16="http://schemas.microsoft.com/office/drawing/2014/main" id="{419BB55A-6FD3-4EC8-B825-0A2D0ACF55E4}"/>
            </a:ext>
          </a:extLst>
        </xdr:cNvPr>
        <xdr:cNvCxnSpPr/>
      </xdr:nvCxnSpPr>
      <xdr:spPr>
        <a:xfrm>
          <a:off x="12814300" y="18291048"/>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6366</xdr:rowOff>
    </xdr:from>
    <xdr:ext cx="405111" cy="259045"/>
    <xdr:sp macro="" textlink="">
      <xdr:nvSpPr>
        <xdr:cNvPr id="884" name="n_1aveValue【庁舎】&#10;有形固定資産減価償却率">
          <a:extLst>
            <a:ext uri="{FF2B5EF4-FFF2-40B4-BE49-F238E27FC236}">
              <a16:creationId xmlns:a16="http://schemas.microsoft.com/office/drawing/2014/main" id="{5AF32754-4B86-45D1-B3EF-093230C61826}"/>
            </a:ext>
          </a:extLst>
        </xdr:cNvPr>
        <xdr:cNvSpPr txBox="1"/>
      </xdr:nvSpPr>
      <xdr:spPr>
        <a:xfrm>
          <a:off x="15266044" y="17494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150385</xdr:rowOff>
    </xdr:from>
    <xdr:ext cx="405111" cy="259045"/>
    <xdr:sp macro="" textlink="">
      <xdr:nvSpPr>
        <xdr:cNvPr id="885" name="n_2aveValue【庁舎】&#10;有形固定資産減価償却率">
          <a:extLst>
            <a:ext uri="{FF2B5EF4-FFF2-40B4-BE49-F238E27FC236}">
              <a16:creationId xmlns:a16="http://schemas.microsoft.com/office/drawing/2014/main" id="{E16D7275-8D5F-4F9F-8B01-F761A4A44427}"/>
            </a:ext>
          </a:extLst>
        </xdr:cNvPr>
        <xdr:cNvSpPr txBox="1"/>
      </xdr:nvSpPr>
      <xdr:spPr>
        <a:xfrm>
          <a:off x="14389744" y="17466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106951</xdr:rowOff>
    </xdr:from>
    <xdr:ext cx="405111" cy="259045"/>
    <xdr:sp macro="" textlink="">
      <xdr:nvSpPr>
        <xdr:cNvPr id="886" name="n_3aveValue【庁舎】&#10;有形固定資産減価償却率">
          <a:extLst>
            <a:ext uri="{FF2B5EF4-FFF2-40B4-BE49-F238E27FC236}">
              <a16:creationId xmlns:a16="http://schemas.microsoft.com/office/drawing/2014/main" id="{9545EF33-680F-4BF7-AE6A-E02A3A5E85CA}"/>
            </a:ext>
          </a:extLst>
        </xdr:cNvPr>
        <xdr:cNvSpPr txBox="1"/>
      </xdr:nvSpPr>
      <xdr:spPr>
        <a:xfrm>
          <a:off x="13500744" y="17423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24655</xdr:rowOff>
    </xdr:from>
    <xdr:ext cx="405111" cy="259045"/>
    <xdr:sp macro="" textlink="">
      <xdr:nvSpPr>
        <xdr:cNvPr id="887" name="n_4aveValue【庁舎】&#10;有形固定資産減価償却率">
          <a:extLst>
            <a:ext uri="{FF2B5EF4-FFF2-40B4-BE49-F238E27FC236}">
              <a16:creationId xmlns:a16="http://schemas.microsoft.com/office/drawing/2014/main" id="{B962ED4D-DD1B-4F6B-88DD-ADCEDAFFA489}"/>
            </a:ext>
          </a:extLst>
        </xdr:cNvPr>
        <xdr:cNvSpPr txBox="1"/>
      </xdr:nvSpPr>
      <xdr:spPr>
        <a:xfrm>
          <a:off x="12611744" y="17512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70121</xdr:rowOff>
    </xdr:from>
    <xdr:ext cx="405111" cy="259045"/>
    <xdr:sp macro="" textlink="">
      <xdr:nvSpPr>
        <xdr:cNvPr id="888" name="n_1mainValue【庁舎】&#10;有形固定資産減価償却率">
          <a:extLst>
            <a:ext uri="{FF2B5EF4-FFF2-40B4-BE49-F238E27FC236}">
              <a16:creationId xmlns:a16="http://schemas.microsoft.com/office/drawing/2014/main" id="{7A856DFC-1648-45B8-9460-4A0A6E8F49DB}"/>
            </a:ext>
          </a:extLst>
        </xdr:cNvPr>
        <xdr:cNvSpPr txBox="1"/>
      </xdr:nvSpPr>
      <xdr:spPr>
        <a:xfrm>
          <a:off x="15266044" y="18243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17542</xdr:rowOff>
    </xdr:from>
    <xdr:ext cx="405111" cy="259045"/>
    <xdr:sp macro="" textlink="">
      <xdr:nvSpPr>
        <xdr:cNvPr id="889" name="n_2mainValue【庁舎】&#10;有形固定資産減価償却率">
          <a:extLst>
            <a:ext uri="{FF2B5EF4-FFF2-40B4-BE49-F238E27FC236}">
              <a16:creationId xmlns:a16="http://schemas.microsoft.com/office/drawing/2014/main" id="{F60EA7DE-D08B-4923-A8BD-FDE84A4CFCC2}"/>
            </a:ext>
          </a:extLst>
        </xdr:cNvPr>
        <xdr:cNvSpPr txBox="1"/>
      </xdr:nvSpPr>
      <xdr:spPr>
        <a:xfrm>
          <a:off x="14389744" y="18362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10685</xdr:rowOff>
    </xdr:from>
    <xdr:ext cx="405111" cy="259045"/>
    <xdr:sp macro="" textlink="">
      <xdr:nvSpPr>
        <xdr:cNvPr id="890" name="n_3mainValue【庁舎】&#10;有形固定資産減価償却率">
          <a:extLst>
            <a:ext uri="{FF2B5EF4-FFF2-40B4-BE49-F238E27FC236}">
              <a16:creationId xmlns:a16="http://schemas.microsoft.com/office/drawing/2014/main" id="{36ABF701-66FC-4850-9A00-6ADFA29B0F81}"/>
            </a:ext>
          </a:extLst>
        </xdr:cNvPr>
        <xdr:cNvSpPr txBox="1"/>
      </xdr:nvSpPr>
      <xdr:spPr>
        <a:xfrm>
          <a:off x="13500744" y="18355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159275</xdr:rowOff>
    </xdr:from>
    <xdr:ext cx="405111" cy="259045"/>
    <xdr:sp macro="" textlink="">
      <xdr:nvSpPr>
        <xdr:cNvPr id="891" name="n_4mainValue【庁舎】&#10;有形固定資産減価償却率">
          <a:extLst>
            <a:ext uri="{FF2B5EF4-FFF2-40B4-BE49-F238E27FC236}">
              <a16:creationId xmlns:a16="http://schemas.microsoft.com/office/drawing/2014/main" id="{81E5A178-F937-49B5-9154-C1973D9FD740}"/>
            </a:ext>
          </a:extLst>
        </xdr:cNvPr>
        <xdr:cNvSpPr txBox="1"/>
      </xdr:nvSpPr>
      <xdr:spPr>
        <a:xfrm>
          <a:off x="12611744" y="183329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2" name="正方形/長方形 891">
          <a:extLst>
            <a:ext uri="{FF2B5EF4-FFF2-40B4-BE49-F238E27FC236}">
              <a16:creationId xmlns:a16="http://schemas.microsoft.com/office/drawing/2014/main" id="{6B9B8357-6B03-4811-A498-1EA098435BC1}"/>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3" name="正方形/長方形 892">
          <a:extLst>
            <a:ext uri="{FF2B5EF4-FFF2-40B4-BE49-F238E27FC236}">
              <a16:creationId xmlns:a16="http://schemas.microsoft.com/office/drawing/2014/main" id="{DA01DB42-1E7A-42F2-9370-75B6CD301D95}"/>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4" name="正方形/長方形 893">
          <a:extLst>
            <a:ext uri="{FF2B5EF4-FFF2-40B4-BE49-F238E27FC236}">
              <a16:creationId xmlns:a16="http://schemas.microsoft.com/office/drawing/2014/main" id="{02F9ED55-C6A7-4546-9252-312528CC8E9A}"/>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5" name="正方形/長方形 894">
          <a:extLst>
            <a:ext uri="{FF2B5EF4-FFF2-40B4-BE49-F238E27FC236}">
              <a16:creationId xmlns:a16="http://schemas.microsoft.com/office/drawing/2014/main" id="{C985A7EB-CE5F-4C06-ADBC-CD78A1FCD4FD}"/>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6" name="正方形/長方形 895">
          <a:extLst>
            <a:ext uri="{FF2B5EF4-FFF2-40B4-BE49-F238E27FC236}">
              <a16:creationId xmlns:a16="http://schemas.microsoft.com/office/drawing/2014/main" id="{80C3C440-A8E3-46A2-B9BE-F84B471D0561}"/>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7" name="正方形/長方形 896">
          <a:extLst>
            <a:ext uri="{FF2B5EF4-FFF2-40B4-BE49-F238E27FC236}">
              <a16:creationId xmlns:a16="http://schemas.microsoft.com/office/drawing/2014/main" id="{5D59DF64-3B75-4C1D-BFF9-A51BF2CF7AEF}"/>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8" name="正方形/長方形 897">
          <a:extLst>
            <a:ext uri="{FF2B5EF4-FFF2-40B4-BE49-F238E27FC236}">
              <a16:creationId xmlns:a16="http://schemas.microsoft.com/office/drawing/2014/main" id="{287C74CB-8120-4EE3-861A-48DC11D92A05}"/>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9" name="正方形/長方形 898">
          <a:extLst>
            <a:ext uri="{FF2B5EF4-FFF2-40B4-BE49-F238E27FC236}">
              <a16:creationId xmlns:a16="http://schemas.microsoft.com/office/drawing/2014/main" id="{76ADA693-7B25-45C2-9E90-5086E9FCF167}"/>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0" name="テキスト ボックス 899">
          <a:extLst>
            <a:ext uri="{FF2B5EF4-FFF2-40B4-BE49-F238E27FC236}">
              <a16:creationId xmlns:a16="http://schemas.microsoft.com/office/drawing/2014/main" id="{A2334478-A7D2-48E3-8D26-D7A95E93C786}"/>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1" name="直線コネクタ 900">
          <a:extLst>
            <a:ext uri="{FF2B5EF4-FFF2-40B4-BE49-F238E27FC236}">
              <a16:creationId xmlns:a16="http://schemas.microsoft.com/office/drawing/2014/main" id="{CEA6C02C-F7E7-494C-91BA-681FC7B98D17}"/>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902" name="テキスト ボックス 901">
          <a:extLst>
            <a:ext uri="{FF2B5EF4-FFF2-40B4-BE49-F238E27FC236}">
              <a16:creationId xmlns:a16="http://schemas.microsoft.com/office/drawing/2014/main" id="{C9D305A1-6057-4061-8608-7695EE5D2C7E}"/>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76200</xdr:rowOff>
    </xdr:from>
    <xdr:to>
      <xdr:col>120</xdr:col>
      <xdr:colOff>114300</xdr:colOff>
      <xdr:row>108</xdr:row>
      <xdr:rowOff>76200</xdr:rowOff>
    </xdr:to>
    <xdr:cxnSp macro="">
      <xdr:nvCxnSpPr>
        <xdr:cNvPr id="903" name="直線コネクタ 902">
          <a:extLst>
            <a:ext uri="{FF2B5EF4-FFF2-40B4-BE49-F238E27FC236}">
              <a16:creationId xmlns:a16="http://schemas.microsoft.com/office/drawing/2014/main" id="{3EF6E87B-F5C0-4D7E-A67E-28397D7D9BC5}"/>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04" name="テキスト ボックス 903">
          <a:extLst>
            <a:ext uri="{FF2B5EF4-FFF2-40B4-BE49-F238E27FC236}">
              <a16:creationId xmlns:a16="http://schemas.microsoft.com/office/drawing/2014/main" id="{8AA49380-9C0E-4285-A392-5DEDC5D8BF05}"/>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05" name="直線コネクタ 904">
          <a:extLst>
            <a:ext uri="{FF2B5EF4-FFF2-40B4-BE49-F238E27FC236}">
              <a16:creationId xmlns:a16="http://schemas.microsoft.com/office/drawing/2014/main" id="{CEC7C4E9-FB3E-4EE4-8F2E-57C795EB5D21}"/>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06" name="テキスト ボックス 905">
          <a:extLst>
            <a:ext uri="{FF2B5EF4-FFF2-40B4-BE49-F238E27FC236}">
              <a16:creationId xmlns:a16="http://schemas.microsoft.com/office/drawing/2014/main" id="{DDF3FE39-5FED-4F09-A583-C286774D9954}"/>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07" name="直線コネクタ 906">
          <a:extLst>
            <a:ext uri="{FF2B5EF4-FFF2-40B4-BE49-F238E27FC236}">
              <a16:creationId xmlns:a16="http://schemas.microsoft.com/office/drawing/2014/main" id="{9E31789B-D4A2-455C-BC22-D4D8EC07B25E}"/>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08" name="テキスト ボックス 907">
          <a:extLst>
            <a:ext uri="{FF2B5EF4-FFF2-40B4-BE49-F238E27FC236}">
              <a16:creationId xmlns:a16="http://schemas.microsoft.com/office/drawing/2014/main" id="{97665892-1CC8-4D3E-8158-65F156CE2505}"/>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09" name="直線コネクタ 908">
          <a:extLst>
            <a:ext uri="{FF2B5EF4-FFF2-40B4-BE49-F238E27FC236}">
              <a16:creationId xmlns:a16="http://schemas.microsoft.com/office/drawing/2014/main" id="{EF0CB59B-CFFC-470E-93E4-1B617FD78954}"/>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10" name="テキスト ボックス 909">
          <a:extLst>
            <a:ext uri="{FF2B5EF4-FFF2-40B4-BE49-F238E27FC236}">
              <a16:creationId xmlns:a16="http://schemas.microsoft.com/office/drawing/2014/main" id="{A3ACD10F-F37D-4DF9-999B-0C48EBF39A31}"/>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1" name="直線コネクタ 910">
          <a:extLst>
            <a:ext uri="{FF2B5EF4-FFF2-40B4-BE49-F238E27FC236}">
              <a16:creationId xmlns:a16="http://schemas.microsoft.com/office/drawing/2014/main" id="{122C42CF-A5E6-4AAA-8B99-1E14E5A5ECBA}"/>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2" name="テキスト ボックス 911">
          <a:extLst>
            <a:ext uri="{FF2B5EF4-FFF2-40B4-BE49-F238E27FC236}">
              <a16:creationId xmlns:a16="http://schemas.microsoft.com/office/drawing/2014/main" id="{2FF3C7E0-1480-415C-B990-50AF7B592073}"/>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3" name="【庁舎】&#10;一人当たり面積グラフ枠">
          <a:extLst>
            <a:ext uri="{FF2B5EF4-FFF2-40B4-BE49-F238E27FC236}">
              <a16:creationId xmlns:a16="http://schemas.microsoft.com/office/drawing/2014/main" id="{4CF97EF0-820F-43AA-97BE-23227E2C9295}"/>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133350</xdr:rowOff>
    </xdr:from>
    <xdr:to>
      <xdr:col>116</xdr:col>
      <xdr:colOff>62864</xdr:colOff>
      <xdr:row>108</xdr:row>
      <xdr:rowOff>89915</xdr:rowOff>
    </xdr:to>
    <xdr:cxnSp macro="">
      <xdr:nvCxnSpPr>
        <xdr:cNvPr id="914" name="直線コネクタ 913">
          <a:extLst>
            <a:ext uri="{FF2B5EF4-FFF2-40B4-BE49-F238E27FC236}">
              <a16:creationId xmlns:a16="http://schemas.microsoft.com/office/drawing/2014/main" id="{E1060D55-DEED-45E7-82F8-4EE685F78047}"/>
            </a:ext>
          </a:extLst>
        </xdr:cNvPr>
        <xdr:cNvCxnSpPr/>
      </xdr:nvCxnSpPr>
      <xdr:spPr>
        <a:xfrm flipV="1">
          <a:off x="22160864" y="17449800"/>
          <a:ext cx="0" cy="1156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93742</xdr:rowOff>
    </xdr:from>
    <xdr:ext cx="469744" cy="259045"/>
    <xdr:sp macro="" textlink="">
      <xdr:nvSpPr>
        <xdr:cNvPr id="915" name="【庁舎】&#10;一人当たり面積最小値テキスト">
          <a:extLst>
            <a:ext uri="{FF2B5EF4-FFF2-40B4-BE49-F238E27FC236}">
              <a16:creationId xmlns:a16="http://schemas.microsoft.com/office/drawing/2014/main" id="{055B041D-CF05-4D9F-B9E9-A51F41877D86}"/>
            </a:ext>
          </a:extLst>
        </xdr:cNvPr>
        <xdr:cNvSpPr txBox="1"/>
      </xdr:nvSpPr>
      <xdr:spPr>
        <a:xfrm>
          <a:off x="22199600" y="18610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89915</xdr:rowOff>
    </xdr:from>
    <xdr:to>
      <xdr:col>116</xdr:col>
      <xdr:colOff>152400</xdr:colOff>
      <xdr:row>108</xdr:row>
      <xdr:rowOff>89915</xdr:rowOff>
    </xdr:to>
    <xdr:cxnSp macro="">
      <xdr:nvCxnSpPr>
        <xdr:cNvPr id="916" name="直線コネクタ 915">
          <a:extLst>
            <a:ext uri="{FF2B5EF4-FFF2-40B4-BE49-F238E27FC236}">
              <a16:creationId xmlns:a16="http://schemas.microsoft.com/office/drawing/2014/main" id="{C6122415-4165-430B-995B-E84CB650C1AA}"/>
            </a:ext>
          </a:extLst>
        </xdr:cNvPr>
        <xdr:cNvCxnSpPr/>
      </xdr:nvCxnSpPr>
      <xdr:spPr>
        <a:xfrm>
          <a:off x="22072600" y="18606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80027</xdr:rowOff>
    </xdr:from>
    <xdr:ext cx="469744" cy="259045"/>
    <xdr:sp macro="" textlink="">
      <xdr:nvSpPr>
        <xdr:cNvPr id="917" name="【庁舎】&#10;一人当たり面積最大値テキスト">
          <a:extLst>
            <a:ext uri="{FF2B5EF4-FFF2-40B4-BE49-F238E27FC236}">
              <a16:creationId xmlns:a16="http://schemas.microsoft.com/office/drawing/2014/main" id="{5FB891A7-971C-49D9-8020-A4AFDACDCC00}"/>
            </a:ext>
          </a:extLst>
        </xdr:cNvPr>
        <xdr:cNvSpPr txBox="1"/>
      </xdr:nvSpPr>
      <xdr:spPr>
        <a:xfrm>
          <a:off x="22199600" y="17225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133350</xdr:rowOff>
    </xdr:from>
    <xdr:to>
      <xdr:col>116</xdr:col>
      <xdr:colOff>152400</xdr:colOff>
      <xdr:row>101</xdr:row>
      <xdr:rowOff>133350</xdr:rowOff>
    </xdr:to>
    <xdr:cxnSp macro="">
      <xdr:nvCxnSpPr>
        <xdr:cNvPr id="918" name="直線コネクタ 917">
          <a:extLst>
            <a:ext uri="{FF2B5EF4-FFF2-40B4-BE49-F238E27FC236}">
              <a16:creationId xmlns:a16="http://schemas.microsoft.com/office/drawing/2014/main" id="{10E5D402-BAF0-4F01-832C-EA2D63AE5DC1}"/>
            </a:ext>
          </a:extLst>
        </xdr:cNvPr>
        <xdr:cNvCxnSpPr/>
      </xdr:nvCxnSpPr>
      <xdr:spPr>
        <a:xfrm>
          <a:off x="22072600" y="17449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36847</xdr:rowOff>
    </xdr:from>
    <xdr:ext cx="469744" cy="259045"/>
    <xdr:sp macro="" textlink="">
      <xdr:nvSpPr>
        <xdr:cNvPr id="919" name="【庁舎】&#10;一人当たり面積平均値テキスト">
          <a:extLst>
            <a:ext uri="{FF2B5EF4-FFF2-40B4-BE49-F238E27FC236}">
              <a16:creationId xmlns:a16="http://schemas.microsoft.com/office/drawing/2014/main" id="{AD71D43C-46A7-4C88-9899-B73711A43414}"/>
            </a:ext>
          </a:extLst>
        </xdr:cNvPr>
        <xdr:cNvSpPr txBox="1"/>
      </xdr:nvSpPr>
      <xdr:spPr>
        <a:xfrm>
          <a:off x="22199600" y="178676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13970</xdr:rowOff>
    </xdr:from>
    <xdr:to>
      <xdr:col>116</xdr:col>
      <xdr:colOff>114300</xdr:colOff>
      <xdr:row>105</xdr:row>
      <xdr:rowOff>115570</xdr:rowOff>
    </xdr:to>
    <xdr:sp macro="" textlink="">
      <xdr:nvSpPr>
        <xdr:cNvPr id="920" name="フローチャート: 判断 919">
          <a:extLst>
            <a:ext uri="{FF2B5EF4-FFF2-40B4-BE49-F238E27FC236}">
              <a16:creationId xmlns:a16="http://schemas.microsoft.com/office/drawing/2014/main" id="{1019786E-56B6-4611-B597-C48D5D138C5B}"/>
            </a:ext>
          </a:extLst>
        </xdr:cNvPr>
        <xdr:cNvSpPr/>
      </xdr:nvSpPr>
      <xdr:spPr>
        <a:xfrm>
          <a:off x="221107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13970</xdr:rowOff>
    </xdr:from>
    <xdr:to>
      <xdr:col>112</xdr:col>
      <xdr:colOff>38100</xdr:colOff>
      <xdr:row>105</xdr:row>
      <xdr:rowOff>115570</xdr:rowOff>
    </xdr:to>
    <xdr:sp macro="" textlink="">
      <xdr:nvSpPr>
        <xdr:cNvPr id="921" name="フローチャート: 判断 920">
          <a:extLst>
            <a:ext uri="{FF2B5EF4-FFF2-40B4-BE49-F238E27FC236}">
              <a16:creationId xmlns:a16="http://schemas.microsoft.com/office/drawing/2014/main" id="{2AA7A300-B1A3-4F80-AD6C-92187239099D}"/>
            </a:ext>
          </a:extLst>
        </xdr:cNvPr>
        <xdr:cNvSpPr/>
      </xdr:nvSpPr>
      <xdr:spPr>
        <a:xfrm>
          <a:off x="212725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9398</xdr:rowOff>
    </xdr:from>
    <xdr:to>
      <xdr:col>107</xdr:col>
      <xdr:colOff>101600</xdr:colOff>
      <xdr:row>105</xdr:row>
      <xdr:rowOff>110998</xdr:rowOff>
    </xdr:to>
    <xdr:sp macro="" textlink="">
      <xdr:nvSpPr>
        <xdr:cNvPr id="922" name="フローチャート: 判断 921">
          <a:extLst>
            <a:ext uri="{FF2B5EF4-FFF2-40B4-BE49-F238E27FC236}">
              <a16:creationId xmlns:a16="http://schemas.microsoft.com/office/drawing/2014/main" id="{1D84E3F3-E3FC-4472-9E95-68564D654AE1}"/>
            </a:ext>
          </a:extLst>
        </xdr:cNvPr>
        <xdr:cNvSpPr/>
      </xdr:nvSpPr>
      <xdr:spPr>
        <a:xfrm>
          <a:off x="20383500" y="18011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9398</xdr:rowOff>
    </xdr:from>
    <xdr:to>
      <xdr:col>102</xdr:col>
      <xdr:colOff>165100</xdr:colOff>
      <xdr:row>105</xdr:row>
      <xdr:rowOff>110998</xdr:rowOff>
    </xdr:to>
    <xdr:sp macro="" textlink="">
      <xdr:nvSpPr>
        <xdr:cNvPr id="923" name="フローチャート: 判断 922">
          <a:extLst>
            <a:ext uri="{FF2B5EF4-FFF2-40B4-BE49-F238E27FC236}">
              <a16:creationId xmlns:a16="http://schemas.microsoft.com/office/drawing/2014/main" id="{0DC7F6F7-B30E-4715-9712-572B8465AB31}"/>
            </a:ext>
          </a:extLst>
        </xdr:cNvPr>
        <xdr:cNvSpPr/>
      </xdr:nvSpPr>
      <xdr:spPr>
        <a:xfrm>
          <a:off x="19494500" y="18011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13970</xdr:rowOff>
    </xdr:from>
    <xdr:to>
      <xdr:col>98</xdr:col>
      <xdr:colOff>38100</xdr:colOff>
      <xdr:row>105</xdr:row>
      <xdr:rowOff>115570</xdr:rowOff>
    </xdr:to>
    <xdr:sp macro="" textlink="">
      <xdr:nvSpPr>
        <xdr:cNvPr id="924" name="フローチャート: 判断 923">
          <a:extLst>
            <a:ext uri="{FF2B5EF4-FFF2-40B4-BE49-F238E27FC236}">
              <a16:creationId xmlns:a16="http://schemas.microsoft.com/office/drawing/2014/main" id="{149C30C7-B715-4BE8-87DD-7BCC85C5799E}"/>
            </a:ext>
          </a:extLst>
        </xdr:cNvPr>
        <xdr:cNvSpPr/>
      </xdr:nvSpPr>
      <xdr:spPr>
        <a:xfrm>
          <a:off x="186055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5" name="テキスト ボックス 924">
          <a:extLst>
            <a:ext uri="{FF2B5EF4-FFF2-40B4-BE49-F238E27FC236}">
              <a16:creationId xmlns:a16="http://schemas.microsoft.com/office/drawing/2014/main" id="{ABD82977-FEF2-4F1A-A583-B5F57A9F7BF2}"/>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7444C26C-8ECF-48B2-855C-1EE2D3AEB734}"/>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7" name="テキスト ボックス 926">
          <a:extLst>
            <a:ext uri="{FF2B5EF4-FFF2-40B4-BE49-F238E27FC236}">
              <a16:creationId xmlns:a16="http://schemas.microsoft.com/office/drawing/2014/main" id="{B3764B22-EC7B-492B-9038-3192335F61C4}"/>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8" name="テキスト ボックス 927">
          <a:extLst>
            <a:ext uri="{FF2B5EF4-FFF2-40B4-BE49-F238E27FC236}">
              <a16:creationId xmlns:a16="http://schemas.microsoft.com/office/drawing/2014/main" id="{224CB1B8-4EF0-4CC8-B57D-C233D4BD7863}"/>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9" name="テキスト ボックス 928">
          <a:extLst>
            <a:ext uri="{FF2B5EF4-FFF2-40B4-BE49-F238E27FC236}">
              <a16:creationId xmlns:a16="http://schemas.microsoft.com/office/drawing/2014/main" id="{DC6F6F10-80B6-4081-9B29-399C6276217F}"/>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73406</xdr:rowOff>
    </xdr:from>
    <xdr:to>
      <xdr:col>116</xdr:col>
      <xdr:colOff>114300</xdr:colOff>
      <xdr:row>108</xdr:row>
      <xdr:rowOff>3556</xdr:rowOff>
    </xdr:to>
    <xdr:sp macro="" textlink="">
      <xdr:nvSpPr>
        <xdr:cNvPr id="930" name="楕円 929">
          <a:extLst>
            <a:ext uri="{FF2B5EF4-FFF2-40B4-BE49-F238E27FC236}">
              <a16:creationId xmlns:a16="http://schemas.microsoft.com/office/drawing/2014/main" id="{B7AF4570-68E9-4131-9237-4CB9377955E1}"/>
            </a:ext>
          </a:extLst>
        </xdr:cNvPr>
        <xdr:cNvSpPr/>
      </xdr:nvSpPr>
      <xdr:spPr>
        <a:xfrm>
          <a:off x="22110700" y="18418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51833</xdr:rowOff>
    </xdr:from>
    <xdr:ext cx="469744" cy="259045"/>
    <xdr:sp macro="" textlink="">
      <xdr:nvSpPr>
        <xdr:cNvPr id="931" name="【庁舎】&#10;一人当たり面積該当値テキスト">
          <a:extLst>
            <a:ext uri="{FF2B5EF4-FFF2-40B4-BE49-F238E27FC236}">
              <a16:creationId xmlns:a16="http://schemas.microsoft.com/office/drawing/2014/main" id="{A8E22E4D-4762-4CD0-9DE4-0EBFED0BDED3}"/>
            </a:ext>
          </a:extLst>
        </xdr:cNvPr>
        <xdr:cNvSpPr txBox="1"/>
      </xdr:nvSpPr>
      <xdr:spPr>
        <a:xfrm>
          <a:off x="22199600" y="18396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59689</xdr:rowOff>
    </xdr:from>
    <xdr:to>
      <xdr:col>112</xdr:col>
      <xdr:colOff>38100</xdr:colOff>
      <xdr:row>107</xdr:row>
      <xdr:rowOff>161289</xdr:rowOff>
    </xdr:to>
    <xdr:sp macro="" textlink="">
      <xdr:nvSpPr>
        <xdr:cNvPr id="932" name="楕円 931">
          <a:extLst>
            <a:ext uri="{FF2B5EF4-FFF2-40B4-BE49-F238E27FC236}">
              <a16:creationId xmlns:a16="http://schemas.microsoft.com/office/drawing/2014/main" id="{E019BD44-0DEB-4B9C-8199-C55B55655F72}"/>
            </a:ext>
          </a:extLst>
        </xdr:cNvPr>
        <xdr:cNvSpPr/>
      </xdr:nvSpPr>
      <xdr:spPr>
        <a:xfrm>
          <a:off x="21272500" y="1840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110489</xdr:rowOff>
    </xdr:from>
    <xdr:to>
      <xdr:col>116</xdr:col>
      <xdr:colOff>63500</xdr:colOff>
      <xdr:row>107</xdr:row>
      <xdr:rowOff>124206</xdr:rowOff>
    </xdr:to>
    <xdr:cxnSp macro="">
      <xdr:nvCxnSpPr>
        <xdr:cNvPr id="933" name="直線コネクタ 932">
          <a:extLst>
            <a:ext uri="{FF2B5EF4-FFF2-40B4-BE49-F238E27FC236}">
              <a16:creationId xmlns:a16="http://schemas.microsoft.com/office/drawing/2014/main" id="{66C28BDF-EB9C-451B-8613-CB5E013CFBD7}"/>
            </a:ext>
          </a:extLst>
        </xdr:cNvPr>
        <xdr:cNvCxnSpPr/>
      </xdr:nvCxnSpPr>
      <xdr:spPr>
        <a:xfrm>
          <a:off x="21323300" y="18455639"/>
          <a:ext cx="8382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64263</xdr:rowOff>
    </xdr:from>
    <xdr:to>
      <xdr:col>107</xdr:col>
      <xdr:colOff>101600</xdr:colOff>
      <xdr:row>107</xdr:row>
      <xdr:rowOff>165863</xdr:rowOff>
    </xdr:to>
    <xdr:sp macro="" textlink="">
      <xdr:nvSpPr>
        <xdr:cNvPr id="934" name="楕円 933">
          <a:extLst>
            <a:ext uri="{FF2B5EF4-FFF2-40B4-BE49-F238E27FC236}">
              <a16:creationId xmlns:a16="http://schemas.microsoft.com/office/drawing/2014/main" id="{347CAC8E-F5A1-426F-BBCD-44B6451955BA}"/>
            </a:ext>
          </a:extLst>
        </xdr:cNvPr>
        <xdr:cNvSpPr/>
      </xdr:nvSpPr>
      <xdr:spPr>
        <a:xfrm>
          <a:off x="20383500" y="18409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110489</xdr:rowOff>
    </xdr:from>
    <xdr:to>
      <xdr:col>111</xdr:col>
      <xdr:colOff>177800</xdr:colOff>
      <xdr:row>107</xdr:row>
      <xdr:rowOff>115063</xdr:rowOff>
    </xdr:to>
    <xdr:cxnSp macro="">
      <xdr:nvCxnSpPr>
        <xdr:cNvPr id="935" name="直線コネクタ 934">
          <a:extLst>
            <a:ext uri="{FF2B5EF4-FFF2-40B4-BE49-F238E27FC236}">
              <a16:creationId xmlns:a16="http://schemas.microsoft.com/office/drawing/2014/main" id="{3770FDEA-5B63-4AED-85DA-20FE72BA51B5}"/>
            </a:ext>
          </a:extLst>
        </xdr:cNvPr>
        <xdr:cNvCxnSpPr/>
      </xdr:nvCxnSpPr>
      <xdr:spPr>
        <a:xfrm flipV="1">
          <a:off x="20434300" y="18455639"/>
          <a:ext cx="88900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68835</xdr:rowOff>
    </xdr:from>
    <xdr:to>
      <xdr:col>102</xdr:col>
      <xdr:colOff>165100</xdr:colOff>
      <xdr:row>107</xdr:row>
      <xdr:rowOff>170435</xdr:rowOff>
    </xdr:to>
    <xdr:sp macro="" textlink="">
      <xdr:nvSpPr>
        <xdr:cNvPr id="936" name="楕円 935">
          <a:extLst>
            <a:ext uri="{FF2B5EF4-FFF2-40B4-BE49-F238E27FC236}">
              <a16:creationId xmlns:a16="http://schemas.microsoft.com/office/drawing/2014/main" id="{7EAD33FA-8999-4319-834C-03758F63FD72}"/>
            </a:ext>
          </a:extLst>
        </xdr:cNvPr>
        <xdr:cNvSpPr/>
      </xdr:nvSpPr>
      <xdr:spPr>
        <a:xfrm>
          <a:off x="19494500" y="18413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115063</xdr:rowOff>
    </xdr:from>
    <xdr:to>
      <xdr:col>107</xdr:col>
      <xdr:colOff>50800</xdr:colOff>
      <xdr:row>107</xdr:row>
      <xdr:rowOff>119635</xdr:rowOff>
    </xdr:to>
    <xdr:cxnSp macro="">
      <xdr:nvCxnSpPr>
        <xdr:cNvPr id="937" name="直線コネクタ 936">
          <a:extLst>
            <a:ext uri="{FF2B5EF4-FFF2-40B4-BE49-F238E27FC236}">
              <a16:creationId xmlns:a16="http://schemas.microsoft.com/office/drawing/2014/main" id="{FB4D9873-478B-4B57-B331-770D6FF630EC}"/>
            </a:ext>
          </a:extLst>
        </xdr:cNvPr>
        <xdr:cNvCxnSpPr/>
      </xdr:nvCxnSpPr>
      <xdr:spPr>
        <a:xfrm flipV="1">
          <a:off x="19545300" y="18460213"/>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68835</xdr:rowOff>
    </xdr:from>
    <xdr:to>
      <xdr:col>98</xdr:col>
      <xdr:colOff>38100</xdr:colOff>
      <xdr:row>107</xdr:row>
      <xdr:rowOff>170435</xdr:rowOff>
    </xdr:to>
    <xdr:sp macro="" textlink="">
      <xdr:nvSpPr>
        <xdr:cNvPr id="938" name="楕円 937">
          <a:extLst>
            <a:ext uri="{FF2B5EF4-FFF2-40B4-BE49-F238E27FC236}">
              <a16:creationId xmlns:a16="http://schemas.microsoft.com/office/drawing/2014/main" id="{E8108E30-CE66-4E54-A4B2-D4B13B1E12C2}"/>
            </a:ext>
          </a:extLst>
        </xdr:cNvPr>
        <xdr:cNvSpPr/>
      </xdr:nvSpPr>
      <xdr:spPr>
        <a:xfrm>
          <a:off x="18605500" y="18413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119635</xdr:rowOff>
    </xdr:from>
    <xdr:to>
      <xdr:col>102</xdr:col>
      <xdr:colOff>114300</xdr:colOff>
      <xdr:row>107</xdr:row>
      <xdr:rowOff>119635</xdr:rowOff>
    </xdr:to>
    <xdr:cxnSp macro="">
      <xdr:nvCxnSpPr>
        <xdr:cNvPr id="939" name="直線コネクタ 938">
          <a:extLst>
            <a:ext uri="{FF2B5EF4-FFF2-40B4-BE49-F238E27FC236}">
              <a16:creationId xmlns:a16="http://schemas.microsoft.com/office/drawing/2014/main" id="{45A434C2-2F18-4CDC-B18F-7844B723446F}"/>
            </a:ext>
          </a:extLst>
        </xdr:cNvPr>
        <xdr:cNvCxnSpPr/>
      </xdr:nvCxnSpPr>
      <xdr:spPr>
        <a:xfrm>
          <a:off x="18656300" y="184647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132097</xdr:rowOff>
    </xdr:from>
    <xdr:ext cx="469744" cy="259045"/>
    <xdr:sp macro="" textlink="">
      <xdr:nvSpPr>
        <xdr:cNvPr id="940" name="n_1aveValue【庁舎】&#10;一人当たり面積">
          <a:extLst>
            <a:ext uri="{FF2B5EF4-FFF2-40B4-BE49-F238E27FC236}">
              <a16:creationId xmlns:a16="http://schemas.microsoft.com/office/drawing/2014/main" id="{8FA1F46C-9C7D-475B-8F9A-0F350C1FCC38}"/>
            </a:ext>
          </a:extLst>
        </xdr:cNvPr>
        <xdr:cNvSpPr txBox="1"/>
      </xdr:nvSpPr>
      <xdr:spPr>
        <a:xfrm>
          <a:off x="21075727" y="1779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127525</xdr:rowOff>
    </xdr:from>
    <xdr:ext cx="469744" cy="259045"/>
    <xdr:sp macro="" textlink="">
      <xdr:nvSpPr>
        <xdr:cNvPr id="941" name="n_2aveValue【庁舎】&#10;一人当たり面積">
          <a:extLst>
            <a:ext uri="{FF2B5EF4-FFF2-40B4-BE49-F238E27FC236}">
              <a16:creationId xmlns:a16="http://schemas.microsoft.com/office/drawing/2014/main" id="{229CC3EE-F106-43C4-A30D-DC92B554B35F}"/>
            </a:ext>
          </a:extLst>
        </xdr:cNvPr>
        <xdr:cNvSpPr txBox="1"/>
      </xdr:nvSpPr>
      <xdr:spPr>
        <a:xfrm>
          <a:off x="20199427" y="17786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127525</xdr:rowOff>
    </xdr:from>
    <xdr:ext cx="469744" cy="259045"/>
    <xdr:sp macro="" textlink="">
      <xdr:nvSpPr>
        <xdr:cNvPr id="942" name="n_3aveValue【庁舎】&#10;一人当たり面積">
          <a:extLst>
            <a:ext uri="{FF2B5EF4-FFF2-40B4-BE49-F238E27FC236}">
              <a16:creationId xmlns:a16="http://schemas.microsoft.com/office/drawing/2014/main" id="{CD172E00-E30D-410A-B819-3E739C0E63FE}"/>
            </a:ext>
          </a:extLst>
        </xdr:cNvPr>
        <xdr:cNvSpPr txBox="1"/>
      </xdr:nvSpPr>
      <xdr:spPr>
        <a:xfrm>
          <a:off x="19310427" y="17786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132097</xdr:rowOff>
    </xdr:from>
    <xdr:ext cx="469744" cy="259045"/>
    <xdr:sp macro="" textlink="">
      <xdr:nvSpPr>
        <xdr:cNvPr id="943" name="n_4aveValue【庁舎】&#10;一人当たり面積">
          <a:extLst>
            <a:ext uri="{FF2B5EF4-FFF2-40B4-BE49-F238E27FC236}">
              <a16:creationId xmlns:a16="http://schemas.microsoft.com/office/drawing/2014/main" id="{BFE5B0AF-0EFD-41E3-9400-FD4706BDDD14}"/>
            </a:ext>
          </a:extLst>
        </xdr:cNvPr>
        <xdr:cNvSpPr txBox="1"/>
      </xdr:nvSpPr>
      <xdr:spPr>
        <a:xfrm>
          <a:off x="18421427" y="1779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152416</xdr:rowOff>
    </xdr:from>
    <xdr:ext cx="469744" cy="259045"/>
    <xdr:sp macro="" textlink="">
      <xdr:nvSpPr>
        <xdr:cNvPr id="944" name="n_1mainValue【庁舎】&#10;一人当たり面積">
          <a:extLst>
            <a:ext uri="{FF2B5EF4-FFF2-40B4-BE49-F238E27FC236}">
              <a16:creationId xmlns:a16="http://schemas.microsoft.com/office/drawing/2014/main" id="{A78E06A3-ABBE-4147-9875-3D87735547F6}"/>
            </a:ext>
          </a:extLst>
        </xdr:cNvPr>
        <xdr:cNvSpPr txBox="1"/>
      </xdr:nvSpPr>
      <xdr:spPr>
        <a:xfrm>
          <a:off x="21075727" y="1849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156990</xdr:rowOff>
    </xdr:from>
    <xdr:ext cx="469744" cy="259045"/>
    <xdr:sp macro="" textlink="">
      <xdr:nvSpPr>
        <xdr:cNvPr id="945" name="n_2mainValue【庁舎】&#10;一人当たり面積">
          <a:extLst>
            <a:ext uri="{FF2B5EF4-FFF2-40B4-BE49-F238E27FC236}">
              <a16:creationId xmlns:a16="http://schemas.microsoft.com/office/drawing/2014/main" id="{4A217A71-1F52-4A19-9461-B4A80B3D8DD6}"/>
            </a:ext>
          </a:extLst>
        </xdr:cNvPr>
        <xdr:cNvSpPr txBox="1"/>
      </xdr:nvSpPr>
      <xdr:spPr>
        <a:xfrm>
          <a:off x="20199427" y="18502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161562</xdr:rowOff>
    </xdr:from>
    <xdr:ext cx="469744" cy="259045"/>
    <xdr:sp macro="" textlink="">
      <xdr:nvSpPr>
        <xdr:cNvPr id="946" name="n_3mainValue【庁舎】&#10;一人当たり面積">
          <a:extLst>
            <a:ext uri="{FF2B5EF4-FFF2-40B4-BE49-F238E27FC236}">
              <a16:creationId xmlns:a16="http://schemas.microsoft.com/office/drawing/2014/main" id="{8EDC0E19-B938-4558-BA65-380D6E60CB20}"/>
            </a:ext>
          </a:extLst>
        </xdr:cNvPr>
        <xdr:cNvSpPr txBox="1"/>
      </xdr:nvSpPr>
      <xdr:spPr>
        <a:xfrm>
          <a:off x="19310427" y="18506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161562</xdr:rowOff>
    </xdr:from>
    <xdr:ext cx="469744" cy="259045"/>
    <xdr:sp macro="" textlink="">
      <xdr:nvSpPr>
        <xdr:cNvPr id="947" name="n_4mainValue【庁舎】&#10;一人当たり面積">
          <a:extLst>
            <a:ext uri="{FF2B5EF4-FFF2-40B4-BE49-F238E27FC236}">
              <a16:creationId xmlns:a16="http://schemas.microsoft.com/office/drawing/2014/main" id="{F7D4BE3F-0796-4B75-ABD0-B35761B8464E}"/>
            </a:ext>
          </a:extLst>
        </xdr:cNvPr>
        <xdr:cNvSpPr txBox="1"/>
      </xdr:nvSpPr>
      <xdr:spPr>
        <a:xfrm>
          <a:off x="18421427" y="18506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8" name="正方形/長方形 947">
          <a:extLst>
            <a:ext uri="{FF2B5EF4-FFF2-40B4-BE49-F238E27FC236}">
              <a16:creationId xmlns:a16="http://schemas.microsoft.com/office/drawing/2014/main" id="{F9177B71-B7F7-4809-900D-88BD58661B5C}"/>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9" name="正方形/長方形 948">
          <a:extLst>
            <a:ext uri="{FF2B5EF4-FFF2-40B4-BE49-F238E27FC236}">
              <a16:creationId xmlns:a16="http://schemas.microsoft.com/office/drawing/2014/main" id="{35EB36B9-2F86-4A71-8CEB-A9A728E7C4E5}"/>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0" name="テキスト ボックス 949">
          <a:extLst>
            <a:ext uri="{FF2B5EF4-FFF2-40B4-BE49-F238E27FC236}">
              <a16:creationId xmlns:a16="http://schemas.microsoft.com/office/drawing/2014/main" id="{CE113C6B-2E02-4D3F-88BB-AA54D38A94DC}"/>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近年、施設の建て替えや大規模改修を実施したため一般廃棄物処理施設、保健センター、図書館の有形固定資産減価償却率は、類似団体数値と比較して上位に位置している。</a:t>
          </a:r>
          <a:endParaRPr lang="ja-JP" altLang="ja-JP" sz="1400">
            <a:effectLst/>
          </a:endParaRPr>
        </a:p>
        <a:p>
          <a:r>
            <a:rPr kumimoji="1" lang="ja-JP" altLang="ja-JP" sz="1100">
              <a:solidFill>
                <a:schemeClr val="dk1"/>
              </a:solidFill>
              <a:effectLst/>
              <a:latin typeface="+mn-lt"/>
              <a:ea typeface="+mn-ea"/>
              <a:cs typeface="+mn-cs"/>
            </a:rPr>
            <a:t>また、市民会館については、令和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年度にクラギ文化ホールの大規模改修を実施したため、有形固定資産償却率の大幅な数値の改善がみられる。</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election activeCell="Y2" sqref="Y2"/>
    </sheetView>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628" t="s">
        <v>76</v>
      </c>
      <c r="C1" s="628"/>
      <c r="D1" s="628"/>
      <c r="E1" s="628"/>
      <c r="F1" s="628"/>
      <c r="G1" s="628"/>
      <c r="H1" s="628"/>
      <c r="I1" s="628"/>
      <c r="J1" s="628"/>
      <c r="K1" s="628"/>
      <c r="L1" s="628"/>
      <c r="M1" s="628"/>
      <c r="N1" s="628"/>
      <c r="O1" s="628"/>
      <c r="P1" s="628"/>
      <c r="Q1" s="628"/>
      <c r="R1" s="628"/>
      <c r="S1" s="628"/>
      <c r="T1" s="628"/>
      <c r="U1" s="628"/>
      <c r="V1" s="628"/>
      <c r="W1" s="628"/>
      <c r="X1" s="628"/>
      <c r="Y1" s="628"/>
      <c r="Z1" s="628"/>
      <c r="AA1" s="628"/>
      <c r="AB1" s="628"/>
      <c r="AC1" s="628"/>
      <c r="AD1" s="628"/>
      <c r="AE1" s="628"/>
      <c r="AF1" s="628"/>
      <c r="AG1" s="628"/>
      <c r="AH1" s="628"/>
      <c r="AI1" s="628"/>
      <c r="AJ1" s="628"/>
      <c r="AK1" s="628"/>
      <c r="AL1" s="628"/>
      <c r="AM1" s="628"/>
      <c r="AN1" s="628"/>
      <c r="AO1" s="628"/>
      <c r="AP1" s="628"/>
      <c r="AQ1" s="628"/>
      <c r="AR1" s="628"/>
      <c r="AS1" s="628"/>
      <c r="AT1" s="628"/>
      <c r="AU1" s="628"/>
      <c r="AV1" s="628"/>
      <c r="AW1" s="628"/>
      <c r="AX1" s="628"/>
      <c r="AY1" s="628"/>
      <c r="AZ1" s="628"/>
      <c r="BA1" s="628"/>
      <c r="BB1" s="628"/>
      <c r="BC1" s="628"/>
      <c r="BD1" s="628"/>
      <c r="BE1" s="628"/>
      <c r="BF1" s="628"/>
      <c r="BG1" s="628"/>
      <c r="BH1" s="628"/>
      <c r="BI1" s="628"/>
      <c r="BJ1" s="628"/>
      <c r="BK1" s="628"/>
      <c r="BL1" s="628"/>
      <c r="BM1" s="628"/>
      <c r="BN1" s="628"/>
      <c r="BO1" s="628"/>
      <c r="BP1" s="628"/>
      <c r="BQ1" s="628"/>
      <c r="BR1" s="628"/>
      <c r="BS1" s="628"/>
      <c r="BT1" s="628"/>
      <c r="BU1" s="628"/>
      <c r="BV1" s="628"/>
      <c r="BW1" s="628"/>
      <c r="BX1" s="628"/>
      <c r="BY1" s="628"/>
      <c r="BZ1" s="628"/>
      <c r="CA1" s="628"/>
      <c r="CB1" s="628"/>
      <c r="CC1" s="628"/>
      <c r="CD1" s="628"/>
      <c r="CE1" s="628"/>
      <c r="CF1" s="628"/>
      <c r="CG1" s="628"/>
      <c r="CH1" s="628"/>
      <c r="CI1" s="628"/>
      <c r="CJ1" s="628"/>
      <c r="CK1" s="628"/>
      <c r="CL1" s="628"/>
      <c r="CM1" s="628"/>
      <c r="CN1" s="628"/>
      <c r="CO1" s="628"/>
      <c r="CP1" s="628"/>
      <c r="CQ1" s="628"/>
      <c r="CR1" s="628"/>
      <c r="CS1" s="628"/>
      <c r="CT1" s="628"/>
      <c r="CU1" s="628"/>
      <c r="CV1" s="628"/>
      <c r="CW1" s="628"/>
      <c r="CX1" s="628"/>
      <c r="CY1" s="628"/>
      <c r="CZ1" s="628"/>
      <c r="DA1" s="628"/>
      <c r="DB1" s="628"/>
      <c r="DC1" s="628"/>
      <c r="DD1" s="628"/>
      <c r="DE1" s="628"/>
      <c r="DF1" s="628"/>
      <c r="DG1" s="628"/>
      <c r="DH1" s="628"/>
      <c r="DI1" s="628"/>
      <c r="DJ1" s="169"/>
      <c r="DK1" s="169"/>
      <c r="DL1" s="169"/>
      <c r="DM1" s="169"/>
      <c r="DN1" s="169"/>
      <c r="DO1" s="169"/>
    </row>
    <row r="2" spans="1:119" ht="24.75" thickBot="1" x14ac:dyDescent="0.2">
      <c r="B2" s="170" t="s">
        <v>77</v>
      </c>
      <c r="C2" s="170"/>
      <c r="D2" s="171"/>
    </row>
    <row r="3" spans="1:119" ht="18.75" customHeight="1" thickBot="1" x14ac:dyDescent="0.2">
      <c r="A3" s="169"/>
      <c r="B3" s="629" t="s">
        <v>78</v>
      </c>
      <c r="C3" s="630"/>
      <c r="D3" s="630"/>
      <c r="E3" s="631"/>
      <c r="F3" s="631"/>
      <c r="G3" s="631"/>
      <c r="H3" s="631"/>
      <c r="I3" s="631"/>
      <c r="J3" s="631"/>
      <c r="K3" s="631"/>
      <c r="L3" s="631" t="s">
        <v>79</v>
      </c>
      <c r="M3" s="631"/>
      <c r="N3" s="631"/>
      <c r="O3" s="631"/>
      <c r="P3" s="631"/>
      <c r="Q3" s="631"/>
      <c r="R3" s="634"/>
      <c r="S3" s="634"/>
      <c r="T3" s="634"/>
      <c r="U3" s="634"/>
      <c r="V3" s="635"/>
      <c r="W3" s="525" t="s">
        <v>80</v>
      </c>
      <c r="X3" s="526"/>
      <c r="Y3" s="526"/>
      <c r="Z3" s="526"/>
      <c r="AA3" s="526"/>
      <c r="AB3" s="630"/>
      <c r="AC3" s="634" t="s">
        <v>81</v>
      </c>
      <c r="AD3" s="526"/>
      <c r="AE3" s="526"/>
      <c r="AF3" s="526"/>
      <c r="AG3" s="526"/>
      <c r="AH3" s="526"/>
      <c r="AI3" s="526"/>
      <c r="AJ3" s="526"/>
      <c r="AK3" s="526"/>
      <c r="AL3" s="596"/>
      <c r="AM3" s="525" t="s">
        <v>82</v>
      </c>
      <c r="AN3" s="526"/>
      <c r="AO3" s="526"/>
      <c r="AP3" s="526"/>
      <c r="AQ3" s="526"/>
      <c r="AR3" s="526"/>
      <c r="AS3" s="526"/>
      <c r="AT3" s="526"/>
      <c r="AU3" s="526"/>
      <c r="AV3" s="526"/>
      <c r="AW3" s="526"/>
      <c r="AX3" s="596"/>
      <c r="AY3" s="588" t="s">
        <v>1</v>
      </c>
      <c r="AZ3" s="589"/>
      <c r="BA3" s="589"/>
      <c r="BB3" s="589"/>
      <c r="BC3" s="589"/>
      <c r="BD3" s="589"/>
      <c r="BE3" s="589"/>
      <c r="BF3" s="589"/>
      <c r="BG3" s="589"/>
      <c r="BH3" s="589"/>
      <c r="BI3" s="589"/>
      <c r="BJ3" s="589"/>
      <c r="BK3" s="589"/>
      <c r="BL3" s="589"/>
      <c r="BM3" s="638"/>
      <c r="BN3" s="525" t="s">
        <v>83</v>
      </c>
      <c r="BO3" s="526"/>
      <c r="BP3" s="526"/>
      <c r="BQ3" s="526"/>
      <c r="BR3" s="526"/>
      <c r="BS3" s="526"/>
      <c r="BT3" s="526"/>
      <c r="BU3" s="596"/>
      <c r="BV3" s="525" t="s">
        <v>84</v>
      </c>
      <c r="BW3" s="526"/>
      <c r="BX3" s="526"/>
      <c r="BY3" s="526"/>
      <c r="BZ3" s="526"/>
      <c r="CA3" s="526"/>
      <c r="CB3" s="526"/>
      <c r="CC3" s="596"/>
      <c r="CD3" s="588" t="s">
        <v>1</v>
      </c>
      <c r="CE3" s="589"/>
      <c r="CF3" s="589"/>
      <c r="CG3" s="589"/>
      <c r="CH3" s="589"/>
      <c r="CI3" s="589"/>
      <c r="CJ3" s="589"/>
      <c r="CK3" s="589"/>
      <c r="CL3" s="589"/>
      <c r="CM3" s="589"/>
      <c r="CN3" s="589"/>
      <c r="CO3" s="589"/>
      <c r="CP3" s="589"/>
      <c r="CQ3" s="589"/>
      <c r="CR3" s="589"/>
      <c r="CS3" s="638"/>
      <c r="CT3" s="525" t="s">
        <v>85</v>
      </c>
      <c r="CU3" s="526"/>
      <c r="CV3" s="526"/>
      <c r="CW3" s="526"/>
      <c r="CX3" s="526"/>
      <c r="CY3" s="526"/>
      <c r="CZ3" s="526"/>
      <c r="DA3" s="596"/>
      <c r="DB3" s="525" t="s">
        <v>86</v>
      </c>
      <c r="DC3" s="526"/>
      <c r="DD3" s="526"/>
      <c r="DE3" s="526"/>
      <c r="DF3" s="526"/>
      <c r="DG3" s="526"/>
      <c r="DH3" s="526"/>
      <c r="DI3" s="596"/>
    </row>
    <row r="4" spans="1:119" ht="18.75" customHeight="1" x14ac:dyDescent="0.15">
      <c r="A4" s="169"/>
      <c r="B4" s="604"/>
      <c r="C4" s="605"/>
      <c r="D4" s="605"/>
      <c r="E4" s="606"/>
      <c r="F4" s="606"/>
      <c r="G4" s="606"/>
      <c r="H4" s="606"/>
      <c r="I4" s="606"/>
      <c r="J4" s="606"/>
      <c r="K4" s="606"/>
      <c r="L4" s="606"/>
      <c r="M4" s="606"/>
      <c r="N4" s="606"/>
      <c r="O4" s="606"/>
      <c r="P4" s="606"/>
      <c r="Q4" s="606"/>
      <c r="R4" s="610"/>
      <c r="S4" s="610"/>
      <c r="T4" s="610"/>
      <c r="U4" s="610"/>
      <c r="V4" s="611"/>
      <c r="W4" s="597"/>
      <c r="X4" s="407"/>
      <c r="Y4" s="407"/>
      <c r="Z4" s="407"/>
      <c r="AA4" s="407"/>
      <c r="AB4" s="605"/>
      <c r="AC4" s="610"/>
      <c r="AD4" s="407"/>
      <c r="AE4" s="407"/>
      <c r="AF4" s="407"/>
      <c r="AG4" s="407"/>
      <c r="AH4" s="407"/>
      <c r="AI4" s="407"/>
      <c r="AJ4" s="407"/>
      <c r="AK4" s="407"/>
      <c r="AL4" s="598"/>
      <c r="AM4" s="547"/>
      <c r="AN4" s="445"/>
      <c r="AO4" s="445"/>
      <c r="AP4" s="445"/>
      <c r="AQ4" s="445"/>
      <c r="AR4" s="445"/>
      <c r="AS4" s="445"/>
      <c r="AT4" s="445"/>
      <c r="AU4" s="445"/>
      <c r="AV4" s="445"/>
      <c r="AW4" s="445"/>
      <c r="AX4" s="637"/>
      <c r="AY4" s="482" t="s">
        <v>87</v>
      </c>
      <c r="AZ4" s="483"/>
      <c r="BA4" s="483"/>
      <c r="BB4" s="483"/>
      <c r="BC4" s="483"/>
      <c r="BD4" s="483"/>
      <c r="BE4" s="483"/>
      <c r="BF4" s="483"/>
      <c r="BG4" s="483"/>
      <c r="BH4" s="483"/>
      <c r="BI4" s="483"/>
      <c r="BJ4" s="483"/>
      <c r="BK4" s="483"/>
      <c r="BL4" s="483"/>
      <c r="BM4" s="484"/>
      <c r="BN4" s="485">
        <v>78002646</v>
      </c>
      <c r="BO4" s="486"/>
      <c r="BP4" s="486"/>
      <c r="BQ4" s="486"/>
      <c r="BR4" s="486"/>
      <c r="BS4" s="486"/>
      <c r="BT4" s="486"/>
      <c r="BU4" s="487"/>
      <c r="BV4" s="485">
        <v>76178165</v>
      </c>
      <c r="BW4" s="486"/>
      <c r="BX4" s="486"/>
      <c r="BY4" s="486"/>
      <c r="BZ4" s="486"/>
      <c r="CA4" s="486"/>
      <c r="CB4" s="486"/>
      <c r="CC4" s="487"/>
      <c r="CD4" s="622" t="s">
        <v>88</v>
      </c>
      <c r="CE4" s="623"/>
      <c r="CF4" s="623"/>
      <c r="CG4" s="623"/>
      <c r="CH4" s="623"/>
      <c r="CI4" s="623"/>
      <c r="CJ4" s="623"/>
      <c r="CK4" s="623"/>
      <c r="CL4" s="623"/>
      <c r="CM4" s="623"/>
      <c r="CN4" s="623"/>
      <c r="CO4" s="623"/>
      <c r="CP4" s="623"/>
      <c r="CQ4" s="623"/>
      <c r="CR4" s="623"/>
      <c r="CS4" s="624"/>
      <c r="CT4" s="625">
        <v>7.6</v>
      </c>
      <c r="CU4" s="626"/>
      <c r="CV4" s="626"/>
      <c r="CW4" s="626"/>
      <c r="CX4" s="626"/>
      <c r="CY4" s="626"/>
      <c r="CZ4" s="626"/>
      <c r="DA4" s="627"/>
      <c r="DB4" s="625">
        <v>5.8</v>
      </c>
      <c r="DC4" s="626"/>
      <c r="DD4" s="626"/>
      <c r="DE4" s="626"/>
      <c r="DF4" s="626"/>
      <c r="DG4" s="626"/>
      <c r="DH4" s="626"/>
      <c r="DI4" s="627"/>
    </row>
    <row r="5" spans="1:119" ht="18.75" customHeight="1" x14ac:dyDescent="0.15">
      <c r="A5" s="169"/>
      <c r="B5" s="632"/>
      <c r="C5" s="446"/>
      <c r="D5" s="446"/>
      <c r="E5" s="633"/>
      <c r="F5" s="633"/>
      <c r="G5" s="633"/>
      <c r="H5" s="633"/>
      <c r="I5" s="633"/>
      <c r="J5" s="633"/>
      <c r="K5" s="633"/>
      <c r="L5" s="633"/>
      <c r="M5" s="633"/>
      <c r="N5" s="633"/>
      <c r="O5" s="633"/>
      <c r="P5" s="633"/>
      <c r="Q5" s="633"/>
      <c r="R5" s="444"/>
      <c r="S5" s="444"/>
      <c r="T5" s="444"/>
      <c r="U5" s="444"/>
      <c r="V5" s="636"/>
      <c r="W5" s="547"/>
      <c r="X5" s="445"/>
      <c r="Y5" s="445"/>
      <c r="Z5" s="445"/>
      <c r="AA5" s="445"/>
      <c r="AB5" s="446"/>
      <c r="AC5" s="444"/>
      <c r="AD5" s="445"/>
      <c r="AE5" s="445"/>
      <c r="AF5" s="445"/>
      <c r="AG5" s="445"/>
      <c r="AH5" s="445"/>
      <c r="AI5" s="445"/>
      <c r="AJ5" s="445"/>
      <c r="AK5" s="445"/>
      <c r="AL5" s="637"/>
      <c r="AM5" s="513" t="s">
        <v>89</v>
      </c>
      <c r="AN5" s="413"/>
      <c r="AO5" s="413"/>
      <c r="AP5" s="413"/>
      <c r="AQ5" s="413"/>
      <c r="AR5" s="413"/>
      <c r="AS5" s="413"/>
      <c r="AT5" s="414"/>
      <c r="AU5" s="514" t="s">
        <v>90</v>
      </c>
      <c r="AV5" s="515"/>
      <c r="AW5" s="515"/>
      <c r="AX5" s="515"/>
      <c r="AY5" s="470" t="s">
        <v>91</v>
      </c>
      <c r="AZ5" s="471"/>
      <c r="BA5" s="471"/>
      <c r="BB5" s="471"/>
      <c r="BC5" s="471"/>
      <c r="BD5" s="471"/>
      <c r="BE5" s="471"/>
      <c r="BF5" s="471"/>
      <c r="BG5" s="471"/>
      <c r="BH5" s="471"/>
      <c r="BI5" s="471"/>
      <c r="BJ5" s="471"/>
      <c r="BK5" s="471"/>
      <c r="BL5" s="471"/>
      <c r="BM5" s="472"/>
      <c r="BN5" s="456">
        <v>74480485</v>
      </c>
      <c r="BO5" s="457"/>
      <c r="BP5" s="457"/>
      <c r="BQ5" s="457"/>
      <c r="BR5" s="457"/>
      <c r="BS5" s="457"/>
      <c r="BT5" s="457"/>
      <c r="BU5" s="458"/>
      <c r="BV5" s="456">
        <v>73090793</v>
      </c>
      <c r="BW5" s="457"/>
      <c r="BX5" s="457"/>
      <c r="BY5" s="457"/>
      <c r="BZ5" s="457"/>
      <c r="CA5" s="457"/>
      <c r="CB5" s="457"/>
      <c r="CC5" s="458"/>
      <c r="CD5" s="496" t="s">
        <v>92</v>
      </c>
      <c r="CE5" s="416"/>
      <c r="CF5" s="416"/>
      <c r="CG5" s="416"/>
      <c r="CH5" s="416"/>
      <c r="CI5" s="416"/>
      <c r="CJ5" s="416"/>
      <c r="CK5" s="416"/>
      <c r="CL5" s="416"/>
      <c r="CM5" s="416"/>
      <c r="CN5" s="416"/>
      <c r="CO5" s="416"/>
      <c r="CP5" s="416"/>
      <c r="CQ5" s="416"/>
      <c r="CR5" s="416"/>
      <c r="CS5" s="497"/>
      <c r="CT5" s="453">
        <v>87</v>
      </c>
      <c r="CU5" s="454"/>
      <c r="CV5" s="454"/>
      <c r="CW5" s="454"/>
      <c r="CX5" s="454"/>
      <c r="CY5" s="454"/>
      <c r="CZ5" s="454"/>
      <c r="DA5" s="455"/>
      <c r="DB5" s="453">
        <v>88.7</v>
      </c>
      <c r="DC5" s="454"/>
      <c r="DD5" s="454"/>
      <c r="DE5" s="454"/>
      <c r="DF5" s="454"/>
      <c r="DG5" s="454"/>
      <c r="DH5" s="454"/>
      <c r="DI5" s="455"/>
    </row>
    <row r="6" spans="1:119" ht="18.75" customHeight="1" x14ac:dyDescent="0.15">
      <c r="A6" s="169"/>
      <c r="B6" s="602" t="s">
        <v>93</v>
      </c>
      <c r="C6" s="443"/>
      <c r="D6" s="443"/>
      <c r="E6" s="603"/>
      <c r="F6" s="603"/>
      <c r="G6" s="603"/>
      <c r="H6" s="603"/>
      <c r="I6" s="603"/>
      <c r="J6" s="603"/>
      <c r="K6" s="603"/>
      <c r="L6" s="603" t="s">
        <v>94</v>
      </c>
      <c r="M6" s="603"/>
      <c r="N6" s="603"/>
      <c r="O6" s="603"/>
      <c r="P6" s="603"/>
      <c r="Q6" s="603"/>
      <c r="R6" s="441"/>
      <c r="S6" s="441"/>
      <c r="T6" s="441"/>
      <c r="U6" s="441"/>
      <c r="V6" s="609"/>
      <c r="W6" s="546" t="s">
        <v>95</v>
      </c>
      <c r="X6" s="442"/>
      <c r="Y6" s="442"/>
      <c r="Z6" s="442"/>
      <c r="AA6" s="442"/>
      <c r="AB6" s="443"/>
      <c r="AC6" s="614" t="s">
        <v>96</v>
      </c>
      <c r="AD6" s="615"/>
      <c r="AE6" s="615"/>
      <c r="AF6" s="615"/>
      <c r="AG6" s="615"/>
      <c r="AH6" s="615"/>
      <c r="AI6" s="615"/>
      <c r="AJ6" s="615"/>
      <c r="AK6" s="615"/>
      <c r="AL6" s="616"/>
      <c r="AM6" s="513" t="s">
        <v>97</v>
      </c>
      <c r="AN6" s="413"/>
      <c r="AO6" s="413"/>
      <c r="AP6" s="413"/>
      <c r="AQ6" s="413"/>
      <c r="AR6" s="413"/>
      <c r="AS6" s="413"/>
      <c r="AT6" s="414"/>
      <c r="AU6" s="514" t="s">
        <v>90</v>
      </c>
      <c r="AV6" s="515"/>
      <c r="AW6" s="515"/>
      <c r="AX6" s="515"/>
      <c r="AY6" s="470" t="s">
        <v>98</v>
      </c>
      <c r="AZ6" s="471"/>
      <c r="BA6" s="471"/>
      <c r="BB6" s="471"/>
      <c r="BC6" s="471"/>
      <c r="BD6" s="471"/>
      <c r="BE6" s="471"/>
      <c r="BF6" s="471"/>
      <c r="BG6" s="471"/>
      <c r="BH6" s="471"/>
      <c r="BI6" s="471"/>
      <c r="BJ6" s="471"/>
      <c r="BK6" s="471"/>
      <c r="BL6" s="471"/>
      <c r="BM6" s="472"/>
      <c r="BN6" s="456">
        <v>3522161</v>
      </c>
      <c r="BO6" s="457"/>
      <c r="BP6" s="457"/>
      <c r="BQ6" s="457"/>
      <c r="BR6" s="457"/>
      <c r="BS6" s="457"/>
      <c r="BT6" s="457"/>
      <c r="BU6" s="458"/>
      <c r="BV6" s="456">
        <v>3087372</v>
      </c>
      <c r="BW6" s="457"/>
      <c r="BX6" s="457"/>
      <c r="BY6" s="457"/>
      <c r="BZ6" s="457"/>
      <c r="CA6" s="457"/>
      <c r="CB6" s="457"/>
      <c r="CC6" s="458"/>
      <c r="CD6" s="496" t="s">
        <v>99</v>
      </c>
      <c r="CE6" s="416"/>
      <c r="CF6" s="416"/>
      <c r="CG6" s="416"/>
      <c r="CH6" s="416"/>
      <c r="CI6" s="416"/>
      <c r="CJ6" s="416"/>
      <c r="CK6" s="416"/>
      <c r="CL6" s="416"/>
      <c r="CM6" s="416"/>
      <c r="CN6" s="416"/>
      <c r="CO6" s="416"/>
      <c r="CP6" s="416"/>
      <c r="CQ6" s="416"/>
      <c r="CR6" s="416"/>
      <c r="CS6" s="497"/>
      <c r="CT6" s="599">
        <v>87.3</v>
      </c>
      <c r="CU6" s="600"/>
      <c r="CV6" s="600"/>
      <c r="CW6" s="600"/>
      <c r="CX6" s="600"/>
      <c r="CY6" s="600"/>
      <c r="CZ6" s="600"/>
      <c r="DA6" s="601"/>
      <c r="DB6" s="599">
        <v>89.4</v>
      </c>
      <c r="DC6" s="600"/>
      <c r="DD6" s="600"/>
      <c r="DE6" s="600"/>
      <c r="DF6" s="600"/>
      <c r="DG6" s="600"/>
      <c r="DH6" s="600"/>
      <c r="DI6" s="601"/>
    </row>
    <row r="7" spans="1:119" ht="18.75" customHeight="1" x14ac:dyDescent="0.15">
      <c r="A7" s="169"/>
      <c r="B7" s="604"/>
      <c r="C7" s="605"/>
      <c r="D7" s="605"/>
      <c r="E7" s="606"/>
      <c r="F7" s="606"/>
      <c r="G7" s="606"/>
      <c r="H7" s="606"/>
      <c r="I7" s="606"/>
      <c r="J7" s="606"/>
      <c r="K7" s="606"/>
      <c r="L7" s="606"/>
      <c r="M7" s="606"/>
      <c r="N7" s="606"/>
      <c r="O7" s="606"/>
      <c r="P7" s="606"/>
      <c r="Q7" s="606"/>
      <c r="R7" s="610"/>
      <c r="S7" s="610"/>
      <c r="T7" s="610"/>
      <c r="U7" s="610"/>
      <c r="V7" s="611"/>
      <c r="W7" s="597"/>
      <c r="X7" s="407"/>
      <c r="Y7" s="407"/>
      <c r="Z7" s="407"/>
      <c r="AA7" s="407"/>
      <c r="AB7" s="605"/>
      <c r="AC7" s="617"/>
      <c r="AD7" s="408"/>
      <c r="AE7" s="408"/>
      <c r="AF7" s="408"/>
      <c r="AG7" s="408"/>
      <c r="AH7" s="408"/>
      <c r="AI7" s="408"/>
      <c r="AJ7" s="408"/>
      <c r="AK7" s="408"/>
      <c r="AL7" s="618"/>
      <c r="AM7" s="513" t="s">
        <v>100</v>
      </c>
      <c r="AN7" s="413"/>
      <c r="AO7" s="413"/>
      <c r="AP7" s="413"/>
      <c r="AQ7" s="413"/>
      <c r="AR7" s="413"/>
      <c r="AS7" s="413"/>
      <c r="AT7" s="414"/>
      <c r="AU7" s="514" t="s">
        <v>90</v>
      </c>
      <c r="AV7" s="515"/>
      <c r="AW7" s="515"/>
      <c r="AX7" s="515"/>
      <c r="AY7" s="470" t="s">
        <v>101</v>
      </c>
      <c r="AZ7" s="471"/>
      <c r="BA7" s="471"/>
      <c r="BB7" s="471"/>
      <c r="BC7" s="471"/>
      <c r="BD7" s="471"/>
      <c r="BE7" s="471"/>
      <c r="BF7" s="471"/>
      <c r="BG7" s="471"/>
      <c r="BH7" s="471"/>
      <c r="BI7" s="471"/>
      <c r="BJ7" s="471"/>
      <c r="BK7" s="471"/>
      <c r="BL7" s="471"/>
      <c r="BM7" s="472"/>
      <c r="BN7" s="456">
        <v>299117</v>
      </c>
      <c r="BO7" s="457"/>
      <c r="BP7" s="457"/>
      <c r="BQ7" s="457"/>
      <c r="BR7" s="457"/>
      <c r="BS7" s="457"/>
      <c r="BT7" s="457"/>
      <c r="BU7" s="458"/>
      <c r="BV7" s="456">
        <v>676121</v>
      </c>
      <c r="BW7" s="457"/>
      <c r="BX7" s="457"/>
      <c r="BY7" s="457"/>
      <c r="BZ7" s="457"/>
      <c r="CA7" s="457"/>
      <c r="CB7" s="457"/>
      <c r="CC7" s="458"/>
      <c r="CD7" s="496" t="s">
        <v>102</v>
      </c>
      <c r="CE7" s="416"/>
      <c r="CF7" s="416"/>
      <c r="CG7" s="416"/>
      <c r="CH7" s="416"/>
      <c r="CI7" s="416"/>
      <c r="CJ7" s="416"/>
      <c r="CK7" s="416"/>
      <c r="CL7" s="416"/>
      <c r="CM7" s="416"/>
      <c r="CN7" s="416"/>
      <c r="CO7" s="416"/>
      <c r="CP7" s="416"/>
      <c r="CQ7" s="416"/>
      <c r="CR7" s="416"/>
      <c r="CS7" s="497"/>
      <c r="CT7" s="456">
        <v>42677458</v>
      </c>
      <c r="CU7" s="457"/>
      <c r="CV7" s="457"/>
      <c r="CW7" s="457"/>
      <c r="CX7" s="457"/>
      <c r="CY7" s="457"/>
      <c r="CZ7" s="457"/>
      <c r="DA7" s="458"/>
      <c r="DB7" s="456">
        <v>41702827</v>
      </c>
      <c r="DC7" s="457"/>
      <c r="DD7" s="457"/>
      <c r="DE7" s="457"/>
      <c r="DF7" s="457"/>
      <c r="DG7" s="457"/>
      <c r="DH7" s="457"/>
      <c r="DI7" s="458"/>
    </row>
    <row r="8" spans="1:119" ht="18.75" customHeight="1" thickBot="1" x14ac:dyDescent="0.2">
      <c r="A8" s="169"/>
      <c r="B8" s="607"/>
      <c r="C8" s="552"/>
      <c r="D8" s="552"/>
      <c r="E8" s="608"/>
      <c r="F8" s="608"/>
      <c r="G8" s="608"/>
      <c r="H8" s="608"/>
      <c r="I8" s="608"/>
      <c r="J8" s="608"/>
      <c r="K8" s="608"/>
      <c r="L8" s="608"/>
      <c r="M8" s="608"/>
      <c r="N8" s="608"/>
      <c r="O8" s="608"/>
      <c r="P8" s="608"/>
      <c r="Q8" s="608"/>
      <c r="R8" s="612"/>
      <c r="S8" s="612"/>
      <c r="T8" s="612"/>
      <c r="U8" s="612"/>
      <c r="V8" s="613"/>
      <c r="W8" s="527"/>
      <c r="X8" s="528"/>
      <c r="Y8" s="528"/>
      <c r="Z8" s="528"/>
      <c r="AA8" s="528"/>
      <c r="AB8" s="552"/>
      <c r="AC8" s="619"/>
      <c r="AD8" s="620"/>
      <c r="AE8" s="620"/>
      <c r="AF8" s="620"/>
      <c r="AG8" s="620"/>
      <c r="AH8" s="620"/>
      <c r="AI8" s="620"/>
      <c r="AJ8" s="620"/>
      <c r="AK8" s="620"/>
      <c r="AL8" s="621"/>
      <c r="AM8" s="513" t="s">
        <v>103</v>
      </c>
      <c r="AN8" s="413"/>
      <c r="AO8" s="413"/>
      <c r="AP8" s="413"/>
      <c r="AQ8" s="413"/>
      <c r="AR8" s="413"/>
      <c r="AS8" s="413"/>
      <c r="AT8" s="414"/>
      <c r="AU8" s="514" t="s">
        <v>104</v>
      </c>
      <c r="AV8" s="515"/>
      <c r="AW8" s="515"/>
      <c r="AX8" s="515"/>
      <c r="AY8" s="470" t="s">
        <v>105</v>
      </c>
      <c r="AZ8" s="471"/>
      <c r="BA8" s="471"/>
      <c r="BB8" s="471"/>
      <c r="BC8" s="471"/>
      <c r="BD8" s="471"/>
      <c r="BE8" s="471"/>
      <c r="BF8" s="471"/>
      <c r="BG8" s="471"/>
      <c r="BH8" s="471"/>
      <c r="BI8" s="471"/>
      <c r="BJ8" s="471"/>
      <c r="BK8" s="471"/>
      <c r="BL8" s="471"/>
      <c r="BM8" s="472"/>
      <c r="BN8" s="456">
        <v>3223044</v>
      </c>
      <c r="BO8" s="457"/>
      <c r="BP8" s="457"/>
      <c r="BQ8" s="457"/>
      <c r="BR8" s="457"/>
      <c r="BS8" s="457"/>
      <c r="BT8" s="457"/>
      <c r="BU8" s="458"/>
      <c r="BV8" s="456">
        <v>2411251</v>
      </c>
      <c r="BW8" s="457"/>
      <c r="BX8" s="457"/>
      <c r="BY8" s="457"/>
      <c r="BZ8" s="457"/>
      <c r="CA8" s="457"/>
      <c r="CB8" s="457"/>
      <c r="CC8" s="458"/>
      <c r="CD8" s="496" t="s">
        <v>106</v>
      </c>
      <c r="CE8" s="416"/>
      <c r="CF8" s="416"/>
      <c r="CG8" s="416"/>
      <c r="CH8" s="416"/>
      <c r="CI8" s="416"/>
      <c r="CJ8" s="416"/>
      <c r="CK8" s="416"/>
      <c r="CL8" s="416"/>
      <c r="CM8" s="416"/>
      <c r="CN8" s="416"/>
      <c r="CO8" s="416"/>
      <c r="CP8" s="416"/>
      <c r="CQ8" s="416"/>
      <c r="CR8" s="416"/>
      <c r="CS8" s="497"/>
      <c r="CT8" s="559">
        <v>0.59</v>
      </c>
      <c r="CU8" s="560"/>
      <c r="CV8" s="560"/>
      <c r="CW8" s="560"/>
      <c r="CX8" s="560"/>
      <c r="CY8" s="560"/>
      <c r="CZ8" s="560"/>
      <c r="DA8" s="561"/>
      <c r="DB8" s="559">
        <v>0.59</v>
      </c>
      <c r="DC8" s="560"/>
      <c r="DD8" s="560"/>
      <c r="DE8" s="560"/>
      <c r="DF8" s="560"/>
      <c r="DG8" s="560"/>
      <c r="DH8" s="560"/>
      <c r="DI8" s="561"/>
    </row>
    <row r="9" spans="1:119" ht="18.75" customHeight="1" thickBot="1" x14ac:dyDescent="0.2">
      <c r="A9" s="169"/>
      <c r="B9" s="588" t="s">
        <v>107</v>
      </c>
      <c r="C9" s="589"/>
      <c r="D9" s="589"/>
      <c r="E9" s="589"/>
      <c r="F9" s="589"/>
      <c r="G9" s="589"/>
      <c r="H9" s="589"/>
      <c r="I9" s="589"/>
      <c r="J9" s="589"/>
      <c r="K9" s="507"/>
      <c r="L9" s="590" t="s">
        <v>108</v>
      </c>
      <c r="M9" s="591"/>
      <c r="N9" s="591"/>
      <c r="O9" s="591"/>
      <c r="P9" s="591"/>
      <c r="Q9" s="592"/>
      <c r="R9" s="593">
        <v>159145</v>
      </c>
      <c r="S9" s="594"/>
      <c r="T9" s="594"/>
      <c r="U9" s="594"/>
      <c r="V9" s="595"/>
      <c r="W9" s="525" t="s">
        <v>109</v>
      </c>
      <c r="X9" s="526"/>
      <c r="Y9" s="526"/>
      <c r="Z9" s="526"/>
      <c r="AA9" s="526"/>
      <c r="AB9" s="526"/>
      <c r="AC9" s="526"/>
      <c r="AD9" s="526"/>
      <c r="AE9" s="526"/>
      <c r="AF9" s="526"/>
      <c r="AG9" s="526"/>
      <c r="AH9" s="526"/>
      <c r="AI9" s="526"/>
      <c r="AJ9" s="526"/>
      <c r="AK9" s="526"/>
      <c r="AL9" s="596"/>
      <c r="AM9" s="513" t="s">
        <v>110</v>
      </c>
      <c r="AN9" s="413"/>
      <c r="AO9" s="413"/>
      <c r="AP9" s="413"/>
      <c r="AQ9" s="413"/>
      <c r="AR9" s="413"/>
      <c r="AS9" s="413"/>
      <c r="AT9" s="414"/>
      <c r="AU9" s="514" t="s">
        <v>104</v>
      </c>
      <c r="AV9" s="515"/>
      <c r="AW9" s="515"/>
      <c r="AX9" s="515"/>
      <c r="AY9" s="470" t="s">
        <v>111</v>
      </c>
      <c r="AZ9" s="471"/>
      <c r="BA9" s="471"/>
      <c r="BB9" s="471"/>
      <c r="BC9" s="471"/>
      <c r="BD9" s="471"/>
      <c r="BE9" s="471"/>
      <c r="BF9" s="471"/>
      <c r="BG9" s="471"/>
      <c r="BH9" s="471"/>
      <c r="BI9" s="471"/>
      <c r="BJ9" s="471"/>
      <c r="BK9" s="471"/>
      <c r="BL9" s="471"/>
      <c r="BM9" s="472"/>
      <c r="BN9" s="456">
        <v>811793</v>
      </c>
      <c r="BO9" s="457"/>
      <c r="BP9" s="457"/>
      <c r="BQ9" s="457"/>
      <c r="BR9" s="457"/>
      <c r="BS9" s="457"/>
      <c r="BT9" s="457"/>
      <c r="BU9" s="458"/>
      <c r="BV9" s="456">
        <v>-1052408</v>
      </c>
      <c r="BW9" s="457"/>
      <c r="BX9" s="457"/>
      <c r="BY9" s="457"/>
      <c r="BZ9" s="457"/>
      <c r="CA9" s="457"/>
      <c r="CB9" s="457"/>
      <c r="CC9" s="458"/>
      <c r="CD9" s="496" t="s">
        <v>112</v>
      </c>
      <c r="CE9" s="416"/>
      <c r="CF9" s="416"/>
      <c r="CG9" s="416"/>
      <c r="CH9" s="416"/>
      <c r="CI9" s="416"/>
      <c r="CJ9" s="416"/>
      <c r="CK9" s="416"/>
      <c r="CL9" s="416"/>
      <c r="CM9" s="416"/>
      <c r="CN9" s="416"/>
      <c r="CO9" s="416"/>
      <c r="CP9" s="416"/>
      <c r="CQ9" s="416"/>
      <c r="CR9" s="416"/>
      <c r="CS9" s="497"/>
      <c r="CT9" s="453">
        <v>10.5</v>
      </c>
      <c r="CU9" s="454"/>
      <c r="CV9" s="454"/>
      <c r="CW9" s="454"/>
      <c r="CX9" s="454"/>
      <c r="CY9" s="454"/>
      <c r="CZ9" s="454"/>
      <c r="DA9" s="455"/>
      <c r="DB9" s="453">
        <v>10.1</v>
      </c>
      <c r="DC9" s="454"/>
      <c r="DD9" s="454"/>
      <c r="DE9" s="454"/>
      <c r="DF9" s="454"/>
      <c r="DG9" s="454"/>
      <c r="DH9" s="454"/>
      <c r="DI9" s="455"/>
    </row>
    <row r="10" spans="1:119" ht="18.75" customHeight="1" thickBot="1" x14ac:dyDescent="0.2">
      <c r="A10" s="169"/>
      <c r="B10" s="588"/>
      <c r="C10" s="589"/>
      <c r="D10" s="589"/>
      <c r="E10" s="589"/>
      <c r="F10" s="589"/>
      <c r="G10" s="589"/>
      <c r="H10" s="589"/>
      <c r="I10" s="589"/>
      <c r="J10" s="589"/>
      <c r="K10" s="507"/>
      <c r="L10" s="412" t="s">
        <v>113</v>
      </c>
      <c r="M10" s="413"/>
      <c r="N10" s="413"/>
      <c r="O10" s="413"/>
      <c r="P10" s="413"/>
      <c r="Q10" s="414"/>
      <c r="R10" s="409">
        <v>163863</v>
      </c>
      <c r="S10" s="410"/>
      <c r="T10" s="410"/>
      <c r="U10" s="410"/>
      <c r="V10" s="469"/>
      <c r="W10" s="597"/>
      <c r="X10" s="407"/>
      <c r="Y10" s="407"/>
      <c r="Z10" s="407"/>
      <c r="AA10" s="407"/>
      <c r="AB10" s="407"/>
      <c r="AC10" s="407"/>
      <c r="AD10" s="407"/>
      <c r="AE10" s="407"/>
      <c r="AF10" s="407"/>
      <c r="AG10" s="407"/>
      <c r="AH10" s="407"/>
      <c r="AI10" s="407"/>
      <c r="AJ10" s="407"/>
      <c r="AK10" s="407"/>
      <c r="AL10" s="598"/>
      <c r="AM10" s="513" t="s">
        <v>114</v>
      </c>
      <c r="AN10" s="413"/>
      <c r="AO10" s="413"/>
      <c r="AP10" s="413"/>
      <c r="AQ10" s="413"/>
      <c r="AR10" s="413"/>
      <c r="AS10" s="413"/>
      <c r="AT10" s="414"/>
      <c r="AU10" s="514" t="s">
        <v>104</v>
      </c>
      <c r="AV10" s="515"/>
      <c r="AW10" s="515"/>
      <c r="AX10" s="515"/>
      <c r="AY10" s="470" t="s">
        <v>115</v>
      </c>
      <c r="AZ10" s="471"/>
      <c r="BA10" s="471"/>
      <c r="BB10" s="471"/>
      <c r="BC10" s="471"/>
      <c r="BD10" s="471"/>
      <c r="BE10" s="471"/>
      <c r="BF10" s="471"/>
      <c r="BG10" s="471"/>
      <c r="BH10" s="471"/>
      <c r="BI10" s="471"/>
      <c r="BJ10" s="471"/>
      <c r="BK10" s="471"/>
      <c r="BL10" s="471"/>
      <c r="BM10" s="472"/>
      <c r="BN10" s="456">
        <v>1213688</v>
      </c>
      <c r="BO10" s="457"/>
      <c r="BP10" s="457"/>
      <c r="BQ10" s="457"/>
      <c r="BR10" s="457"/>
      <c r="BS10" s="457"/>
      <c r="BT10" s="457"/>
      <c r="BU10" s="458"/>
      <c r="BV10" s="456">
        <v>1740899</v>
      </c>
      <c r="BW10" s="457"/>
      <c r="BX10" s="457"/>
      <c r="BY10" s="457"/>
      <c r="BZ10" s="457"/>
      <c r="CA10" s="457"/>
      <c r="CB10" s="457"/>
      <c r="CC10" s="458"/>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588"/>
      <c r="C11" s="589"/>
      <c r="D11" s="589"/>
      <c r="E11" s="589"/>
      <c r="F11" s="589"/>
      <c r="G11" s="589"/>
      <c r="H11" s="589"/>
      <c r="I11" s="589"/>
      <c r="J11" s="589"/>
      <c r="K11" s="507"/>
      <c r="L11" s="417" t="s">
        <v>117</v>
      </c>
      <c r="M11" s="418"/>
      <c r="N11" s="418"/>
      <c r="O11" s="418"/>
      <c r="P11" s="418"/>
      <c r="Q11" s="419"/>
      <c r="R11" s="585" t="s">
        <v>118</v>
      </c>
      <c r="S11" s="586"/>
      <c r="T11" s="586"/>
      <c r="U11" s="586"/>
      <c r="V11" s="587"/>
      <c r="W11" s="597"/>
      <c r="X11" s="407"/>
      <c r="Y11" s="407"/>
      <c r="Z11" s="407"/>
      <c r="AA11" s="407"/>
      <c r="AB11" s="407"/>
      <c r="AC11" s="407"/>
      <c r="AD11" s="407"/>
      <c r="AE11" s="407"/>
      <c r="AF11" s="407"/>
      <c r="AG11" s="407"/>
      <c r="AH11" s="407"/>
      <c r="AI11" s="407"/>
      <c r="AJ11" s="407"/>
      <c r="AK11" s="407"/>
      <c r="AL11" s="598"/>
      <c r="AM11" s="513" t="s">
        <v>119</v>
      </c>
      <c r="AN11" s="413"/>
      <c r="AO11" s="413"/>
      <c r="AP11" s="413"/>
      <c r="AQ11" s="413"/>
      <c r="AR11" s="413"/>
      <c r="AS11" s="413"/>
      <c r="AT11" s="414"/>
      <c r="AU11" s="514" t="s">
        <v>104</v>
      </c>
      <c r="AV11" s="515"/>
      <c r="AW11" s="515"/>
      <c r="AX11" s="515"/>
      <c r="AY11" s="470" t="s">
        <v>120</v>
      </c>
      <c r="AZ11" s="471"/>
      <c r="BA11" s="471"/>
      <c r="BB11" s="471"/>
      <c r="BC11" s="471"/>
      <c r="BD11" s="471"/>
      <c r="BE11" s="471"/>
      <c r="BF11" s="471"/>
      <c r="BG11" s="471"/>
      <c r="BH11" s="471"/>
      <c r="BI11" s="471"/>
      <c r="BJ11" s="471"/>
      <c r="BK11" s="471"/>
      <c r="BL11" s="471"/>
      <c r="BM11" s="472"/>
      <c r="BN11" s="456">
        <v>0</v>
      </c>
      <c r="BO11" s="457"/>
      <c r="BP11" s="457"/>
      <c r="BQ11" s="457"/>
      <c r="BR11" s="457"/>
      <c r="BS11" s="457"/>
      <c r="BT11" s="457"/>
      <c r="BU11" s="458"/>
      <c r="BV11" s="456">
        <v>0</v>
      </c>
      <c r="BW11" s="457"/>
      <c r="BX11" s="457"/>
      <c r="BY11" s="457"/>
      <c r="BZ11" s="457"/>
      <c r="CA11" s="457"/>
      <c r="CB11" s="457"/>
      <c r="CC11" s="458"/>
      <c r="CD11" s="496" t="s">
        <v>121</v>
      </c>
      <c r="CE11" s="416"/>
      <c r="CF11" s="416"/>
      <c r="CG11" s="416"/>
      <c r="CH11" s="416"/>
      <c r="CI11" s="416"/>
      <c r="CJ11" s="416"/>
      <c r="CK11" s="416"/>
      <c r="CL11" s="416"/>
      <c r="CM11" s="416"/>
      <c r="CN11" s="416"/>
      <c r="CO11" s="416"/>
      <c r="CP11" s="416"/>
      <c r="CQ11" s="416"/>
      <c r="CR11" s="416"/>
      <c r="CS11" s="497"/>
      <c r="CT11" s="559" t="s">
        <v>122</v>
      </c>
      <c r="CU11" s="560"/>
      <c r="CV11" s="560"/>
      <c r="CW11" s="560"/>
      <c r="CX11" s="560"/>
      <c r="CY11" s="560"/>
      <c r="CZ11" s="560"/>
      <c r="DA11" s="561"/>
      <c r="DB11" s="559" t="s">
        <v>122</v>
      </c>
      <c r="DC11" s="560"/>
      <c r="DD11" s="560"/>
      <c r="DE11" s="560"/>
      <c r="DF11" s="560"/>
      <c r="DG11" s="560"/>
      <c r="DH11" s="560"/>
      <c r="DI11" s="561"/>
    </row>
    <row r="12" spans="1:119" ht="18.75" customHeight="1" x14ac:dyDescent="0.15">
      <c r="A12" s="169"/>
      <c r="B12" s="562" t="s">
        <v>123</v>
      </c>
      <c r="C12" s="563"/>
      <c r="D12" s="563"/>
      <c r="E12" s="563"/>
      <c r="F12" s="563"/>
      <c r="G12" s="563"/>
      <c r="H12" s="563"/>
      <c r="I12" s="563"/>
      <c r="J12" s="563"/>
      <c r="K12" s="564"/>
      <c r="L12" s="571" t="s">
        <v>124</v>
      </c>
      <c r="M12" s="572"/>
      <c r="N12" s="572"/>
      <c r="O12" s="572"/>
      <c r="P12" s="572"/>
      <c r="Q12" s="573"/>
      <c r="R12" s="574">
        <v>156026</v>
      </c>
      <c r="S12" s="575"/>
      <c r="T12" s="575"/>
      <c r="U12" s="575"/>
      <c r="V12" s="576"/>
      <c r="W12" s="577" t="s">
        <v>1</v>
      </c>
      <c r="X12" s="515"/>
      <c r="Y12" s="515"/>
      <c r="Z12" s="515"/>
      <c r="AA12" s="515"/>
      <c r="AB12" s="578"/>
      <c r="AC12" s="579" t="s">
        <v>125</v>
      </c>
      <c r="AD12" s="580"/>
      <c r="AE12" s="580"/>
      <c r="AF12" s="580"/>
      <c r="AG12" s="581"/>
      <c r="AH12" s="579" t="s">
        <v>126</v>
      </c>
      <c r="AI12" s="580"/>
      <c r="AJ12" s="580"/>
      <c r="AK12" s="580"/>
      <c r="AL12" s="582"/>
      <c r="AM12" s="513" t="s">
        <v>127</v>
      </c>
      <c r="AN12" s="413"/>
      <c r="AO12" s="413"/>
      <c r="AP12" s="413"/>
      <c r="AQ12" s="413"/>
      <c r="AR12" s="413"/>
      <c r="AS12" s="413"/>
      <c r="AT12" s="414"/>
      <c r="AU12" s="514" t="s">
        <v>90</v>
      </c>
      <c r="AV12" s="515"/>
      <c r="AW12" s="515"/>
      <c r="AX12" s="515"/>
      <c r="AY12" s="470" t="s">
        <v>128</v>
      </c>
      <c r="AZ12" s="471"/>
      <c r="BA12" s="471"/>
      <c r="BB12" s="471"/>
      <c r="BC12" s="471"/>
      <c r="BD12" s="471"/>
      <c r="BE12" s="471"/>
      <c r="BF12" s="471"/>
      <c r="BG12" s="471"/>
      <c r="BH12" s="471"/>
      <c r="BI12" s="471"/>
      <c r="BJ12" s="471"/>
      <c r="BK12" s="471"/>
      <c r="BL12" s="471"/>
      <c r="BM12" s="472"/>
      <c r="BN12" s="456">
        <v>500804</v>
      </c>
      <c r="BO12" s="457"/>
      <c r="BP12" s="457"/>
      <c r="BQ12" s="457"/>
      <c r="BR12" s="457"/>
      <c r="BS12" s="457"/>
      <c r="BT12" s="457"/>
      <c r="BU12" s="458"/>
      <c r="BV12" s="456">
        <v>0</v>
      </c>
      <c r="BW12" s="457"/>
      <c r="BX12" s="457"/>
      <c r="BY12" s="457"/>
      <c r="BZ12" s="457"/>
      <c r="CA12" s="457"/>
      <c r="CB12" s="457"/>
      <c r="CC12" s="458"/>
      <c r="CD12" s="496" t="s">
        <v>129</v>
      </c>
      <c r="CE12" s="416"/>
      <c r="CF12" s="416"/>
      <c r="CG12" s="416"/>
      <c r="CH12" s="416"/>
      <c r="CI12" s="416"/>
      <c r="CJ12" s="416"/>
      <c r="CK12" s="416"/>
      <c r="CL12" s="416"/>
      <c r="CM12" s="416"/>
      <c r="CN12" s="416"/>
      <c r="CO12" s="416"/>
      <c r="CP12" s="416"/>
      <c r="CQ12" s="416"/>
      <c r="CR12" s="416"/>
      <c r="CS12" s="497"/>
      <c r="CT12" s="559" t="s">
        <v>122</v>
      </c>
      <c r="CU12" s="560"/>
      <c r="CV12" s="560"/>
      <c r="CW12" s="560"/>
      <c r="CX12" s="560"/>
      <c r="CY12" s="560"/>
      <c r="CZ12" s="560"/>
      <c r="DA12" s="561"/>
      <c r="DB12" s="559" t="s">
        <v>122</v>
      </c>
      <c r="DC12" s="560"/>
      <c r="DD12" s="560"/>
      <c r="DE12" s="560"/>
      <c r="DF12" s="560"/>
      <c r="DG12" s="560"/>
      <c r="DH12" s="560"/>
      <c r="DI12" s="561"/>
    </row>
    <row r="13" spans="1:119" ht="18.75" customHeight="1" x14ac:dyDescent="0.15">
      <c r="A13" s="169"/>
      <c r="B13" s="565"/>
      <c r="C13" s="566"/>
      <c r="D13" s="566"/>
      <c r="E13" s="566"/>
      <c r="F13" s="566"/>
      <c r="G13" s="566"/>
      <c r="H13" s="566"/>
      <c r="I13" s="566"/>
      <c r="J13" s="566"/>
      <c r="K13" s="567"/>
      <c r="L13" s="178"/>
      <c r="M13" s="540" t="s">
        <v>130</v>
      </c>
      <c r="N13" s="541"/>
      <c r="O13" s="541"/>
      <c r="P13" s="541"/>
      <c r="Q13" s="542"/>
      <c r="R13" s="543">
        <v>150548</v>
      </c>
      <c r="S13" s="544"/>
      <c r="T13" s="544"/>
      <c r="U13" s="544"/>
      <c r="V13" s="545"/>
      <c r="W13" s="546" t="s">
        <v>131</v>
      </c>
      <c r="X13" s="442"/>
      <c r="Y13" s="442"/>
      <c r="Z13" s="442"/>
      <c r="AA13" s="442"/>
      <c r="AB13" s="443"/>
      <c r="AC13" s="409">
        <v>2626</v>
      </c>
      <c r="AD13" s="410"/>
      <c r="AE13" s="410"/>
      <c r="AF13" s="410"/>
      <c r="AG13" s="411"/>
      <c r="AH13" s="409">
        <v>3105</v>
      </c>
      <c r="AI13" s="410"/>
      <c r="AJ13" s="410"/>
      <c r="AK13" s="410"/>
      <c r="AL13" s="469"/>
      <c r="AM13" s="513" t="s">
        <v>132</v>
      </c>
      <c r="AN13" s="413"/>
      <c r="AO13" s="413"/>
      <c r="AP13" s="413"/>
      <c r="AQ13" s="413"/>
      <c r="AR13" s="413"/>
      <c r="AS13" s="413"/>
      <c r="AT13" s="414"/>
      <c r="AU13" s="514" t="s">
        <v>104</v>
      </c>
      <c r="AV13" s="515"/>
      <c r="AW13" s="515"/>
      <c r="AX13" s="515"/>
      <c r="AY13" s="470" t="s">
        <v>133</v>
      </c>
      <c r="AZ13" s="471"/>
      <c r="BA13" s="471"/>
      <c r="BB13" s="471"/>
      <c r="BC13" s="471"/>
      <c r="BD13" s="471"/>
      <c r="BE13" s="471"/>
      <c r="BF13" s="471"/>
      <c r="BG13" s="471"/>
      <c r="BH13" s="471"/>
      <c r="BI13" s="471"/>
      <c r="BJ13" s="471"/>
      <c r="BK13" s="471"/>
      <c r="BL13" s="471"/>
      <c r="BM13" s="472"/>
      <c r="BN13" s="456">
        <v>1524677</v>
      </c>
      <c r="BO13" s="457"/>
      <c r="BP13" s="457"/>
      <c r="BQ13" s="457"/>
      <c r="BR13" s="457"/>
      <c r="BS13" s="457"/>
      <c r="BT13" s="457"/>
      <c r="BU13" s="458"/>
      <c r="BV13" s="456">
        <v>688491</v>
      </c>
      <c r="BW13" s="457"/>
      <c r="BX13" s="457"/>
      <c r="BY13" s="457"/>
      <c r="BZ13" s="457"/>
      <c r="CA13" s="457"/>
      <c r="CB13" s="457"/>
      <c r="CC13" s="458"/>
      <c r="CD13" s="496" t="s">
        <v>134</v>
      </c>
      <c r="CE13" s="416"/>
      <c r="CF13" s="416"/>
      <c r="CG13" s="416"/>
      <c r="CH13" s="416"/>
      <c r="CI13" s="416"/>
      <c r="CJ13" s="416"/>
      <c r="CK13" s="416"/>
      <c r="CL13" s="416"/>
      <c r="CM13" s="416"/>
      <c r="CN13" s="416"/>
      <c r="CO13" s="416"/>
      <c r="CP13" s="416"/>
      <c r="CQ13" s="416"/>
      <c r="CR13" s="416"/>
      <c r="CS13" s="497"/>
      <c r="CT13" s="453">
        <v>1.9</v>
      </c>
      <c r="CU13" s="454"/>
      <c r="CV13" s="454"/>
      <c r="CW13" s="454"/>
      <c r="CX13" s="454"/>
      <c r="CY13" s="454"/>
      <c r="CZ13" s="454"/>
      <c r="DA13" s="455"/>
      <c r="DB13" s="453">
        <v>1.5</v>
      </c>
      <c r="DC13" s="454"/>
      <c r="DD13" s="454"/>
      <c r="DE13" s="454"/>
      <c r="DF13" s="454"/>
      <c r="DG13" s="454"/>
      <c r="DH13" s="454"/>
      <c r="DI13" s="455"/>
    </row>
    <row r="14" spans="1:119" ht="18.75" customHeight="1" thickBot="1" x14ac:dyDescent="0.2">
      <c r="A14" s="169"/>
      <c r="B14" s="565"/>
      <c r="C14" s="566"/>
      <c r="D14" s="566"/>
      <c r="E14" s="566"/>
      <c r="F14" s="566"/>
      <c r="G14" s="566"/>
      <c r="H14" s="566"/>
      <c r="I14" s="566"/>
      <c r="J14" s="566"/>
      <c r="K14" s="567"/>
      <c r="L14" s="530" t="s">
        <v>135</v>
      </c>
      <c r="M14" s="583"/>
      <c r="N14" s="583"/>
      <c r="O14" s="583"/>
      <c r="P14" s="583"/>
      <c r="Q14" s="584"/>
      <c r="R14" s="543">
        <v>157316</v>
      </c>
      <c r="S14" s="544"/>
      <c r="T14" s="544"/>
      <c r="U14" s="544"/>
      <c r="V14" s="545"/>
      <c r="W14" s="547"/>
      <c r="X14" s="445"/>
      <c r="Y14" s="445"/>
      <c r="Z14" s="445"/>
      <c r="AA14" s="445"/>
      <c r="AB14" s="446"/>
      <c r="AC14" s="536">
        <v>3.5</v>
      </c>
      <c r="AD14" s="537"/>
      <c r="AE14" s="537"/>
      <c r="AF14" s="537"/>
      <c r="AG14" s="538"/>
      <c r="AH14" s="536">
        <v>4.0999999999999996</v>
      </c>
      <c r="AI14" s="537"/>
      <c r="AJ14" s="537"/>
      <c r="AK14" s="537"/>
      <c r="AL14" s="539"/>
      <c r="AM14" s="513"/>
      <c r="AN14" s="413"/>
      <c r="AO14" s="413"/>
      <c r="AP14" s="413"/>
      <c r="AQ14" s="413"/>
      <c r="AR14" s="413"/>
      <c r="AS14" s="413"/>
      <c r="AT14" s="414"/>
      <c r="AU14" s="514"/>
      <c r="AV14" s="515"/>
      <c r="AW14" s="515"/>
      <c r="AX14" s="515"/>
      <c r="AY14" s="470"/>
      <c r="AZ14" s="471"/>
      <c r="BA14" s="471"/>
      <c r="BB14" s="471"/>
      <c r="BC14" s="471"/>
      <c r="BD14" s="471"/>
      <c r="BE14" s="471"/>
      <c r="BF14" s="471"/>
      <c r="BG14" s="471"/>
      <c r="BH14" s="471"/>
      <c r="BI14" s="471"/>
      <c r="BJ14" s="471"/>
      <c r="BK14" s="471"/>
      <c r="BL14" s="471"/>
      <c r="BM14" s="472"/>
      <c r="BN14" s="456"/>
      <c r="BO14" s="457"/>
      <c r="BP14" s="457"/>
      <c r="BQ14" s="457"/>
      <c r="BR14" s="457"/>
      <c r="BS14" s="457"/>
      <c r="BT14" s="457"/>
      <c r="BU14" s="458"/>
      <c r="BV14" s="456"/>
      <c r="BW14" s="457"/>
      <c r="BX14" s="457"/>
      <c r="BY14" s="457"/>
      <c r="BZ14" s="457"/>
      <c r="CA14" s="457"/>
      <c r="CB14" s="457"/>
      <c r="CC14" s="458"/>
      <c r="CD14" s="493" t="s">
        <v>136</v>
      </c>
      <c r="CE14" s="494"/>
      <c r="CF14" s="494"/>
      <c r="CG14" s="494"/>
      <c r="CH14" s="494"/>
      <c r="CI14" s="494"/>
      <c r="CJ14" s="494"/>
      <c r="CK14" s="494"/>
      <c r="CL14" s="494"/>
      <c r="CM14" s="494"/>
      <c r="CN14" s="494"/>
      <c r="CO14" s="494"/>
      <c r="CP14" s="494"/>
      <c r="CQ14" s="494"/>
      <c r="CR14" s="494"/>
      <c r="CS14" s="495"/>
      <c r="CT14" s="553" t="s">
        <v>122</v>
      </c>
      <c r="CU14" s="554"/>
      <c r="CV14" s="554"/>
      <c r="CW14" s="554"/>
      <c r="CX14" s="554"/>
      <c r="CY14" s="554"/>
      <c r="CZ14" s="554"/>
      <c r="DA14" s="555"/>
      <c r="DB14" s="553" t="s">
        <v>122</v>
      </c>
      <c r="DC14" s="554"/>
      <c r="DD14" s="554"/>
      <c r="DE14" s="554"/>
      <c r="DF14" s="554"/>
      <c r="DG14" s="554"/>
      <c r="DH14" s="554"/>
      <c r="DI14" s="555"/>
    </row>
    <row r="15" spans="1:119" ht="18.75" customHeight="1" x14ac:dyDescent="0.15">
      <c r="A15" s="169"/>
      <c r="B15" s="565"/>
      <c r="C15" s="566"/>
      <c r="D15" s="566"/>
      <c r="E15" s="566"/>
      <c r="F15" s="566"/>
      <c r="G15" s="566"/>
      <c r="H15" s="566"/>
      <c r="I15" s="566"/>
      <c r="J15" s="566"/>
      <c r="K15" s="567"/>
      <c r="L15" s="178"/>
      <c r="M15" s="540" t="s">
        <v>130</v>
      </c>
      <c r="N15" s="541"/>
      <c r="O15" s="541"/>
      <c r="P15" s="541"/>
      <c r="Q15" s="542"/>
      <c r="R15" s="543">
        <v>152205</v>
      </c>
      <c r="S15" s="544"/>
      <c r="T15" s="544"/>
      <c r="U15" s="544"/>
      <c r="V15" s="545"/>
      <c r="W15" s="546" t="s">
        <v>137</v>
      </c>
      <c r="X15" s="442"/>
      <c r="Y15" s="442"/>
      <c r="Z15" s="442"/>
      <c r="AA15" s="442"/>
      <c r="AB15" s="443"/>
      <c r="AC15" s="409">
        <v>22316</v>
      </c>
      <c r="AD15" s="410"/>
      <c r="AE15" s="410"/>
      <c r="AF15" s="410"/>
      <c r="AG15" s="411"/>
      <c r="AH15" s="409">
        <v>23127</v>
      </c>
      <c r="AI15" s="410"/>
      <c r="AJ15" s="410"/>
      <c r="AK15" s="410"/>
      <c r="AL15" s="469"/>
      <c r="AM15" s="513"/>
      <c r="AN15" s="413"/>
      <c r="AO15" s="413"/>
      <c r="AP15" s="413"/>
      <c r="AQ15" s="413"/>
      <c r="AR15" s="413"/>
      <c r="AS15" s="413"/>
      <c r="AT15" s="414"/>
      <c r="AU15" s="514"/>
      <c r="AV15" s="515"/>
      <c r="AW15" s="515"/>
      <c r="AX15" s="515"/>
      <c r="AY15" s="482" t="s">
        <v>138</v>
      </c>
      <c r="AZ15" s="483"/>
      <c r="BA15" s="483"/>
      <c r="BB15" s="483"/>
      <c r="BC15" s="483"/>
      <c r="BD15" s="483"/>
      <c r="BE15" s="483"/>
      <c r="BF15" s="483"/>
      <c r="BG15" s="483"/>
      <c r="BH15" s="483"/>
      <c r="BI15" s="483"/>
      <c r="BJ15" s="483"/>
      <c r="BK15" s="483"/>
      <c r="BL15" s="483"/>
      <c r="BM15" s="484"/>
      <c r="BN15" s="485">
        <v>21242800</v>
      </c>
      <c r="BO15" s="486"/>
      <c r="BP15" s="486"/>
      <c r="BQ15" s="486"/>
      <c r="BR15" s="486"/>
      <c r="BS15" s="486"/>
      <c r="BT15" s="486"/>
      <c r="BU15" s="487"/>
      <c r="BV15" s="485">
        <v>21255570</v>
      </c>
      <c r="BW15" s="486"/>
      <c r="BX15" s="486"/>
      <c r="BY15" s="486"/>
      <c r="BZ15" s="486"/>
      <c r="CA15" s="486"/>
      <c r="CB15" s="486"/>
      <c r="CC15" s="487"/>
      <c r="CD15" s="556" t="s">
        <v>139</v>
      </c>
      <c r="CE15" s="557"/>
      <c r="CF15" s="557"/>
      <c r="CG15" s="557"/>
      <c r="CH15" s="557"/>
      <c r="CI15" s="557"/>
      <c r="CJ15" s="557"/>
      <c r="CK15" s="557"/>
      <c r="CL15" s="557"/>
      <c r="CM15" s="557"/>
      <c r="CN15" s="557"/>
      <c r="CO15" s="557"/>
      <c r="CP15" s="557"/>
      <c r="CQ15" s="557"/>
      <c r="CR15" s="557"/>
      <c r="CS15" s="558"/>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65"/>
      <c r="C16" s="566"/>
      <c r="D16" s="566"/>
      <c r="E16" s="566"/>
      <c r="F16" s="566"/>
      <c r="G16" s="566"/>
      <c r="H16" s="566"/>
      <c r="I16" s="566"/>
      <c r="J16" s="566"/>
      <c r="K16" s="567"/>
      <c r="L16" s="530" t="s">
        <v>140</v>
      </c>
      <c r="M16" s="531"/>
      <c r="N16" s="531"/>
      <c r="O16" s="531"/>
      <c r="P16" s="531"/>
      <c r="Q16" s="532"/>
      <c r="R16" s="533" t="s">
        <v>141</v>
      </c>
      <c r="S16" s="534"/>
      <c r="T16" s="534"/>
      <c r="U16" s="534"/>
      <c r="V16" s="535"/>
      <c r="W16" s="547"/>
      <c r="X16" s="445"/>
      <c r="Y16" s="445"/>
      <c r="Z16" s="445"/>
      <c r="AA16" s="445"/>
      <c r="AB16" s="446"/>
      <c r="AC16" s="536">
        <v>29.8</v>
      </c>
      <c r="AD16" s="537"/>
      <c r="AE16" s="537"/>
      <c r="AF16" s="537"/>
      <c r="AG16" s="538"/>
      <c r="AH16" s="536">
        <v>30.2</v>
      </c>
      <c r="AI16" s="537"/>
      <c r="AJ16" s="537"/>
      <c r="AK16" s="537"/>
      <c r="AL16" s="539"/>
      <c r="AM16" s="513"/>
      <c r="AN16" s="413"/>
      <c r="AO16" s="413"/>
      <c r="AP16" s="413"/>
      <c r="AQ16" s="413"/>
      <c r="AR16" s="413"/>
      <c r="AS16" s="413"/>
      <c r="AT16" s="414"/>
      <c r="AU16" s="514"/>
      <c r="AV16" s="515"/>
      <c r="AW16" s="515"/>
      <c r="AX16" s="515"/>
      <c r="AY16" s="470" t="s">
        <v>142</v>
      </c>
      <c r="AZ16" s="471"/>
      <c r="BA16" s="471"/>
      <c r="BB16" s="471"/>
      <c r="BC16" s="471"/>
      <c r="BD16" s="471"/>
      <c r="BE16" s="471"/>
      <c r="BF16" s="471"/>
      <c r="BG16" s="471"/>
      <c r="BH16" s="471"/>
      <c r="BI16" s="471"/>
      <c r="BJ16" s="471"/>
      <c r="BK16" s="471"/>
      <c r="BL16" s="471"/>
      <c r="BM16" s="472"/>
      <c r="BN16" s="456">
        <v>36902116</v>
      </c>
      <c r="BO16" s="457"/>
      <c r="BP16" s="457"/>
      <c r="BQ16" s="457"/>
      <c r="BR16" s="457"/>
      <c r="BS16" s="457"/>
      <c r="BT16" s="457"/>
      <c r="BU16" s="458"/>
      <c r="BV16" s="456">
        <v>35827146</v>
      </c>
      <c r="BW16" s="457"/>
      <c r="BX16" s="457"/>
      <c r="BY16" s="457"/>
      <c r="BZ16" s="457"/>
      <c r="CA16" s="457"/>
      <c r="CB16" s="457"/>
      <c r="CC16" s="458"/>
      <c r="CD16" s="182"/>
      <c r="CE16" s="488"/>
      <c r="CF16" s="488"/>
      <c r="CG16" s="488"/>
      <c r="CH16" s="488"/>
      <c r="CI16" s="488"/>
      <c r="CJ16" s="488"/>
      <c r="CK16" s="488"/>
      <c r="CL16" s="488"/>
      <c r="CM16" s="488"/>
      <c r="CN16" s="488"/>
      <c r="CO16" s="488"/>
      <c r="CP16" s="488"/>
      <c r="CQ16" s="488"/>
      <c r="CR16" s="488"/>
      <c r="CS16" s="489"/>
      <c r="CT16" s="453"/>
      <c r="CU16" s="454"/>
      <c r="CV16" s="454"/>
      <c r="CW16" s="454"/>
      <c r="CX16" s="454"/>
      <c r="CY16" s="454"/>
      <c r="CZ16" s="454"/>
      <c r="DA16" s="455"/>
      <c r="DB16" s="453"/>
      <c r="DC16" s="454"/>
      <c r="DD16" s="454"/>
      <c r="DE16" s="454"/>
      <c r="DF16" s="454"/>
      <c r="DG16" s="454"/>
      <c r="DH16" s="454"/>
      <c r="DI16" s="455"/>
    </row>
    <row r="17" spans="1:113" ht="18.75" customHeight="1" thickBot="1" x14ac:dyDescent="0.2">
      <c r="A17" s="169"/>
      <c r="B17" s="568"/>
      <c r="C17" s="569"/>
      <c r="D17" s="569"/>
      <c r="E17" s="569"/>
      <c r="F17" s="569"/>
      <c r="G17" s="569"/>
      <c r="H17" s="569"/>
      <c r="I17" s="569"/>
      <c r="J17" s="569"/>
      <c r="K17" s="570"/>
      <c r="L17" s="183"/>
      <c r="M17" s="549" t="s">
        <v>143</v>
      </c>
      <c r="N17" s="550"/>
      <c r="O17" s="550"/>
      <c r="P17" s="550"/>
      <c r="Q17" s="551"/>
      <c r="R17" s="533" t="s">
        <v>144</v>
      </c>
      <c r="S17" s="534"/>
      <c r="T17" s="534"/>
      <c r="U17" s="534"/>
      <c r="V17" s="535"/>
      <c r="W17" s="546" t="s">
        <v>145</v>
      </c>
      <c r="X17" s="442"/>
      <c r="Y17" s="442"/>
      <c r="Z17" s="442"/>
      <c r="AA17" s="442"/>
      <c r="AB17" s="443"/>
      <c r="AC17" s="409">
        <v>49884</v>
      </c>
      <c r="AD17" s="410"/>
      <c r="AE17" s="410"/>
      <c r="AF17" s="410"/>
      <c r="AG17" s="411"/>
      <c r="AH17" s="409">
        <v>50332</v>
      </c>
      <c r="AI17" s="410"/>
      <c r="AJ17" s="410"/>
      <c r="AK17" s="410"/>
      <c r="AL17" s="469"/>
      <c r="AM17" s="513"/>
      <c r="AN17" s="413"/>
      <c r="AO17" s="413"/>
      <c r="AP17" s="413"/>
      <c r="AQ17" s="413"/>
      <c r="AR17" s="413"/>
      <c r="AS17" s="413"/>
      <c r="AT17" s="414"/>
      <c r="AU17" s="514"/>
      <c r="AV17" s="515"/>
      <c r="AW17" s="515"/>
      <c r="AX17" s="515"/>
      <c r="AY17" s="470" t="s">
        <v>146</v>
      </c>
      <c r="AZ17" s="471"/>
      <c r="BA17" s="471"/>
      <c r="BB17" s="471"/>
      <c r="BC17" s="471"/>
      <c r="BD17" s="471"/>
      <c r="BE17" s="471"/>
      <c r="BF17" s="471"/>
      <c r="BG17" s="471"/>
      <c r="BH17" s="471"/>
      <c r="BI17" s="471"/>
      <c r="BJ17" s="471"/>
      <c r="BK17" s="471"/>
      <c r="BL17" s="471"/>
      <c r="BM17" s="472"/>
      <c r="BN17" s="456">
        <v>26859823</v>
      </c>
      <c r="BO17" s="457"/>
      <c r="BP17" s="457"/>
      <c r="BQ17" s="457"/>
      <c r="BR17" s="457"/>
      <c r="BS17" s="457"/>
      <c r="BT17" s="457"/>
      <c r="BU17" s="458"/>
      <c r="BV17" s="456">
        <v>26870105</v>
      </c>
      <c r="BW17" s="457"/>
      <c r="BX17" s="457"/>
      <c r="BY17" s="457"/>
      <c r="BZ17" s="457"/>
      <c r="CA17" s="457"/>
      <c r="CB17" s="457"/>
      <c r="CC17" s="458"/>
      <c r="CD17" s="182"/>
      <c r="CE17" s="488"/>
      <c r="CF17" s="488"/>
      <c r="CG17" s="488"/>
      <c r="CH17" s="488"/>
      <c r="CI17" s="488"/>
      <c r="CJ17" s="488"/>
      <c r="CK17" s="488"/>
      <c r="CL17" s="488"/>
      <c r="CM17" s="488"/>
      <c r="CN17" s="488"/>
      <c r="CO17" s="488"/>
      <c r="CP17" s="488"/>
      <c r="CQ17" s="488"/>
      <c r="CR17" s="488"/>
      <c r="CS17" s="489"/>
      <c r="CT17" s="453"/>
      <c r="CU17" s="454"/>
      <c r="CV17" s="454"/>
      <c r="CW17" s="454"/>
      <c r="CX17" s="454"/>
      <c r="CY17" s="454"/>
      <c r="CZ17" s="454"/>
      <c r="DA17" s="455"/>
      <c r="DB17" s="453"/>
      <c r="DC17" s="454"/>
      <c r="DD17" s="454"/>
      <c r="DE17" s="454"/>
      <c r="DF17" s="454"/>
      <c r="DG17" s="454"/>
      <c r="DH17" s="454"/>
      <c r="DI17" s="455"/>
    </row>
    <row r="18" spans="1:113" ht="18.75" customHeight="1" thickBot="1" x14ac:dyDescent="0.2">
      <c r="A18" s="169"/>
      <c r="B18" s="506" t="s">
        <v>147</v>
      </c>
      <c r="C18" s="507"/>
      <c r="D18" s="507"/>
      <c r="E18" s="508"/>
      <c r="F18" s="508"/>
      <c r="G18" s="508"/>
      <c r="H18" s="508"/>
      <c r="I18" s="508"/>
      <c r="J18" s="508"/>
      <c r="K18" s="508"/>
      <c r="L18" s="509">
        <v>623.58000000000004</v>
      </c>
      <c r="M18" s="509"/>
      <c r="N18" s="509"/>
      <c r="O18" s="509"/>
      <c r="P18" s="509"/>
      <c r="Q18" s="509"/>
      <c r="R18" s="510"/>
      <c r="S18" s="510"/>
      <c r="T18" s="510"/>
      <c r="U18" s="510"/>
      <c r="V18" s="511"/>
      <c r="W18" s="527"/>
      <c r="X18" s="528"/>
      <c r="Y18" s="528"/>
      <c r="Z18" s="528"/>
      <c r="AA18" s="528"/>
      <c r="AB18" s="552"/>
      <c r="AC18" s="426">
        <v>66.7</v>
      </c>
      <c r="AD18" s="427"/>
      <c r="AE18" s="427"/>
      <c r="AF18" s="427"/>
      <c r="AG18" s="512"/>
      <c r="AH18" s="426">
        <v>65.7</v>
      </c>
      <c r="AI18" s="427"/>
      <c r="AJ18" s="427"/>
      <c r="AK18" s="427"/>
      <c r="AL18" s="428"/>
      <c r="AM18" s="513"/>
      <c r="AN18" s="413"/>
      <c r="AO18" s="413"/>
      <c r="AP18" s="413"/>
      <c r="AQ18" s="413"/>
      <c r="AR18" s="413"/>
      <c r="AS18" s="413"/>
      <c r="AT18" s="414"/>
      <c r="AU18" s="514"/>
      <c r="AV18" s="515"/>
      <c r="AW18" s="515"/>
      <c r="AX18" s="515"/>
      <c r="AY18" s="470" t="s">
        <v>148</v>
      </c>
      <c r="AZ18" s="471"/>
      <c r="BA18" s="471"/>
      <c r="BB18" s="471"/>
      <c r="BC18" s="471"/>
      <c r="BD18" s="471"/>
      <c r="BE18" s="471"/>
      <c r="BF18" s="471"/>
      <c r="BG18" s="471"/>
      <c r="BH18" s="471"/>
      <c r="BI18" s="471"/>
      <c r="BJ18" s="471"/>
      <c r="BK18" s="471"/>
      <c r="BL18" s="471"/>
      <c r="BM18" s="472"/>
      <c r="BN18" s="456">
        <v>37947870</v>
      </c>
      <c r="BO18" s="457"/>
      <c r="BP18" s="457"/>
      <c r="BQ18" s="457"/>
      <c r="BR18" s="457"/>
      <c r="BS18" s="457"/>
      <c r="BT18" s="457"/>
      <c r="BU18" s="458"/>
      <c r="BV18" s="456">
        <v>37229333</v>
      </c>
      <c r="BW18" s="457"/>
      <c r="BX18" s="457"/>
      <c r="BY18" s="457"/>
      <c r="BZ18" s="457"/>
      <c r="CA18" s="457"/>
      <c r="CB18" s="457"/>
      <c r="CC18" s="458"/>
      <c r="CD18" s="182"/>
      <c r="CE18" s="488"/>
      <c r="CF18" s="488"/>
      <c r="CG18" s="488"/>
      <c r="CH18" s="488"/>
      <c r="CI18" s="488"/>
      <c r="CJ18" s="488"/>
      <c r="CK18" s="488"/>
      <c r="CL18" s="488"/>
      <c r="CM18" s="488"/>
      <c r="CN18" s="488"/>
      <c r="CO18" s="488"/>
      <c r="CP18" s="488"/>
      <c r="CQ18" s="488"/>
      <c r="CR18" s="488"/>
      <c r="CS18" s="489"/>
      <c r="CT18" s="453"/>
      <c r="CU18" s="454"/>
      <c r="CV18" s="454"/>
      <c r="CW18" s="454"/>
      <c r="CX18" s="454"/>
      <c r="CY18" s="454"/>
      <c r="CZ18" s="454"/>
      <c r="DA18" s="455"/>
      <c r="DB18" s="453"/>
      <c r="DC18" s="454"/>
      <c r="DD18" s="454"/>
      <c r="DE18" s="454"/>
      <c r="DF18" s="454"/>
      <c r="DG18" s="454"/>
      <c r="DH18" s="454"/>
      <c r="DI18" s="455"/>
    </row>
    <row r="19" spans="1:113" ht="18.75" customHeight="1" thickBot="1" x14ac:dyDescent="0.2">
      <c r="A19" s="169"/>
      <c r="B19" s="506" t="s">
        <v>149</v>
      </c>
      <c r="C19" s="507"/>
      <c r="D19" s="507"/>
      <c r="E19" s="508"/>
      <c r="F19" s="508"/>
      <c r="G19" s="508"/>
      <c r="H19" s="508"/>
      <c r="I19" s="508"/>
      <c r="J19" s="508"/>
      <c r="K19" s="508"/>
      <c r="L19" s="516">
        <v>255</v>
      </c>
      <c r="M19" s="516"/>
      <c r="N19" s="516"/>
      <c r="O19" s="516"/>
      <c r="P19" s="516"/>
      <c r="Q19" s="516"/>
      <c r="R19" s="517"/>
      <c r="S19" s="517"/>
      <c r="T19" s="517"/>
      <c r="U19" s="517"/>
      <c r="V19" s="518"/>
      <c r="W19" s="525"/>
      <c r="X19" s="526"/>
      <c r="Y19" s="526"/>
      <c r="Z19" s="526"/>
      <c r="AA19" s="526"/>
      <c r="AB19" s="526"/>
      <c r="AC19" s="529"/>
      <c r="AD19" s="529"/>
      <c r="AE19" s="529"/>
      <c r="AF19" s="529"/>
      <c r="AG19" s="529"/>
      <c r="AH19" s="529"/>
      <c r="AI19" s="529"/>
      <c r="AJ19" s="529"/>
      <c r="AK19" s="529"/>
      <c r="AL19" s="548"/>
      <c r="AM19" s="513"/>
      <c r="AN19" s="413"/>
      <c r="AO19" s="413"/>
      <c r="AP19" s="413"/>
      <c r="AQ19" s="413"/>
      <c r="AR19" s="413"/>
      <c r="AS19" s="413"/>
      <c r="AT19" s="414"/>
      <c r="AU19" s="514"/>
      <c r="AV19" s="515"/>
      <c r="AW19" s="515"/>
      <c r="AX19" s="515"/>
      <c r="AY19" s="470" t="s">
        <v>150</v>
      </c>
      <c r="AZ19" s="471"/>
      <c r="BA19" s="471"/>
      <c r="BB19" s="471"/>
      <c r="BC19" s="471"/>
      <c r="BD19" s="471"/>
      <c r="BE19" s="471"/>
      <c r="BF19" s="471"/>
      <c r="BG19" s="471"/>
      <c r="BH19" s="471"/>
      <c r="BI19" s="471"/>
      <c r="BJ19" s="471"/>
      <c r="BK19" s="471"/>
      <c r="BL19" s="471"/>
      <c r="BM19" s="472"/>
      <c r="BN19" s="456">
        <v>52571948</v>
      </c>
      <c r="BO19" s="457"/>
      <c r="BP19" s="457"/>
      <c r="BQ19" s="457"/>
      <c r="BR19" s="457"/>
      <c r="BS19" s="457"/>
      <c r="BT19" s="457"/>
      <c r="BU19" s="458"/>
      <c r="BV19" s="456">
        <v>51684551</v>
      </c>
      <c r="BW19" s="457"/>
      <c r="BX19" s="457"/>
      <c r="BY19" s="457"/>
      <c r="BZ19" s="457"/>
      <c r="CA19" s="457"/>
      <c r="CB19" s="457"/>
      <c r="CC19" s="458"/>
      <c r="CD19" s="182"/>
      <c r="CE19" s="488"/>
      <c r="CF19" s="488"/>
      <c r="CG19" s="488"/>
      <c r="CH19" s="488"/>
      <c r="CI19" s="488"/>
      <c r="CJ19" s="488"/>
      <c r="CK19" s="488"/>
      <c r="CL19" s="488"/>
      <c r="CM19" s="488"/>
      <c r="CN19" s="488"/>
      <c r="CO19" s="488"/>
      <c r="CP19" s="488"/>
      <c r="CQ19" s="488"/>
      <c r="CR19" s="488"/>
      <c r="CS19" s="489"/>
      <c r="CT19" s="453"/>
      <c r="CU19" s="454"/>
      <c r="CV19" s="454"/>
      <c r="CW19" s="454"/>
      <c r="CX19" s="454"/>
      <c r="CY19" s="454"/>
      <c r="CZ19" s="454"/>
      <c r="DA19" s="455"/>
      <c r="DB19" s="453"/>
      <c r="DC19" s="454"/>
      <c r="DD19" s="454"/>
      <c r="DE19" s="454"/>
      <c r="DF19" s="454"/>
      <c r="DG19" s="454"/>
      <c r="DH19" s="454"/>
      <c r="DI19" s="455"/>
    </row>
    <row r="20" spans="1:113" ht="18.75" customHeight="1" thickBot="1" x14ac:dyDescent="0.2">
      <c r="A20" s="169"/>
      <c r="B20" s="506" t="s">
        <v>151</v>
      </c>
      <c r="C20" s="507"/>
      <c r="D20" s="507"/>
      <c r="E20" s="508"/>
      <c r="F20" s="508"/>
      <c r="G20" s="508"/>
      <c r="H20" s="508"/>
      <c r="I20" s="508"/>
      <c r="J20" s="508"/>
      <c r="K20" s="508"/>
      <c r="L20" s="516">
        <v>65481</v>
      </c>
      <c r="M20" s="516"/>
      <c r="N20" s="516"/>
      <c r="O20" s="516"/>
      <c r="P20" s="516"/>
      <c r="Q20" s="516"/>
      <c r="R20" s="517"/>
      <c r="S20" s="517"/>
      <c r="T20" s="517"/>
      <c r="U20" s="517"/>
      <c r="V20" s="518"/>
      <c r="W20" s="527"/>
      <c r="X20" s="528"/>
      <c r="Y20" s="528"/>
      <c r="Z20" s="528"/>
      <c r="AA20" s="528"/>
      <c r="AB20" s="528"/>
      <c r="AC20" s="519"/>
      <c r="AD20" s="519"/>
      <c r="AE20" s="519"/>
      <c r="AF20" s="519"/>
      <c r="AG20" s="519"/>
      <c r="AH20" s="519"/>
      <c r="AI20" s="519"/>
      <c r="AJ20" s="519"/>
      <c r="AK20" s="519"/>
      <c r="AL20" s="520"/>
      <c r="AM20" s="521"/>
      <c r="AN20" s="418"/>
      <c r="AO20" s="418"/>
      <c r="AP20" s="418"/>
      <c r="AQ20" s="418"/>
      <c r="AR20" s="418"/>
      <c r="AS20" s="418"/>
      <c r="AT20" s="419"/>
      <c r="AU20" s="522"/>
      <c r="AV20" s="523"/>
      <c r="AW20" s="523"/>
      <c r="AX20" s="524"/>
      <c r="AY20" s="470"/>
      <c r="AZ20" s="471"/>
      <c r="BA20" s="471"/>
      <c r="BB20" s="471"/>
      <c r="BC20" s="471"/>
      <c r="BD20" s="471"/>
      <c r="BE20" s="471"/>
      <c r="BF20" s="471"/>
      <c r="BG20" s="471"/>
      <c r="BH20" s="471"/>
      <c r="BI20" s="471"/>
      <c r="BJ20" s="471"/>
      <c r="BK20" s="471"/>
      <c r="BL20" s="471"/>
      <c r="BM20" s="472"/>
      <c r="BN20" s="456"/>
      <c r="BO20" s="457"/>
      <c r="BP20" s="457"/>
      <c r="BQ20" s="457"/>
      <c r="BR20" s="457"/>
      <c r="BS20" s="457"/>
      <c r="BT20" s="457"/>
      <c r="BU20" s="458"/>
      <c r="BV20" s="456"/>
      <c r="BW20" s="457"/>
      <c r="BX20" s="457"/>
      <c r="BY20" s="457"/>
      <c r="BZ20" s="457"/>
      <c r="CA20" s="457"/>
      <c r="CB20" s="457"/>
      <c r="CC20" s="458"/>
      <c r="CD20" s="182"/>
      <c r="CE20" s="488"/>
      <c r="CF20" s="488"/>
      <c r="CG20" s="488"/>
      <c r="CH20" s="488"/>
      <c r="CI20" s="488"/>
      <c r="CJ20" s="488"/>
      <c r="CK20" s="488"/>
      <c r="CL20" s="488"/>
      <c r="CM20" s="488"/>
      <c r="CN20" s="488"/>
      <c r="CO20" s="488"/>
      <c r="CP20" s="488"/>
      <c r="CQ20" s="488"/>
      <c r="CR20" s="488"/>
      <c r="CS20" s="489"/>
      <c r="CT20" s="453"/>
      <c r="CU20" s="454"/>
      <c r="CV20" s="454"/>
      <c r="CW20" s="454"/>
      <c r="CX20" s="454"/>
      <c r="CY20" s="454"/>
      <c r="CZ20" s="454"/>
      <c r="DA20" s="455"/>
      <c r="DB20" s="453"/>
      <c r="DC20" s="454"/>
      <c r="DD20" s="454"/>
      <c r="DE20" s="454"/>
      <c r="DF20" s="454"/>
      <c r="DG20" s="454"/>
      <c r="DH20" s="454"/>
      <c r="DI20" s="455"/>
    </row>
    <row r="21" spans="1:113" ht="18.75" customHeight="1" thickBot="1" x14ac:dyDescent="0.2">
      <c r="A21" s="169"/>
      <c r="B21" s="503" t="s">
        <v>152</v>
      </c>
      <c r="C21" s="504"/>
      <c r="D21" s="504"/>
      <c r="E21" s="504"/>
      <c r="F21" s="504"/>
      <c r="G21" s="504"/>
      <c r="H21" s="504"/>
      <c r="I21" s="504"/>
      <c r="J21" s="504"/>
      <c r="K21" s="504"/>
      <c r="L21" s="504"/>
      <c r="M21" s="504"/>
      <c r="N21" s="504"/>
      <c r="O21" s="504"/>
      <c r="P21" s="504"/>
      <c r="Q21" s="504"/>
      <c r="R21" s="504"/>
      <c r="S21" s="504"/>
      <c r="T21" s="504"/>
      <c r="U21" s="504"/>
      <c r="V21" s="504"/>
      <c r="W21" s="504"/>
      <c r="X21" s="504"/>
      <c r="Y21" s="504"/>
      <c r="Z21" s="504"/>
      <c r="AA21" s="504"/>
      <c r="AB21" s="504"/>
      <c r="AC21" s="504"/>
      <c r="AD21" s="504"/>
      <c r="AE21" s="504"/>
      <c r="AF21" s="504"/>
      <c r="AG21" s="504"/>
      <c r="AH21" s="504"/>
      <c r="AI21" s="504"/>
      <c r="AJ21" s="504"/>
      <c r="AK21" s="504"/>
      <c r="AL21" s="504"/>
      <c r="AM21" s="504"/>
      <c r="AN21" s="504"/>
      <c r="AO21" s="504"/>
      <c r="AP21" s="504"/>
      <c r="AQ21" s="504"/>
      <c r="AR21" s="504"/>
      <c r="AS21" s="504"/>
      <c r="AT21" s="504"/>
      <c r="AU21" s="504"/>
      <c r="AV21" s="504"/>
      <c r="AW21" s="504"/>
      <c r="AX21" s="505"/>
      <c r="AY21" s="429"/>
      <c r="AZ21" s="430"/>
      <c r="BA21" s="430"/>
      <c r="BB21" s="430"/>
      <c r="BC21" s="430"/>
      <c r="BD21" s="430"/>
      <c r="BE21" s="430"/>
      <c r="BF21" s="430"/>
      <c r="BG21" s="430"/>
      <c r="BH21" s="430"/>
      <c r="BI21" s="430"/>
      <c r="BJ21" s="430"/>
      <c r="BK21" s="430"/>
      <c r="BL21" s="430"/>
      <c r="BM21" s="431"/>
      <c r="BN21" s="490"/>
      <c r="BO21" s="491"/>
      <c r="BP21" s="491"/>
      <c r="BQ21" s="491"/>
      <c r="BR21" s="491"/>
      <c r="BS21" s="491"/>
      <c r="BT21" s="491"/>
      <c r="BU21" s="492"/>
      <c r="BV21" s="490"/>
      <c r="BW21" s="491"/>
      <c r="BX21" s="491"/>
      <c r="BY21" s="491"/>
      <c r="BZ21" s="491"/>
      <c r="CA21" s="491"/>
      <c r="CB21" s="491"/>
      <c r="CC21" s="492"/>
      <c r="CD21" s="182"/>
      <c r="CE21" s="488"/>
      <c r="CF21" s="488"/>
      <c r="CG21" s="488"/>
      <c r="CH21" s="488"/>
      <c r="CI21" s="488"/>
      <c r="CJ21" s="488"/>
      <c r="CK21" s="488"/>
      <c r="CL21" s="488"/>
      <c r="CM21" s="488"/>
      <c r="CN21" s="488"/>
      <c r="CO21" s="488"/>
      <c r="CP21" s="488"/>
      <c r="CQ21" s="488"/>
      <c r="CR21" s="488"/>
      <c r="CS21" s="489"/>
      <c r="CT21" s="453"/>
      <c r="CU21" s="454"/>
      <c r="CV21" s="454"/>
      <c r="CW21" s="454"/>
      <c r="CX21" s="454"/>
      <c r="CY21" s="454"/>
      <c r="CZ21" s="454"/>
      <c r="DA21" s="455"/>
      <c r="DB21" s="453"/>
      <c r="DC21" s="454"/>
      <c r="DD21" s="454"/>
      <c r="DE21" s="454"/>
      <c r="DF21" s="454"/>
      <c r="DG21" s="454"/>
      <c r="DH21" s="454"/>
      <c r="DI21" s="455"/>
    </row>
    <row r="22" spans="1:113" ht="18.75" customHeight="1" x14ac:dyDescent="0.15">
      <c r="A22" s="169"/>
      <c r="B22" s="432" t="s">
        <v>153</v>
      </c>
      <c r="C22" s="433"/>
      <c r="D22" s="434"/>
      <c r="E22" s="441" t="s">
        <v>1</v>
      </c>
      <c r="F22" s="442"/>
      <c r="G22" s="442"/>
      <c r="H22" s="442"/>
      <c r="I22" s="442"/>
      <c r="J22" s="442"/>
      <c r="K22" s="443"/>
      <c r="L22" s="441" t="s">
        <v>154</v>
      </c>
      <c r="M22" s="442"/>
      <c r="N22" s="442"/>
      <c r="O22" s="442"/>
      <c r="P22" s="443"/>
      <c r="Q22" s="447" t="s">
        <v>155</v>
      </c>
      <c r="R22" s="448"/>
      <c r="S22" s="448"/>
      <c r="T22" s="448"/>
      <c r="U22" s="448"/>
      <c r="V22" s="449"/>
      <c r="W22" s="498" t="s">
        <v>156</v>
      </c>
      <c r="X22" s="433"/>
      <c r="Y22" s="434"/>
      <c r="Z22" s="441" t="s">
        <v>1</v>
      </c>
      <c r="AA22" s="442"/>
      <c r="AB22" s="442"/>
      <c r="AC22" s="442"/>
      <c r="AD22" s="442"/>
      <c r="AE22" s="442"/>
      <c r="AF22" s="442"/>
      <c r="AG22" s="443"/>
      <c r="AH22" s="459" t="s">
        <v>157</v>
      </c>
      <c r="AI22" s="442"/>
      <c r="AJ22" s="442"/>
      <c r="AK22" s="442"/>
      <c r="AL22" s="443"/>
      <c r="AM22" s="459" t="s">
        <v>158</v>
      </c>
      <c r="AN22" s="460"/>
      <c r="AO22" s="460"/>
      <c r="AP22" s="460"/>
      <c r="AQ22" s="460"/>
      <c r="AR22" s="461"/>
      <c r="AS22" s="447" t="s">
        <v>155</v>
      </c>
      <c r="AT22" s="448"/>
      <c r="AU22" s="448"/>
      <c r="AV22" s="448"/>
      <c r="AW22" s="448"/>
      <c r="AX22" s="465"/>
      <c r="AY22" s="482" t="s">
        <v>159</v>
      </c>
      <c r="AZ22" s="483"/>
      <c r="BA22" s="483"/>
      <c r="BB22" s="483"/>
      <c r="BC22" s="483"/>
      <c r="BD22" s="483"/>
      <c r="BE22" s="483"/>
      <c r="BF22" s="483"/>
      <c r="BG22" s="483"/>
      <c r="BH22" s="483"/>
      <c r="BI22" s="483"/>
      <c r="BJ22" s="483"/>
      <c r="BK22" s="483"/>
      <c r="BL22" s="483"/>
      <c r="BM22" s="484"/>
      <c r="BN22" s="485">
        <v>42932869</v>
      </c>
      <c r="BO22" s="486"/>
      <c r="BP22" s="486"/>
      <c r="BQ22" s="486"/>
      <c r="BR22" s="486"/>
      <c r="BS22" s="486"/>
      <c r="BT22" s="486"/>
      <c r="BU22" s="487"/>
      <c r="BV22" s="485">
        <v>45402542</v>
      </c>
      <c r="BW22" s="486"/>
      <c r="BX22" s="486"/>
      <c r="BY22" s="486"/>
      <c r="BZ22" s="486"/>
      <c r="CA22" s="486"/>
      <c r="CB22" s="486"/>
      <c r="CC22" s="487"/>
      <c r="CD22" s="182"/>
      <c r="CE22" s="488"/>
      <c r="CF22" s="488"/>
      <c r="CG22" s="488"/>
      <c r="CH22" s="488"/>
      <c r="CI22" s="488"/>
      <c r="CJ22" s="488"/>
      <c r="CK22" s="488"/>
      <c r="CL22" s="488"/>
      <c r="CM22" s="488"/>
      <c r="CN22" s="488"/>
      <c r="CO22" s="488"/>
      <c r="CP22" s="488"/>
      <c r="CQ22" s="488"/>
      <c r="CR22" s="488"/>
      <c r="CS22" s="489"/>
      <c r="CT22" s="453"/>
      <c r="CU22" s="454"/>
      <c r="CV22" s="454"/>
      <c r="CW22" s="454"/>
      <c r="CX22" s="454"/>
      <c r="CY22" s="454"/>
      <c r="CZ22" s="454"/>
      <c r="DA22" s="455"/>
      <c r="DB22" s="453"/>
      <c r="DC22" s="454"/>
      <c r="DD22" s="454"/>
      <c r="DE22" s="454"/>
      <c r="DF22" s="454"/>
      <c r="DG22" s="454"/>
      <c r="DH22" s="454"/>
      <c r="DI22" s="455"/>
    </row>
    <row r="23" spans="1:113" ht="18.75" customHeight="1" x14ac:dyDescent="0.15">
      <c r="A23" s="169"/>
      <c r="B23" s="435"/>
      <c r="C23" s="436"/>
      <c r="D23" s="437"/>
      <c r="E23" s="444"/>
      <c r="F23" s="445"/>
      <c r="G23" s="445"/>
      <c r="H23" s="445"/>
      <c r="I23" s="445"/>
      <c r="J23" s="445"/>
      <c r="K23" s="446"/>
      <c r="L23" s="444"/>
      <c r="M23" s="445"/>
      <c r="N23" s="445"/>
      <c r="O23" s="445"/>
      <c r="P23" s="446"/>
      <c r="Q23" s="450"/>
      <c r="R23" s="451"/>
      <c r="S23" s="451"/>
      <c r="T23" s="451"/>
      <c r="U23" s="451"/>
      <c r="V23" s="452"/>
      <c r="W23" s="499"/>
      <c r="X23" s="436"/>
      <c r="Y23" s="437"/>
      <c r="Z23" s="444"/>
      <c r="AA23" s="445"/>
      <c r="AB23" s="445"/>
      <c r="AC23" s="445"/>
      <c r="AD23" s="445"/>
      <c r="AE23" s="445"/>
      <c r="AF23" s="445"/>
      <c r="AG23" s="446"/>
      <c r="AH23" s="444"/>
      <c r="AI23" s="445"/>
      <c r="AJ23" s="445"/>
      <c r="AK23" s="445"/>
      <c r="AL23" s="446"/>
      <c r="AM23" s="462"/>
      <c r="AN23" s="463"/>
      <c r="AO23" s="463"/>
      <c r="AP23" s="463"/>
      <c r="AQ23" s="463"/>
      <c r="AR23" s="464"/>
      <c r="AS23" s="450"/>
      <c r="AT23" s="451"/>
      <c r="AU23" s="451"/>
      <c r="AV23" s="451"/>
      <c r="AW23" s="451"/>
      <c r="AX23" s="466"/>
      <c r="AY23" s="470" t="s">
        <v>160</v>
      </c>
      <c r="AZ23" s="471"/>
      <c r="BA23" s="471"/>
      <c r="BB23" s="471"/>
      <c r="BC23" s="471"/>
      <c r="BD23" s="471"/>
      <c r="BE23" s="471"/>
      <c r="BF23" s="471"/>
      <c r="BG23" s="471"/>
      <c r="BH23" s="471"/>
      <c r="BI23" s="471"/>
      <c r="BJ23" s="471"/>
      <c r="BK23" s="471"/>
      <c r="BL23" s="471"/>
      <c r="BM23" s="472"/>
      <c r="BN23" s="456">
        <v>25829305</v>
      </c>
      <c r="BO23" s="457"/>
      <c r="BP23" s="457"/>
      <c r="BQ23" s="457"/>
      <c r="BR23" s="457"/>
      <c r="BS23" s="457"/>
      <c r="BT23" s="457"/>
      <c r="BU23" s="458"/>
      <c r="BV23" s="456">
        <v>26895401</v>
      </c>
      <c r="BW23" s="457"/>
      <c r="BX23" s="457"/>
      <c r="BY23" s="457"/>
      <c r="BZ23" s="457"/>
      <c r="CA23" s="457"/>
      <c r="CB23" s="457"/>
      <c r="CC23" s="458"/>
      <c r="CD23" s="182"/>
      <c r="CE23" s="488"/>
      <c r="CF23" s="488"/>
      <c r="CG23" s="488"/>
      <c r="CH23" s="488"/>
      <c r="CI23" s="488"/>
      <c r="CJ23" s="488"/>
      <c r="CK23" s="488"/>
      <c r="CL23" s="488"/>
      <c r="CM23" s="488"/>
      <c r="CN23" s="488"/>
      <c r="CO23" s="488"/>
      <c r="CP23" s="488"/>
      <c r="CQ23" s="488"/>
      <c r="CR23" s="488"/>
      <c r="CS23" s="489"/>
      <c r="CT23" s="453"/>
      <c r="CU23" s="454"/>
      <c r="CV23" s="454"/>
      <c r="CW23" s="454"/>
      <c r="CX23" s="454"/>
      <c r="CY23" s="454"/>
      <c r="CZ23" s="454"/>
      <c r="DA23" s="455"/>
      <c r="DB23" s="453"/>
      <c r="DC23" s="454"/>
      <c r="DD23" s="454"/>
      <c r="DE23" s="454"/>
      <c r="DF23" s="454"/>
      <c r="DG23" s="454"/>
      <c r="DH23" s="454"/>
      <c r="DI23" s="455"/>
    </row>
    <row r="24" spans="1:113" ht="18.75" customHeight="1" thickBot="1" x14ac:dyDescent="0.2">
      <c r="A24" s="169"/>
      <c r="B24" s="435"/>
      <c r="C24" s="436"/>
      <c r="D24" s="437"/>
      <c r="E24" s="412" t="s">
        <v>161</v>
      </c>
      <c r="F24" s="413"/>
      <c r="G24" s="413"/>
      <c r="H24" s="413"/>
      <c r="I24" s="413"/>
      <c r="J24" s="413"/>
      <c r="K24" s="414"/>
      <c r="L24" s="409">
        <v>1</v>
      </c>
      <c r="M24" s="410"/>
      <c r="N24" s="410"/>
      <c r="O24" s="410"/>
      <c r="P24" s="411"/>
      <c r="Q24" s="409">
        <v>10040</v>
      </c>
      <c r="R24" s="410"/>
      <c r="S24" s="410"/>
      <c r="T24" s="410"/>
      <c r="U24" s="410"/>
      <c r="V24" s="411"/>
      <c r="W24" s="499"/>
      <c r="X24" s="436"/>
      <c r="Y24" s="437"/>
      <c r="Z24" s="412" t="s">
        <v>162</v>
      </c>
      <c r="AA24" s="413"/>
      <c r="AB24" s="413"/>
      <c r="AC24" s="413"/>
      <c r="AD24" s="413"/>
      <c r="AE24" s="413"/>
      <c r="AF24" s="413"/>
      <c r="AG24" s="414"/>
      <c r="AH24" s="409">
        <v>1140</v>
      </c>
      <c r="AI24" s="410"/>
      <c r="AJ24" s="410"/>
      <c r="AK24" s="410"/>
      <c r="AL24" s="411"/>
      <c r="AM24" s="409">
        <v>3569340</v>
      </c>
      <c r="AN24" s="410"/>
      <c r="AO24" s="410"/>
      <c r="AP24" s="410"/>
      <c r="AQ24" s="410"/>
      <c r="AR24" s="411"/>
      <c r="AS24" s="409">
        <v>3131</v>
      </c>
      <c r="AT24" s="410"/>
      <c r="AU24" s="410"/>
      <c r="AV24" s="410"/>
      <c r="AW24" s="410"/>
      <c r="AX24" s="469"/>
      <c r="AY24" s="429" t="s">
        <v>163</v>
      </c>
      <c r="AZ24" s="430"/>
      <c r="BA24" s="430"/>
      <c r="BB24" s="430"/>
      <c r="BC24" s="430"/>
      <c r="BD24" s="430"/>
      <c r="BE24" s="430"/>
      <c r="BF24" s="430"/>
      <c r="BG24" s="430"/>
      <c r="BH24" s="430"/>
      <c r="BI24" s="430"/>
      <c r="BJ24" s="430"/>
      <c r="BK24" s="430"/>
      <c r="BL24" s="430"/>
      <c r="BM24" s="431"/>
      <c r="BN24" s="456">
        <v>25664736</v>
      </c>
      <c r="BO24" s="457"/>
      <c r="BP24" s="457"/>
      <c r="BQ24" s="457"/>
      <c r="BR24" s="457"/>
      <c r="BS24" s="457"/>
      <c r="BT24" s="457"/>
      <c r="BU24" s="458"/>
      <c r="BV24" s="456">
        <v>26638850</v>
      </c>
      <c r="BW24" s="457"/>
      <c r="BX24" s="457"/>
      <c r="BY24" s="457"/>
      <c r="BZ24" s="457"/>
      <c r="CA24" s="457"/>
      <c r="CB24" s="457"/>
      <c r="CC24" s="458"/>
      <c r="CD24" s="182"/>
      <c r="CE24" s="488"/>
      <c r="CF24" s="488"/>
      <c r="CG24" s="488"/>
      <c r="CH24" s="488"/>
      <c r="CI24" s="488"/>
      <c r="CJ24" s="488"/>
      <c r="CK24" s="488"/>
      <c r="CL24" s="488"/>
      <c r="CM24" s="488"/>
      <c r="CN24" s="488"/>
      <c r="CO24" s="488"/>
      <c r="CP24" s="488"/>
      <c r="CQ24" s="488"/>
      <c r="CR24" s="488"/>
      <c r="CS24" s="489"/>
      <c r="CT24" s="453"/>
      <c r="CU24" s="454"/>
      <c r="CV24" s="454"/>
      <c r="CW24" s="454"/>
      <c r="CX24" s="454"/>
      <c r="CY24" s="454"/>
      <c r="CZ24" s="454"/>
      <c r="DA24" s="455"/>
      <c r="DB24" s="453"/>
      <c r="DC24" s="454"/>
      <c r="DD24" s="454"/>
      <c r="DE24" s="454"/>
      <c r="DF24" s="454"/>
      <c r="DG24" s="454"/>
      <c r="DH24" s="454"/>
      <c r="DI24" s="455"/>
    </row>
    <row r="25" spans="1:113" ht="18.75" customHeight="1" x14ac:dyDescent="0.15">
      <c r="A25" s="169"/>
      <c r="B25" s="435"/>
      <c r="C25" s="436"/>
      <c r="D25" s="437"/>
      <c r="E25" s="412" t="s">
        <v>164</v>
      </c>
      <c r="F25" s="413"/>
      <c r="G25" s="413"/>
      <c r="H25" s="413"/>
      <c r="I25" s="413"/>
      <c r="J25" s="413"/>
      <c r="K25" s="414"/>
      <c r="L25" s="409">
        <v>2</v>
      </c>
      <c r="M25" s="410"/>
      <c r="N25" s="410"/>
      <c r="O25" s="410"/>
      <c r="P25" s="411"/>
      <c r="Q25" s="409">
        <v>7780</v>
      </c>
      <c r="R25" s="410"/>
      <c r="S25" s="410"/>
      <c r="T25" s="410"/>
      <c r="U25" s="410"/>
      <c r="V25" s="411"/>
      <c r="W25" s="499"/>
      <c r="X25" s="436"/>
      <c r="Y25" s="437"/>
      <c r="Z25" s="412" t="s">
        <v>165</v>
      </c>
      <c r="AA25" s="413"/>
      <c r="AB25" s="413"/>
      <c r="AC25" s="413"/>
      <c r="AD25" s="413"/>
      <c r="AE25" s="413"/>
      <c r="AF25" s="413"/>
      <c r="AG25" s="414"/>
      <c r="AH25" s="409" t="s">
        <v>122</v>
      </c>
      <c r="AI25" s="410"/>
      <c r="AJ25" s="410"/>
      <c r="AK25" s="410"/>
      <c r="AL25" s="411"/>
      <c r="AM25" s="409" t="s">
        <v>122</v>
      </c>
      <c r="AN25" s="410"/>
      <c r="AO25" s="410"/>
      <c r="AP25" s="410"/>
      <c r="AQ25" s="410"/>
      <c r="AR25" s="411"/>
      <c r="AS25" s="409" t="s">
        <v>122</v>
      </c>
      <c r="AT25" s="410"/>
      <c r="AU25" s="410"/>
      <c r="AV25" s="410"/>
      <c r="AW25" s="410"/>
      <c r="AX25" s="469"/>
      <c r="AY25" s="482" t="s">
        <v>166</v>
      </c>
      <c r="AZ25" s="483"/>
      <c r="BA25" s="483"/>
      <c r="BB25" s="483"/>
      <c r="BC25" s="483"/>
      <c r="BD25" s="483"/>
      <c r="BE25" s="483"/>
      <c r="BF25" s="483"/>
      <c r="BG25" s="483"/>
      <c r="BH25" s="483"/>
      <c r="BI25" s="483"/>
      <c r="BJ25" s="483"/>
      <c r="BK25" s="483"/>
      <c r="BL25" s="483"/>
      <c r="BM25" s="484"/>
      <c r="BN25" s="485">
        <v>14215846</v>
      </c>
      <c r="BO25" s="486"/>
      <c r="BP25" s="486"/>
      <c r="BQ25" s="486"/>
      <c r="BR25" s="486"/>
      <c r="BS25" s="486"/>
      <c r="BT25" s="486"/>
      <c r="BU25" s="487"/>
      <c r="BV25" s="485">
        <v>14853798</v>
      </c>
      <c r="BW25" s="486"/>
      <c r="BX25" s="486"/>
      <c r="BY25" s="486"/>
      <c r="BZ25" s="486"/>
      <c r="CA25" s="486"/>
      <c r="CB25" s="486"/>
      <c r="CC25" s="487"/>
      <c r="CD25" s="182"/>
      <c r="CE25" s="488"/>
      <c r="CF25" s="488"/>
      <c r="CG25" s="488"/>
      <c r="CH25" s="488"/>
      <c r="CI25" s="488"/>
      <c r="CJ25" s="488"/>
      <c r="CK25" s="488"/>
      <c r="CL25" s="488"/>
      <c r="CM25" s="488"/>
      <c r="CN25" s="488"/>
      <c r="CO25" s="488"/>
      <c r="CP25" s="488"/>
      <c r="CQ25" s="488"/>
      <c r="CR25" s="488"/>
      <c r="CS25" s="489"/>
      <c r="CT25" s="453"/>
      <c r="CU25" s="454"/>
      <c r="CV25" s="454"/>
      <c r="CW25" s="454"/>
      <c r="CX25" s="454"/>
      <c r="CY25" s="454"/>
      <c r="CZ25" s="454"/>
      <c r="DA25" s="455"/>
      <c r="DB25" s="453"/>
      <c r="DC25" s="454"/>
      <c r="DD25" s="454"/>
      <c r="DE25" s="454"/>
      <c r="DF25" s="454"/>
      <c r="DG25" s="454"/>
      <c r="DH25" s="454"/>
      <c r="DI25" s="455"/>
    </row>
    <row r="26" spans="1:113" ht="18.75" customHeight="1" x14ac:dyDescent="0.15">
      <c r="A26" s="169"/>
      <c r="B26" s="435"/>
      <c r="C26" s="436"/>
      <c r="D26" s="437"/>
      <c r="E26" s="412" t="s">
        <v>167</v>
      </c>
      <c r="F26" s="413"/>
      <c r="G26" s="413"/>
      <c r="H26" s="413"/>
      <c r="I26" s="413"/>
      <c r="J26" s="413"/>
      <c r="K26" s="414"/>
      <c r="L26" s="409">
        <v>1</v>
      </c>
      <c r="M26" s="410"/>
      <c r="N26" s="410"/>
      <c r="O26" s="410"/>
      <c r="P26" s="411"/>
      <c r="Q26" s="409">
        <v>6740</v>
      </c>
      <c r="R26" s="410"/>
      <c r="S26" s="410"/>
      <c r="T26" s="410"/>
      <c r="U26" s="410"/>
      <c r="V26" s="411"/>
      <c r="W26" s="499"/>
      <c r="X26" s="436"/>
      <c r="Y26" s="437"/>
      <c r="Z26" s="412" t="s">
        <v>168</v>
      </c>
      <c r="AA26" s="467"/>
      <c r="AB26" s="467"/>
      <c r="AC26" s="467"/>
      <c r="AD26" s="467"/>
      <c r="AE26" s="467"/>
      <c r="AF26" s="467"/>
      <c r="AG26" s="468"/>
      <c r="AH26" s="409">
        <v>149</v>
      </c>
      <c r="AI26" s="410"/>
      <c r="AJ26" s="410"/>
      <c r="AK26" s="410"/>
      <c r="AL26" s="411"/>
      <c r="AM26" s="409">
        <v>475459</v>
      </c>
      <c r="AN26" s="410"/>
      <c r="AO26" s="410"/>
      <c r="AP26" s="410"/>
      <c r="AQ26" s="410"/>
      <c r="AR26" s="411"/>
      <c r="AS26" s="409">
        <v>3191</v>
      </c>
      <c r="AT26" s="410"/>
      <c r="AU26" s="410"/>
      <c r="AV26" s="410"/>
      <c r="AW26" s="410"/>
      <c r="AX26" s="469"/>
      <c r="AY26" s="496" t="s">
        <v>169</v>
      </c>
      <c r="AZ26" s="416"/>
      <c r="BA26" s="416"/>
      <c r="BB26" s="416"/>
      <c r="BC26" s="416"/>
      <c r="BD26" s="416"/>
      <c r="BE26" s="416"/>
      <c r="BF26" s="416"/>
      <c r="BG26" s="416"/>
      <c r="BH26" s="416"/>
      <c r="BI26" s="416"/>
      <c r="BJ26" s="416"/>
      <c r="BK26" s="416"/>
      <c r="BL26" s="416"/>
      <c r="BM26" s="497"/>
      <c r="BN26" s="456">
        <v>650000</v>
      </c>
      <c r="BO26" s="457"/>
      <c r="BP26" s="457"/>
      <c r="BQ26" s="457"/>
      <c r="BR26" s="457"/>
      <c r="BS26" s="457"/>
      <c r="BT26" s="457"/>
      <c r="BU26" s="458"/>
      <c r="BV26" s="456">
        <v>250000</v>
      </c>
      <c r="BW26" s="457"/>
      <c r="BX26" s="457"/>
      <c r="BY26" s="457"/>
      <c r="BZ26" s="457"/>
      <c r="CA26" s="457"/>
      <c r="CB26" s="457"/>
      <c r="CC26" s="458"/>
      <c r="CD26" s="182"/>
      <c r="CE26" s="488"/>
      <c r="CF26" s="488"/>
      <c r="CG26" s="488"/>
      <c r="CH26" s="488"/>
      <c r="CI26" s="488"/>
      <c r="CJ26" s="488"/>
      <c r="CK26" s="488"/>
      <c r="CL26" s="488"/>
      <c r="CM26" s="488"/>
      <c r="CN26" s="488"/>
      <c r="CO26" s="488"/>
      <c r="CP26" s="488"/>
      <c r="CQ26" s="488"/>
      <c r="CR26" s="488"/>
      <c r="CS26" s="489"/>
      <c r="CT26" s="453"/>
      <c r="CU26" s="454"/>
      <c r="CV26" s="454"/>
      <c r="CW26" s="454"/>
      <c r="CX26" s="454"/>
      <c r="CY26" s="454"/>
      <c r="CZ26" s="454"/>
      <c r="DA26" s="455"/>
      <c r="DB26" s="453"/>
      <c r="DC26" s="454"/>
      <c r="DD26" s="454"/>
      <c r="DE26" s="454"/>
      <c r="DF26" s="454"/>
      <c r="DG26" s="454"/>
      <c r="DH26" s="454"/>
      <c r="DI26" s="455"/>
    </row>
    <row r="27" spans="1:113" ht="18.75" customHeight="1" thickBot="1" x14ac:dyDescent="0.2">
      <c r="A27" s="169"/>
      <c r="B27" s="435"/>
      <c r="C27" s="436"/>
      <c r="D27" s="437"/>
      <c r="E27" s="412" t="s">
        <v>170</v>
      </c>
      <c r="F27" s="413"/>
      <c r="G27" s="413"/>
      <c r="H27" s="413"/>
      <c r="I27" s="413"/>
      <c r="J27" s="413"/>
      <c r="K27" s="414"/>
      <c r="L27" s="409">
        <v>1</v>
      </c>
      <c r="M27" s="410"/>
      <c r="N27" s="410"/>
      <c r="O27" s="410"/>
      <c r="P27" s="411"/>
      <c r="Q27" s="409">
        <v>5640</v>
      </c>
      <c r="R27" s="410"/>
      <c r="S27" s="410"/>
      <c r="T27" s="410"/>
      <c r="U27" s="410"/>
      <c r="V27" s="411"/>
      <c r="W27" s="499"/>
      <c r="X27" s="436"/>
      <c r="Y27" s="437"/>
      <c r="Z27" s="412" t="s">
        <v>171</v>
      </c>
      <c r="AA27" s="413"/>
      <c r="AB27" s="413"/>
      <c r="AC27" s="413"/>
      <c r="AD27" s="413"/>
      <c r="AE27" s="413"/>
      <c r="AF27" s="413"/>
      <c r="AG27" s="414"/>
      <c r="AH27" s="409">
        <v>85</v>
      </c>
      <c r="AI27" s="410"/>
      <c r="AJ27" s="410"/>
      <c r="AK27" s="410"/>
      <c r="AL27" s="411"/>
      <c r="AM27" s="409">
        <v>287447</v>
      </c>
      <c r="AN27" s="410"/>
      <c r="AO27" s="410"/>
      <c r="AP27" s="410"/>
      <c r="AQ27" s="410"/>
      <c r="AR27" s="411"/>
      <c r="AS27" s="409">
        <v>3382</v>
      </c>
      <c r="AT27" s="410"/>
      <c r="AU27" s="410"/>
      <c r="AV27" s="410"/>
      <c r="AW27" s="410"/>
      <c r="AX27" s="469"/>
      <c r="AY27" s="493" t="s">
        <v>172</v>
      </c>
      <c r="AZ27" s="494"/>
      <c r="BA27" s="494"/>
      <c r="BB27" s="494"/>
      <c r="BC27" s="494"/>
      <c r="BD27" s="494"/>
      <c r="BE27" s="494"/>
      <c r="BF27" s="494"/>
      <c r="BG27" s="494"/>
      <c r="BH27" s="494"/>
      <c r="BI27" s="494"/>
      <c r="BJ27" s="494"/>
      <c r="BK27" s="494"/>
      <c r="BL27" s="494"/>
      <c r="BM27" s="495"/>
      <c r="BN27" s="490">
        <v>1524104</v>
      </c>
      <c r="BO27" s="491"/>
      <c r="BP27" s="491"/>
      <c r="BQ27" s="491"/>
      <c r="BR27" s="491"/>
      <c r="BS27" s="491"/>
      <c r="BT27" s="491"/>
      <c r="BU27" s="492"/>
      <c r="BV27" s="490">
        <v>1523564</v>
      </c>
      <c r="BW27" s="491"/>
      <c r="BX27" s="491"/>
      <c r="BY27" s="491"/>
      <c r="BZ27" s="491"/>
      <c r="CA27" s="491"/>
      <c r="CB27" s="491"/>
      <c r="CC27" s="492"/>
      <c r="CD27" s="184"/>
      <c r="CE27" s="488"/>
      <c r="CF27" s="488"/>
      <c r="CG27" s="488"/>
      <c r="CH27" s="488"/>
      <c r="CI27" s="488"/>
      <c r="CJ27" s="488"/>
      <c r="CK27" s="488"/>
      <c r="CL27" s="488"/>
      <c r="CM27" s="488"/>
      <c r="CN27" s="488"/>
      <c r="CO27" s="488"/>
      <c r="CP27" s="488"/>
      <c r="CQ27" s="488"/>
      <c r="CR27" s="488"/>
      <c r="CS27" s="489"/>
      <c r="CT27" s="453"/>
      <c r="CU27" s="454"/>
      <c r="CV27" s="454"/>
      <c r="CW27" s="454"/>
      <c r="CX27" s="454"/>
      <c r="CY27" s="454"/>
      <c r="CZ27" s="454"/>
      <c r="DA27" s="455"/>
      <c r="DB27" s="453"/>
      <c r="DC27" s="454"/>
      <c r="DD27" s="454"/>
      <c r="DE27" s="454"/>
      <c r="DF27" s="454"/>
      <c r="DG27" s="454"/>
      <c r="DH27" s="454"/>
      <c r="DI27" s="455"/>
    </row>
    <row r="28" spans="1:113" ht="18.75" customHeight="1" x14ac:dyDescent="0.15">
      <c r="A28" s="169"/>
      <c r="B28" s="435"/>
      <c r="C28" s="436"/>
      <c r="D28" s="437"/>
      <c r="E28" s="412" t="s">
        <v>173</v>
      </c>
      <c r="F28" s="413"/>
      <c r="G28" s="413"/>
      <c r="H28" s="413"/>
      <c r="I28" s="413"/>
      <c r="J28" s="413"/>
      <c r="K28" s="414"/>
      <c r="L28" s="409">
        <v>1</v>
      </c>
      <c r="M28" s="410"/>
      <c r="N28" s="410"/>
      <c r="O28" s="410"/>
      <c r="P28" s="411"/>
      <c r="Q28" s="409">
        <v>5030</v>
      </c>
      <c r="R28" s="410"/>
      <c r="S28" s="410"/>
      <c r="T28" s="410"/>
      <c r="U28" s="410"/>
      <c r="V28" s="411"/>
      <c r="W28" s="499"/>
      <c r="X28" s="436"/>
      <c r="Y28" s="437"/>
      <c r="Z28" s="412" t="s">
        <v>174</v>
      </c>
      <c r="AA28" s="413"/>
      <c r="AB28" s="413"/>
      <c r="AC28" s="413"/>
      <c r="AD28" s="413"/>
      <c r="AE28" s="413"/>
      <c r="AF28" s="413"/>
      <c r="AG28" s="414"/>
      <c r="AH28" s="409" t="s">
        <v>122</v>
      </c>
      <c r="AI28" s="410"/>
      <c r="AJ28" s="410"/>
      <c r="AK28" s="410"/>
      <c r="AL28" s="411"/>
      <c r="AM28" s="409" t="s">
        <v>122</v>
      </c>
      <c r="AN28" s="410"/>
      <c r="AO28" s="410"/>
      <c r="AP28" s="410"/>
      <c r="AQ28" s="410"/>
      <c r="AR28" s="411"/>
      <c r="AS28" s="409" t="s">
        <v>122</v>
      </c>
      <c r="AT28" s="410"/>
      <c r="AU28" s="410"/>
      <c r="AV28" s="410"/>
      <c r="AW28" s="410"/>
      <c r="AX28" s="469"/>
      <c r="AY28" s="473" t="s">
        <v>175</v>
      </c>
      <c r="AZ28" s="474"/>
      <c r="BA28" s="474"/>
      <c r="BB28" s="475"/>
      <c r="BC28" s="482" t="s">
        <v>46</v>
      </c>
      <c r="BD28" s="483"/>
      <c r="BE28" s="483"/>
      <c r="BF28" s="483"/>
      <c r="BG28" s="483"/>
      <c r="BH28" s="483"/>
      <c r="BI28" s="483"/>
      <c r="BJ28" s="483"/>
      <c r="BK28" s="483"/>
      <c r="BL28" s="483"/>
      <c r="BM28" s="484"/>
      <c r="BN28" s="485">
        <v>14102769</v>
      </c>
      <c r="BO28" s="486"/>
      <c r="BP28" s="486"/>
      <c r="BQ28" s="486"/>
      <c r="BR28" s="486"/>
      <c r="BS28" s="486"/>
      <c r="BT28" s="486"/>
      <c r="BU28" s="487"/>
      <c r="BV28" s="485">
        <v>13389885</v>
      </c>
      <c r="BW28" s="486"/>
      <c r="BX28" s="486"/>
      <c r="BY28" s="486"/>
      <c r="BZ28" s="486"/>
      <c r="CA28" s="486"/>
      <c r="CB28" s="486"/>
      <c r="CC28" s="487"/>
      <c r="CD28" s="182"/>
      <c r="CE28" s="488"/>
      <c r="CF28" s="488"/>
      <c r="CG28" s="488"/>
      <c r="CH28" s="488"/>
      <c r="CI28" s="488"/>
      <c r="CJ28" s="488"/>
      <c r="CK28" s="488"/>
      <c r="CL28" s="488"/>
      <c r="CM28" s="488"/>
      <c r="CN28" s="488"/>
      <c r="CO28" s="488"/>
      <c r="CP28" s="488"/>
      <c r="CQ28" s="488"/>
      <c r="CR28" s="488"/>
      <c r="CS28" s="489"/>
      <c r="CT28" s="453"/>
      <c r="CU28" s="454"/>
      <c r="CV28" s="454"/>
      <c r="CW28" s="454"/>
      <c r="CX28" s="454"/>
      <c r="CY28" s="454"/>
      <c r="CZ28" s="454"/>
      <c r="DA28" s="455"/>
      <c r="DB28" s="453"/>
      <c r="DC28" s="454"/>
      <c r="DD28" s="454"/>
      <c r="DE28" s="454"/>
      <c r="DF28" s="454"/>
      <c r="DG28" s="454"/>
      <c r="DH28" s="454"/>
      <c r="DI28" s="455"/>
    </row>
    <row r="29" spans="1:113" ht="18.75" customHeight="1" x14ac:dyDescent="0.15">
      <c r="A29" s="169"/>
      <c r="B29" s="435"/>
      <c r="C29" s="436"/>
      <c r="D29" s="437"/>
      <c r="E29" s="412" t="s">
        <v>176</v>
      </c>
      <c r="F29" s="413"/>
      <c r="G29" s="413"/>
      <c r="H29" s="413"/>
      <c r="I29" s="413"/>
      <c r="J29" s="413"/>
      <c r="K29" s="414"/>
      <c r="L29" s="409">
        <v>26</v>
      </c>
      <c r="M29" s="410"/>
      <c r="N29" s="410"/>
      <c r="O29" s="410"/>
      <c r="P29" s="411"/>
      <c r="Q29" s="409">
        <v>4450</v>
      </c>
      <c r="R29" s="410"/>
      <c r="S29" s="410"/>
      <c r="T29" s="410"/>
      <c r="U29" s="410"/>
      <c r="V29" s="411"/>
      <c r="W29" s="500"/>
      <c r="X29" s="501"/>
      <c r="Y29" s="502"/>
      <c r="Z29" s="412" t="s">
        <v>177</v>
      </c>
      <c r="AA29" s="413"/>
      <c r="AB29" s="413"/>
      <c r="AC29" s="413"/>
      <c r="AD29" s="413"/>
      <c r="AE29" s="413"/>
      <c r="AF29" s="413"/>
      <c r="AG29" s="414"/>
      <c r="AH29" s="409">
        <v>1225</v>
      </c>
      <c r="AI29" s="410"/>
      <c r="AJ29" s="410"/>
      <c r="AK29" s="410"/>
      <c r="AL29" s="411"/>
      <c r="AM29" s="409">
        <v>3856787</v>
      </c>
      <c r="AN29" s="410"/>
      <c r="AO29" s="410"/>
      <c r="AP29" s="410"/>
      <c r="AQ29" s="410"/>
      <c r="AR29" s="411"/>
      <c r="AS29" s="409">
        <v>3148</v>
      </c>
      <c r="AT29" s="410"/>
      <c r="AU29" s="410"/>
      <c r="AV29" s="410"/>
      <c r="AW29" s="410"/>
      <c r="AX29" s="469"/>
      <c r="AY29" s="476"/>
      <c r="AZ29" s="477"/>
      <c r="BA29" s="477"/>
      <c r="BB29" s="478"/>
      <c r="BC29" s="470" t="s">
        <v>178</v>
      </c>
      <c r="BD29" s="471"/>
      <c r="BE29" s="471"/>
      <c r="BF29" s="471"/>
      <c r="BG29" s="471"/>
      <c r="BH29" s="471"/>
      <c r="BI29" s="471"/>
      <c r="BJ29" s="471"/>
      <c r="BK29" s="471"/>
      <c r="BL29" s="471"/>
      <c r="BM29" s="472"/>
      <c r="BN29" s="456">
        <v>78386</v>
      </c>
      <c r="BO29" s="457"/>
      <c r="BP29" s="457"/>
      <c r="BQ29" s="457"/>
      <c r="BR29" s="457"/>
      <c r="BS29" s="457"/>
      <c r="BT29" s="457"/>
      <c r="BU29" s="458"/>
      <c r="BV29" s="456">
        <v>81428</v>
      </c>
      <c r="BW29" s="457"/>
      <c r="BX29" s="457"/>
      <c r="BY29" s="457"/>
      <c r="BZ29" s="457"/>
      <c r="CA29" s="457"/>
      <c r="CB29" s="457"/>
      <c r="CC29" s="458"/>
      <c r="CD29" s="184"/>
      <c r="CE29" s="488"/>
      <c r="CF29" s="488"/>
      <c r="CG29" s="488"/>
      <c r="CH29" s="488"/>
      <c r="CI29" s="488"/>
      <c r="CJ29" s="488"/>
      <c r="CK29" s="488"/>
      <c r="CL29" s="488"/>
      <c r="CM29" s="488"/>
      <c r="CN29" s="488"/>
      <c r="CO29" s="488"/>
      <c r="CP29" s="488"/>
      <c r="CQ29" s="488"/>
      <c r="CR29" s="488"/>
      <c r="CS29" s="489"/>
      <c r="CT29" s="453"/>
      <c r="CU29" s="454"/>
      <c r="CV29" s="454"/>
      <c r="CW29" s="454"/>
      <c r="CX29" s="454"/>
      <c r="CY29" s="454"/>
      <c r="CZ29" s="454"/>
      <c r="DA29" s="455"/>
      <c r="DB29" s="453"/>
      <c r="DC29" s="454"/>
      <c r="DD29" s="454"/>
      <c r="DE29" s="454"/>
      <c r="DF29" s="454"/>
      <c r="DG29" s="454"/>
      <c r="DH29" s="454"/>
      <c r="DI29" s="455"/>
    </row>
    <row r="30" spans="1:113" ht="18.75" customHeight="1" thickBot="1" x14ac:dyDescent="0.2">
      <c r="A30" s="169"/>
      <c r="B30" s="438"/>
      <c r="C30" s="439"/>
      <c r="D30" s="440"/>
      <c r="E30" s="417"/>
      <c r="F30" s="418"/>
      <c r="G30" s="418"/>
      <c r="H30" s="418"/>
      <c r="I30" s="418"/>
      <c r="J30" s="418"/>
      <c r="K30" s="419"/>
      <c r="L30" s="420"/>
      <c r="M30" s="421"/>
      <c r="N30" s="421"/>
      <c r="O30" s="421"/>
      <c r="P30" s="422"/>
      <c r="Q30" s="420"/>
      <c r="R30" s="421"/>
      <c r="S30" s="421"/>
      <c r="T30" s="421"/>
      <c r="U30" s="421"/>
      <c r="V30" s="422"/>
      <c r="W30" s="423" t="s">
        <v>179</v>
      </c>
      <c r="X30" s="424"/>
      <c r="Y30" s="424"/>
      <c r="Z30" s="424"/>
      <c r="AA30" s="424"/>
      <c r="AB30" s="424"/>
      <c r="AC30" s="424"/>
      <c r="AD30" s="424"/>
      <c r="AE30" s="424"/>
      <c r="AF30" s="424"/>
      <c r="AG30" s="425"/>
      <c r="AH30" s="426">
        <v>97.7</v>
      </c>
      <c r="AI30" s="427"/>
      <c r="AJ30" s="427"/>
      <c r="AK30" s="427"/>
      <c r="AL30" s="427"/>
      <c r="AM30" s="427"/>
      <c r="AN30" s="427"/>
      <c r="AO30" s="427"/>
      <c r="AP30" s="427"/>
      <c r="AQ30" s="427"/>
      <c r="AR30" s="427"/>
      <c r="AS30" s="427"/>
      <c r="AT30" s="427"/>
      <c r="AU30" s="427"/>
      <c r="AV30" s="427"/>
      <c r="AW30" s="427"/>
      <c r="AX30" s="428"/>
      <c r="AY30" s="479"/>
      <c r="AZ30" s="480"/>
      <c r="BA30" s="480"/>
      <c r="BB30" s="481"/>
      <c r="BC30" s="429" t="s">
        <v>48</v>
      </c>
      <c r="BD30" s="430"/>
      <c r="BE30" s="430"/>
      <c r="BF30" s="430"/>
      <c r="BG30" s="430"/>
      <c r="BH30" s="430"/>
      <c r="BI30" s="430"/>
      <c r="BJ30" s="430"/>
      <c r="BK30" s="430"/>
      <c r="BL30" s="430"/>
      <c r="BM30" s="431"/>
      <c r="BN30" s="490">
        <v>10380306</v>
      </c>
      <c r="BO30" s="491"/>
      <c r="BP30" s="491"/>
      <c r="BQ30" s="491"/>
      <c r="BR30" s="491"/>
      <c r="BS30" s="491"/>
      <c r="BT30" s="491"/>
      <c r="BU30" s="492"/>
      <c r="BV30" s="490">
        <v>9732828</v>
      </c>
      <c r="BW30" s="491"/>
      <c r="BX30" s="491"/>
      <c r="BY30" s="491"/>
      <c r="BZ30" s="491"/>
      <c r="CA30" s="491"/>
      <c r="CB30" s="491"/>
      <c r="CC30" s="492"/>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415" t="s">
        <v>180</v>
      </c>
      <c r="D32" s="415"/>
      <c r="E32" s="415"/>
      <c r="F32" s="415"/>
      <c r="G32" s="415"/>
      <c r="H32" s="415"/>
      <c r="I32" s="415"/>
      <c r="J32" s="415"/>
      <c r="K32" s="415"/>
      <c r="L32" s="415"/>
      <c r="M32" s="415"/>
      <c r="N32" s="415"/>
      <c r="O32" s="415"/>
      <c r="P32" s="415"/>
      <c r="Q32" s="415"/>
      <c r="R32" s="415"/>
      <c r="S32" s="415"/>
      <c r="U32" s="416" t="s">
        <v>181</v>
      </c>
      <c r="V32" s="416"/>
      <c r="W32" s="416"/>
      <c r="X32" s="416"/>
      <c r="Y32" s="416"/>
      <c r="Z32" s="416"/>
      <c r="AA32" s="416"/>
      <c r="AB32" s="416"/>
      <c r="AC32" s="416"/>
      <c r="AD32" s="416"/>
      <c r="AE32" s="416"/>
      <c r="AF32" s="416"/>
      <c r="AG32" s="416"/>
      <c r="AH32" s="416"/>
      <c r="AI32" s="416"/>
      <c r="AJ32" s="416"/>
      <c r="AK32" s="416"/>
      <c r="AM32" s="416" t="s">
        <v>182</v>
      </c>
      <c r="AN32" s="416"/>
      <c r="AO32" s="416"/>
      <c r="AP32" s="416"/>
      <c r="AQ32" s="416"/>
      <c r="AR32" s="416"/>
      <c r="AS32" s="416"/>
      <c r="AT32" s="416"/>
      <c r="AU32" s="416"/>
      <c r="AV32" s="416"/>
      <c r="AW32" s="416"/>
      <c r="AX32" s="416"/>
      <c r="AY32" s="416"/>
      <c r="AZ32" s="416"/>
      <c r="BA32" s="416"/>
      <c r="BB32" s="416"/>
      <c r="BC32" s="416"/>
      <c r="BE32" s="416" t="s">
        <v>183</v>
      </c>
      <c r="BF32" s="416"/>
      <c r="BG32" s="416"/>
      <c r="BH32" s="416"/>
      <c r="BI32" s="416"/>
      <c r="BJ32" s="416"/>
      <c r="BK32" s="416"/>
      <c r="BL32" s="416"/>
      <c r="BM32" s="416"/>
      <c r="BN32" s="416"/>
      <c r="BO32" s="416"/>
      <c r="BP32" s="416"/>
      <c r="BQ32" s="416"/>
      <c r="BR32" s="416"/>
      <c r="BS32" s="416"/>
      <c r="BT32" s="416"/>
      <c r="BU32" s="416"/>
      <c r="BW32" s="416" t="s">
        <v>184</v>
      </c>
      <c r="BX32" s="416"/>
      <c r="BY32" s="416"/>
      <c r="BZ32" s="416"/>
      <c r="CA32" s="416"/>
      <c r="CB32" s="416"/>
      <c r="CC32" s="416"/>
      <c r="CD32" s="416"/>
      <c r="CE32" s="416"/>
      <c r="CF32" s="416"/>
      <c r="CG32" s="416"/>
      <c r="CH32" s="416"/>
      <c r="CI32" s="416"/>
      <c r="CJ32" s="416"/>
      <c r="CK32" s="416"/>
      <c r="CL32" s="416"/>
      <c r="CM32" s="416"/>
      <c r="CO32" s="416" t="s">
        <v>185</v>
      </c>
      <c r="CP32" s="416"/>
      <c r="CQ32" s="416"/>
      <c r="CR32" s="416"/>
      <c r="CS32" s="416"/>
      <c r="CT32" s="416"/>
      <c r="CU32" s="416"/>
      <c r="CV32" s="416"/>
      <c r="CW32" s="416"/>
      <c r="CX32" s="416"/>
      <c r="CY32" s="416"/>
      <c r="CZ32" s="416"/>
      <c r="DA32" s="416"/>
      <c r="DB32" s="416"/>
      <c r="DC32" s="416"/>
      <c r="DD32" s="416"/>
      <c r="DE32" s="416"/>
      <c r="DI32" s="192"/>
    </row>
    <row r="33" spans="1:113" ht="13.5" customHeight="1" x14ac:dyDescent="0.15">
      <c r="A33" s="169"/>
      <c r="B33" s="193"/>
      <c r="C33" s="408" t="s">
        <v>186</v>
      </c>
      <c r="D33" s="408"/>
      <c r="E33" s="407" t="s">
        <v>187</v>
      </c>
      <c r="F33" s="407"/>
      <c r="G33" s="407"/>
      <c r="H33" s="407"/>
      <c r="I33" s="407"/>
      <c r="J33" s="407"/>
      <c r="K33" s="407"/>
      <c r="L33" s="407"/>
      <c r="M33" s="407"/>
      <c r="N33" s="407"/>
      <c r="O33" s="407"/>
      <c r="P33" s="407"/>
      <c r="Q33" s="407"/>
      <c r="R33" s="407"/>
      <c r="S33" s="407"/>
      <c r="T33" s="194"/>
      <c r="U33" s="408" t="s">
        <v>186</v>
      </c>
      <c r="V33" s="408"/>
      <c r="W33" s="407" t="s">
        <v>187</v>
      </c>
      <c r="X33" s="407"/>
      <c r="Y33" s="407"/>
      <c r="Z33" s="407"/>
      <c r="AA33" s="407"/>
      <c r="AB33" s="407"/>
      <c r="AC33" s="407"/>
      <c r="AD33" s="407"/>
      <c r="AE33" s="407"/>
      <c r="AF33" s="407"/>
      <c r="AG33" s="407"/>
      <c r="AH33" s="407"/>
      <c r="AI33" s="407"/>
      <c r="AJ33" s="407"/>
      <c r="AK33" s="407"/>
      <c r="AL33" s="194"/>
      <c r="AM33" s="408" t="s">
        <v>186</v>
      </c>
      <c r="AN33" s="408"/>
      <c r="AO33" s="407" t="s">
        <v>187</v>
      </c>
      <c r="AP33" s="407"/>
      <c r="AQ33" s="407"/>
      <c r="AR33" s="407"/>
      <c r="AS33" s="407"/>
      <c r="AT33" s="407"/>
      <c r="AU33" s="407"/>
      <c r="AV33" s="407"/>
      <c r="AW33" s="407"/>
      <c r="AX33" s="407"/>
      <c r="AY33" s="407"/>
      <c r="AZ33" s="407"/>
      <c r="BA33" s="407"/>
      <c r="BB33" s="407"/>
      <c r="BC33" s="407"/>
      <c r="BD33" s="195"/>
      <c r="BE33" s="407" t="s">
        <v>188</v>
      </c>
      <c r="BF33" s="407"/>
      <c r="BG33" s="407" t="s">
        <v>189</v>
      </c>
      <c r="BH33" s="407"/>
      <c r="BI33" s="407"/>
      <c r="BJ33" s="407"/>
      <c r="BK33" s="407"/>
      <c r="BL33" s="407"/>
      <c r="BM33" s="407"/>
      <c r="BN33" s="407"/>
      <c r="BO33" s="407"/>
      <c r="BP33" s="407"/>
      <c r="BQ33" s="407"/>
      <c r="BR33" s="407"/>
      <c r="BS33" s="407"/>
      <c r="BT33" s="407"/>
      <c r="BU33" s="407"/>
      <c r="BV33" s="195"/>
      <c r="BW33" s="408" t="s">
        <v>188</v>
      </c>
      <c r="BX33" s="408"/>
      <c r="BY33" s="407" t="s">
        <v>190</v>
      </c>
      <c r="BZ33" s="407"/>
      <c r="CA33" s="407"/>
      <c r="CB33" s="407"/>
      <c r="CC33" s="407"/>
      <c r="CD33" s="407"/>
      <c r="CE33" s="407"/>
      <c r="CF33" s="407"/>
      <c r="CG33" s="407"/>
      <c r="CH33" s="407"/>
      <c r="CI33" s="407"/>
      <c r="CJ33" s="407"/>
      <c r="CK33" s="407"/>
      <c r="CL33" s="407"/>
      <c r="CM33" s="407"/>
      <c r="CN33" s="194"/>
      <c r="CO33" s="408" t="s">
        <v>186</v>
      </c>
      <c r="CP33" s="408"/>
      <c r="CQ33" s="407" t="s">
        <v>191</v>
      </c>
      <c r="CR33" s="407"/>
      <c r="CS33" s="407"/>
      <c r="CT33" s="407"/>
      <c r="CU33" s="407"/>
      <c r="CV33" s="407"/>
      <c r="CW33" s="407"/>
      <c r="CX33" s="407"/>
      <c r="CY33" s="407"/>
      <c r="CZ33" s="407"/>
      <c r="DA33" s="407"/>
      <c r="DB33" s="407"/>
      <c r="DC33" s="407"/>
      <c r="DD33" s="407"/>
      <c r="DE33" s="407"/>
      <c r="DF33" s="194"/>
      <c r="DG33" s="406" t="s">
        <v>192</v>
      </c>
      <c r="DH33" s="406"/>
      <c r="DI33" s="196"/>
    </row>
    <row r="34" spans="1:113" ht="32.25" customHeight="1" x14ac:dyDescent="0.15">
      <c r="A34" s="169"/>
      <c r="B34" s="193"/>
      <c r="C34" s="404">
        <f>IF(E34="","",1)</f>
        <v>1</v>
      </c>
      <c r="D34" s="404"/>
      <c r="E34" s="405" t="str">
        <f>IF('各会計、関係団体の財政状況及び健全化判断比率'!B7="","",'各会計、関係団体の財政状況及び健全化判断比率'!B7)</f>
        <v>一般会計</v>
      </c>
      <c r="F34" s="405"/>
      <c r="G34" s="405"/>
      <c r="H34" s="405"/>
      <c r="I34" s="405"/>
      <c r="J34" s="405"/>
      <c r="K34" s="405"/>
      <c r="L34" s="405"/>
      <c r="M34" s="405"/>
      <c r="N34" s="405"/>
      <c r="O34" s="405"/>
      <c r="P34" s="405"/>
      <c r="Q34" s="405"/>
      <c r="R34" s="405"/>
      <c r="S34" s="405"/>
      <c r="T34" s="169"/>
      <c r="U34" s="404">
        <f>IF(W34="","",MAX(C34:D43)+1)</f>
        <v>3</v>
      </c>
      <c r="V34" s="404"/>
      <c r="W34" s="405" t="str">
        <f>IF('各会計、関係団体の財政状況及び健全化判断比率'!B28="","",'各会計、関係団体の財政状況及び健全化判断比率'!B28)</f>
        <v>競輪事業特別会計</v>
      </c>
      <c r="X34" s="405"/>
      <c r="Y34" s="405"/>
      <c r="Z34" s="405"/>
      <c r="AA34" s="405"/>
      <c r="AB34" s="405"/>
      <c r="AC34" s="405"/>
      <c r="AD34" s="405"/>
      <c r="AE34" s="405"/>
      <c r="AF34" s="405"/>
      <c r="AG34" s="405"/>
      <c r="AH34" s="405"/>
      <c r="AI34" s="405"/>
      <c r="AJ34" s="405"/>
      <c r="AK34" s="405"/>
      <c r="AL34" s="169"/>
      <c r="AM34" s="404">
        <f>IF(AO34="","",MAX(C34:D43,U34:V43)+1)</f>
        <v>7</v>
      </c>
      <c r="AN34" s="404"/>
      <c r="AO34" s="405" t="str">
        <f>IF('各会計、関係団体の財政状況及び健全化判断比率'!B32="","",'各会計、関係団体の財政状況及び健全化判断比率'!B32)</f>
        <v>水道事業会計</v>
      </c>
      <c r="AP34" s="405"/>
      <c r="AQ34" s="405"/>
      <c r="AR34" s="405"/>
      <c r="AS34" s="405"/>
      <c r="AT34" s="405"/>
      <c r="AU34" s="405"/>
      <c r="AV34" s="405"/>
      <c r="AW34" s="405"/>
      <c r="AX34" s="405"/>
      <c r="AY34" s="405"/>
      <c r="AZ34" s="405"/>
      <c r="BA34" s="405"/>
      <c r="BB34" s="405"/>
      <c r="BC34" s="405"/>
      <c r="BD34" s="169"/>
      <c r="BE34" s="404" t="str">
        <f>IF(BG34="","",MAX(C34:D43,U34:V43,AM34:AN43)+1)</f>
        <v/>
      </c>
      <c r="BF34" s="404"/>
      <c r="BG34" s="405"/>
      <c r="BH34" s="405"/>
      <c r="BI34" s="405"/>
      <c r="BJ34" s="405"/>
      <c r="BK34" s="405"/>
      <c r="BL34" s="405"/>
      <c r="BM34" s="405"/>
      <c r="BN34" s="405"/>
      <c r="BO34" s="405"/>
      <c r="BP34" s="405"/>
      <c r="BQ34" s="405"/>
      <c r="BR34" s="405"/>
      <c r="BS34" s="405"/>
      <c r="BT34" s="405"/>
      <c r="BU34" s="405"/>
      <c r="BV34" s="169"/>
      <c r="BW34" s="404">
        <f>IF(BY34="","",MAX(C34:D43,U34:V43,AM34:AN43,BE34:BF43)+1)</f>
        <v>10</v>
      </c>
      <c r="BX34" s="404"/>
      <c r="BY34" s="405" t="str">
        <f>IF('各会計、関係団体の財政状況及び健全化判断比率'!B68="","",'各会計、関係団体の財政状況及び健全化判断比率'!B68)</f>
        <v>三重県多気郡多気町松阪市学校組合</v>
      </c>
      <c r="BZ34" s="405"/>
      <c r="CA34" s="405"/>
      <c r="CB34" s="405"/>
      <c r="CC34" s="405"/>
      <c r="CD34" s="405"/>
      <c r="CE34" s="405"/>
      <c r="CF34" s="405"/>
      <c r="CG34" s="405"/>
      <c r="CH34" s="405"/>
      <c r="CI34" s="405"/>
      <c r="CJ34" s="405"/>
      <c r="CK34" s="405"/>
      <c r="CL34" s="405"/>
      <c r="CM34" s="405"/>
      <c r="CN34" s="169"/>
      <c r="CO34" s="404">
        <f>IF(CQ34="","",MAX(C34:D43,U34:V43,AM34:AN43,BE34:BF43,BW34:BX43)+1)</f>
        <v>20</v>
      </c>
      <c r="CP34" s="404"/>
      <c r="CQ34" s="405" t="str">
        <f>IF('各会計、関係団体の財政状況及び健全化判断比率'!BS7="","",'各会計、関係団体の財政状況及び健全化判断比率'!BS7)</f>
        <v>松阪市勤労者サービスセンター</v>
      </c>
      <c r="CR34" s="405"/>
      <c r="CS34" s="405"/>
      <c r="CT34" s="405"/>
      <c r="CU34" s="405"/>
      <c r="CV34" s="405"/>
      <c r="CW34" s="405"/>
      <c r="CX34" s="405"/>
      <c r="CY34" s="405"/>
      <c r="CZ34" s="405"/>
      <c r="DA34" s="405"/>
      <c r="DB34" s="405"/>
      <c r="DC34" s="405"/>
      <c r="DD34" s="405"/>
      <c r="DE34" s="405"/>
      <c r="DG34" s="402" t="str">
        <f>IF('各会計、関係団体の財政状況及び健全化判断比率'!BR7="","",'各会計、関係団体の財政状況及び健全化判断比率'!BR7)</f>
        <v/>
      </c>
      <c r="DH34" s="402"/>
      <c r="DI34" s="196"/>
    </row>
    <row r="35" spans="1:113" ht="32.25" customHeight="1" x14ac:dyDescent="0.15">
      <c r="A35" s="169"/>
      <c r="B35" s="193"/>
      <c r="C35" s="404">
        <f>IF(E35="","",C34+1)</f>
        <v>2</v>
      </c>
      <c r="D35" s="404"/>
      <c r="E35" s="405" t="str">
        <f>IF('各会計、関係団体の財政状況及び健全化判断比率'!B8="","",'各会計、関係団体の財政状況及び健全化判断比率'!B8)</f>
        <v>住宅新築資金等貸付事業特別会計</v>
      </c>
      <c r="F35" s="405"/>
      <c r="G35" s="405"/>
      <c r="H35" s="405"/>
      <c r="I35" s="405"/>
      <c r="J35" s="405"/>
      <c r="K35" s="405"/>
      <c r="L35" s="405"/>
      <c r="M35" s="405"/>
      <c r="N35" s="405"/>
      <c r="O35" s="405"/>
      <c r="P35" s="405"/>
      <c r="Q35" s="405"/>
      <c r="R35" s="405"/>
      <c r="S35" s="405"/>
      <c r="T35" s="169"/>
      <c r="U35" s="404">
        <f>IF(W35="","",U34+1)</f>
        <v>4</v>
      </c>
      <c r="V35" s="404"/>
      <c r="W35" s="405" t="str">
        <f>IF('各会計、関係団体の財政状況及び健全化判断比率'!B29="","",'各会計、関係団体の財政状況及び健全化判断比率'!B29)</f>
        <v>国民健康保険事業特別会計</v>
      </c>
      <c r="X35" s="405"/>
      <c r="Y35" s="405"/>
      <c r="Z35" s="405"/>
      <c r="AA35" s="405"/>
      <c r="AB35" s="405"/>
      <c r="AC35" s="405"/>
      <c r="AD35" s="405"/>
      <c r="AE35" s="405"/>
      <c r="AF35" s="405"/>
      <c r="AG35" s="405"/>
      <c r="AH35" s="405"/>
      <c r="AI35" s="405"/>
      <c r="AJ35" s="405"/>
      <c r="AK35" s="405"/>
      <c r="AL35" s="169"/>
      <c r="AM35" s="404">
        <f t="shared" ref="AM35:AM43" si="0">IF(AO35="","",AM34+1)</f>
        <v>8</v>
      </c>
      <c r="AN35" s="404"/>
      <c r="AO35" s="405" t="str">
        <f>IF('各会計、関係団体の財政状況及び健全化判断比率'!B33="","",'各会計、関係団体の財政状況及び健全化判断比率'!B33)</f>
        <v>下水道事業会計</v>
      </c>
      <c r="AP35" s="405"/>
      <c r="AQ35" s="405"/>
      <c r="AR35" s="405"/>
      <c r="AS35" s="405"/>
      <c r="AT35" s="405"/>
      <c r="AU35" s="405"/>
      <c r="AV35" s="405"/>
      <c r="AW35" s="405"/>
      <c r="AX35" s="405"/>
      <c r="AY35" s="405"/>
      <c r="AZ35" s="405"/>
      <c r="BA35" s="405"/>
      <c r="BB35" s="405"/>
      <c r="BC35" s="405"/>
      <c r="BD35" s="169"/>
      <c r="BE35" s="404" t="str">
        <f t="shared" ref="BE35:BE43" si="1">IF(BG35="","",BE34+1)</f>
        <v/>
      </c>
      <c r="BF35" s="404"/>
      <c r="BG35" s="405"/>
      <c r="BH35" s="405"/>
      <c r="BI35" s="405"/>
      <c r="BJ35" s="405"/>
      <c r="BK35" s="405"/>
      <c r="BL35" s="405"/>
      <c r="BM35" s="405"/>
      <c r="BN35" s="405"/>
      <c r="BO35" s="405"/>
      <c r="BP35" s="405"/>
      <c r="BQ35" s="405"/>
      <c r="BR35" s="405"/>
      <c r="BS35" s="405"/>
      <c r="BT35" s="405"/>
      <c r="BU35" s="405"/>
      <c r="BV35" s="169"/>
      <c r="BW35" s="404">
        <f t="shared" ref="BW35:BW43" si="2">IF(BY35="","",BW34+1)</f>
        <v>11</v>
      </c>
      <c r="BX35" s="404"/>
      <c r="BY35" s="405" t="str">
        <f>IF('各会計、関係団体の財政状況及び健全化判断比率'!B69="","",'各会計、関係団体の財政状況及び健全化判断比率'!B69)</f>
        <v>松阪地区広域衛生組合</v>
      </c>
      <c r="BZ35" s="405"/>
      <c r="CA35" s="405"/>
      <c r="CB35" s="405"/>
      <c r="CC35" s="405"/>
      <c r="CD35" s="405"/>
      <c r="CE35" s="405"/>
      <c r="CF35" s="405"/>
      <c r="CG35" s="405"/>
      <c r="CH35" s="405"/>
      <c r="CI35" s="405"/>
      <c r="CJ35" s="405"/>
      <c r="CK35" s="405"/>
      <c r="CL35" s="405"/>
      <c r="CM35" s="405"/>
      <c r="CN35" s="169"/>
      <c r="CO35" s="404">
        <f t="shared" ref="CO35:CO43" si="3">IF(CQ35="","",CO34+1)</f>
        <v>21</v>
      </c>
      <c r="CP35" s="404"/>
      <c r="CQ35" s="405" t="str">
        <f>IF('各会計、関係団体の財政状況及び健全化判断比率'!BS8="","",'各会計、関係団体の財政状況及び健全化判断比率'!BS8)</f>
        <v>松阪スポーツ振興研修センター</v>
      </c>
      <c r="CR35" s="405"/>
      <c r="CS35" s="405"/>
      <c r="CT35" s="405"/>
      <c r="CU35" s="405"/>
      <c r="CV35" s="405"/>
      <c r="CW35" s="405"/>
      <c r="CX35" s="405"/>
      <c r="CY35" s="405"/>
      <c r="CZ35" s="405"/>
      <c r="DA35" s="405"/>
      <c r="DB35" s="405"/>
      <c r="DC35" s="405"/>
      <c r="DD35" s="405"/>
      <c r="DE35" s="405"/>
      <c r="DG35" s="402" t="str">
        <f>IF('各会計、関係団体の財政状況及び健全化判断比率'!BR8="","",'各会計、関係団体の財政状況及び健全化判断比率'!BR8)</f>
        <v/>
      </c>
      <c r="DH35" s="402"/>
      <c r="DI35" s="196"/>
    </row>
    <row r="36" spans="1:113" ht="32.25" customHeight="1" x14ac:dyDescent="0.15">
      <c r="A36" s="169"/>
      <c r="B36" s="193"/>
      <c r="C36" s="404" t="str">
        <f>IF(E36="","",C35+1)</f>
        <v/>
      </c>
      <c r="D36" s="404"/>
      <c r="E36" s="405" t="str">
        <f>IF('各会計、関係団体の財政状況及び健全化判断比率'!B9="","",'各会計、関係団体の財政状況及び健全化判断比率'!B9)</f>
        <v/>
      </c>
      <c r="F36" s="405"/>
      <c r="G36" s="405"/>
      <c r="H36" s="405"/>
      <c r="I36" s="405"/>
      <c r="J36" s="405"/>
      <c r="K36" s="405"/>
      <c r="L36" s="405"/>
      <c r="M36" s="405"/>
      <c r="N36" s="405"/>
      <c r="O36" s="405"/>
      <c r="P36" s="405"/>
      <c r="Q36" s="405"/>
      <c r="R36" s="405"/>
      <c r="S36" s="405"/>
      <c r="T36" s="169"/>
      <c r="U36" s="404">
        <f t="shared" ref="U36:U43" si="4">IF(W36="","",U35+1)</f>
        <v>5</v>
      </c>
      <c r="V36" s="404"/>
      <c r="W36" s="405" t="str">
        <f>IF('各会計、関係団体の財政状況及び健全化判断比率'!B30="","",'各会計、関係団体の財政状況及び健全化判断比率'!B30)</f>
        <v>介護保険事業特別会計</v>
      </c>
      <c r="X36" s="405"/>
      <c r="Y36" s="405"/>
      <c r="Z36" s="405"/>
      <c r="AA36" s="405"/>
      <c r="AB36" s="405"/>
      <c r="AC36" s="405"/>
      <c r="AD36" s="405"/>
      <c r="AE36" s="405"/>
      <c r="AF36" s="405"/>
      <c r="AG36" s="405"/>
      <c r="AH36" s="405"/>
      <c r="AI36" s="405"/>
      <c r="AJ36" s="405"/>
      <c r="AK36" s="405"/>
      <c r="AL36" s="169"/>
      <c r="AM36" s="404">
        <f t="shared" si="0"/>
        <v>9</v>
      </c>
      <c r="AN36" s="404"/>
      <c r="AO36" s="405" t="str">
        <f>IF('各会計、関係団体の財政状況及び健全化判断比率'!B34="","",'各会計、関係団体の財政状況及び健全化判断比率'!B34)</f>
        <v>松阪市民病院事業会計</v>
      </c>
      <c r="AP36" s="405"/>
      <c r="AQ36" s="405"/>
      <c r="AR36" s="405"/>
      <c r="AS36" s="405"/>
      <c r="AT36" s="405"/>
      <c r="AU36" s="405"/>
      <c r="AV36" s="405"/>
      <c r="AW36" s="405"/>
      <c r="AX36" s="405"/>
      <c r="AY36" s="405"/>
      <c r="AZ36" s="405"/>
      <c r="BA36" s="405"/>
      <c r="BB36" s="405"/>
      <c r="BC36" s="405"/>
      <c r="BD36" s="169"/>
      <c r="BE36" s="404" t="str">
        <f t="shared" si="1"/>
        <v/>
      </c>
      <c r="BF36" s="404"/>
      <c r="BG36" s="405"/>
      <c r="BH36" s="405"/>
      <c r="BI36" s="405"/>
      <c r="BJ36" s="405"/>
      <c r="BK36" s="405"/>
      <c r="BL36" s="405"/>
      <c r="BM36" s="405"/>
      <c r="BN36" s="405"/>
      <c r="BO36" s="405"/>
      <c r="BP36" s="405"/>
      <c r="BQ36" s="405"/>
      <c r="BR36" s="405"/>
      <c r="BS36" s="405"/>
      <c r="BT36" s="405"/>
      <c r="BU36" s="405"/>
      <c r="BV36" s="169"/>
      <c r="BW36" s="404">
        <f t="shared" si="2"/>
        <v>12</v>
      </c>
      <c r="BX36" s="404"/>
      <c r="BY36" s="405" t="str">
        <f>IF('各会計、関係団体の財政状況及び健全化判断比率'!B70="","",'各会計、関係団体の財政状況及び健全化判断比率'!B70)</f>
        <v>松阪地区広域消防組合</v>
      </c>
      <c r="BZ36" s="405"/>
      <c r="CA36" s="405"/>
      <c r="CB36" s="405"/>
      <c r="CC36" s="405"/>
      <c r="CD36" s="405"/>
      <c r="CE36" s="405"/>
      <c r="CF36" s="405"/>
      <c r="CG36" s="405"/>
      <c r="CH36" s="405"/>
      <c r="CI36" s="405"/>
      <c r="CJ36" s="405"/>
      <c r="CK36" s="405"/>
      <c r="CL36" s="405"/>
      <c r="CM36" s="405"/>
      <c r="CN36" s="169"/>
      <c r="CO36" s="404">
        <f t="shared" si="3"/>
        <v>22</v>
      </c>
      <c r="CP36" s="404"/>
      <c r="CQ36" s="405" t="str">
        <f>IF('各会計、関係団体の財政状況及び健全化判断比率'!BS9="","",'各会計、関係団体の財政状況及び健全化判断比率'!BS9)</f>
        <v>松阪土地開発公社</v>
      </c>
      <c r="CR36" s="405"/>
      <c r="CS36" s="405"/>
      <c r="CT36" s="405"/>
      <c r="CU36" s="405"/>
      <c r="CV36" s="405"/>
      <c r="CW36" s="405"/>
      <c r="CX36" s="405"/>
      <c r="CY36" s="405"/>
      <c r="CZ36" s="405"/>
      <c r="DA36" s="405"/>
      <c r="DB36" s="405"/>
      <c r="DC36" s="405"/>
      <c r="DD36" s="405"/>
      <c r="DE36" s="405"/>
      <c r="DG36" s="402" t="str">
        <f>IF('各会計、関係団体の財政状況及び健全化判断比率'!BR9="","",'各会計、関係団体の財政状況及び健全化判断比率'!BR9)</f>
        <v/>
      </c>
      <c r="DH36" s="402"/>
      <c r="DI36" s="196"/>
    </row>
    <row r="37" spans="1:113" ht="32.25" customHeight="1" x14ac:dyDescent="0.15">
      <c r="A37" s="169"/>
      <c r="B37" s="193"/>
      <c r="C37" s="404" t="str">
        <f>IF(E37="","",C36+1)</f>
        <v/>
      </c>
      <c r="D37" s="404"/>
      <c r="E37" s="405" t="str">
        <f>IF('各会計、関係団体の財政状況及び健全化判断比率'!B10="","",'各会計、関係団体の財政状況及び健全化判断比率'!B10)</f>
        <v/>
      </c>
      <c r="F37" s="405"/>
      <c r="G37" s="405"/>
      <c r="H37" s="405"/>
      <c r="I37" s="405"/>
      <c r="J37" s="405"/>
      <c r="K37" s="405"/>
      <c r="L37" s="405"/>
      <c r="M37" s="405"/>
      <c r="N37" s="405"/>
      <c r="O37" s="405"/>
      <c r="P37" s="405"/>
      <c r="Q37" s="405"/>
      <c r="R37" s="405"/>
      <c r="S37" s="405"/>
      <c r="T37" s="169"/>
      <c r="U37" s="404">
        <f t="shared" si="4"/>
        <v>6</v>
      </c>
      <c r="V37" s="404"/>
      <c r="W37" s="405" t="str">
        <f>IF('各会計、関係団体の財政状況及び健全化判断比率'!B31="","",'各会計、関係団体の財政状況及び健全化判断比率'!B31)</f>
        <v>後期高齢者医療事業特別会計</v>
      </c>
      <c r="X37" s="405"/>
      <c r="Y37" s="405"/>
      <c r="Z37" s="405"/>
      <c r="AA37" s="405"/>
      <c r="AB37" s="405"/>
      <c r="AC37" s="405"/>
      <c r="AD37" s="405"/>
      <c r="AE37" s="405"/>
      <c r="AF37" s="405"/>
      <c r="AG37" s="405"/>
      <c r="AH37" s="405"/>
      <c r="AI37" s="405"/>
      <c r="AJ37" s="405"/>
      <c r="AK37" s="405"/>
      <c r="AL37" s="169"/>
      <c r="AM37" s="404" t="str">
        <f t="shared" si="0"/>
        <v/>
      </c>
      <c r="AN37" s="404"/>
      <c r="AO37" s="405"/>
      <c r="AP37" s="405"/>
      <c r="AQ37" s="405"/>
      <c r="AR37" s="405"/>
      <c r="AS37" s="405"/>
      <c r="AT37" s="405"/>
      <c r="AU37" s="405"/>
      <c r="AV37" s="405"/>
      <c r="AW37" s="405"/>
      <c r="AX37" s="405"/>
      <c r="AY37" s="405"/>
      <c r="AZ37" s="405"/>
      <c r="BA37" s="405"/>
      <c r="BB37" s="405"/>
      <c r="BC37" s="405"/>
      <c r="BD37" s="169"/>
      <c r="BE37" s="404" t="str">
        <f t="shared" si="1"/>
        <v/>
      </c>
      <c r="BF37" s="404"/>
      <c r="BG37" s="405"/>
      <c r="BH37" s="405"/>
      <c r="BI37" s="405"/>
      <c r="BJ37" s="405"/>
      <c r="BK37" s="405"/>
      <c r="BL37" s="405"/>
      <c r="BM37" s="405"/>
      <c r="BN37" s="405"/>
      <c r="BO37" s="405"/>
      <c r="BP37" s="405"/>
      <c r="BQ37" s="405"/>
      <c r="BR37" s="405"/>
      <c r="BS37" s="405"/>
      <c r="BT37" s="405"/>
      <c r="BU37" s="405"/>
      <c r="BV37" s="169"/>
      <c r="BW37" s="404">
        <f t="shared" si="2"/>
        <v>13</v>
      </c>
      <c r="BX37" s="404"/>
      <c r="BY37" s="405" t="str">
        <f>IF('各会計、関係団体の財政状況及び健全化判断比率'!B71="","",'各会計、関係団体の財政状況及び健全化判断比率'!B71)</f>
        <v>三重県市町総合事務組合　一般会計</v>
      </c>
      <c r="BZ37" s="405"/>
      <c r="CA37" s="405"/>
      <c r="CB37" s="405"/>
      <c r="CC37" s="405"/>
      <c r="CD37" s="405"/>
      <c r="CE37" s="405"/>
      <c r="CF37" s="405"/>
      <c r="CG37" s="405"/>
      <c r="CH37" s="405"/>
      <c r="CI37" s="405"/>
      <c r="CJ37" s="405"/>
      <c r="CK37" s="405"/>
      <c r="CL37" s="405"/>
      <c r="CM37" s="405"/>
      <c r="CN37" s="169"/>
      <c r="CO37" s="404">
        <f t="shared" si="3"/>
        <v>23</v>
      </c>
      <c r="CP37" s="404"/>
      <c r="CQ37" s="405" t="str">
        <f>IF('各会計、関係団体の財政状況及び健全化判断比率'!BS10="","",'各会計、関係団体の財政状況及び健全化判断比率'!BS10)</f>
        <v>飯高駅</v>
      </c>
      <c r="CR37" s="405"/>
      <c r="CS37" s="405"/>
      <c r="CT37" s="405"/>
      <c r="CU37" s="405"/>
      <c r="CV37" s="405"/>
      <c r="CW37" s="405"/>
      <c r="CX37" s="405"/>
      <c r="CY37" s="405"/>
      <c r="CZ37" s="405"/>
      <c r="DA37" s="405"/>
      <c r="DB37" s="405"/>
      <c r="DC37" s="405"/>
      <c r="DD37" s="405"/>
      <c r="DE37" s="405"/>
      <c r="DG37" s="402" t="str">
        <f>IF('各会計、関係団体の財政状況及び健全化判断比率'!BR10="","",'各会計、関係団体の財政状況及び健全化判断比率'!BR10)</f>
        <v/>
      </c>
      <c r="DH37" s="402"/>
      <c r="DI37" s="196"/>
    </row>
    <row r="38" spans="1:113" ht="32.25" customHeight="1" x14ac:dyDescent="0.15">
      <c r="A38" s="169"/>
      <c r="B38" s="193"/>
      <c r="C38" s="404" t="str">
        <f t="shared" ref="C38:C43" si="5">IF(E38="","",C37+1)</f>
        <v/>
      </c>
      <c r="D38" s="404"/>
      <c r="E38" s="405" t="str">
        <f>IF('各会計、関係団体の財政状況及び健全化判断比率'!B11="","",'各会計、関係団体の財政状況及び健全化判断比率'!B11)</f>
        <v/>
      </c>
      <c r="F38" s="405"/>
      <c r="G38" s="405"/>
      <c r="H38" s="405"/>
      <c r="I38" s="405"/>
      <c r="J38" s="405"/>
      <c r="K38" s="405"/>
      <c r="L38" s="405"/>
      <c r="M38" s="405"/>
      <c r="N38" s="405"/>
      <c r="O38" s="405"/>
      <c r="P38" s="405"/>
      <c r="Q38" s="405"/>
      <c r="R38" s="405"/>
      <c r="S38" s="405"/>
      <c r="T38" s="169"/>
      <c r="U38" s="404" t="str">
        <f t="shared" si="4"/>
        <v/>
      </c>
      <c r="V38" s="404"/>
      <c r="W38" s="405"/>
      <c r="X38" s="405"/>
      <c r="Y38" s="405"/>
      <c r="Z38" s="405"/>
      <c r="AA38" s="405"/>
      <c r="AB38" s="405"/>
      <c r="AC38" s="405"/>
      <c r="AD38" s="405"/>
      <c r="AE38" s="405"/>
      <c r="AF38" s="405"/>
      <c r="AG38" s="405"/>
      <c r="AH38" s="405"/>
      <c r="AI38" s="405"/>
      <c r="AJ38" s="405"/>
      <c r="AK38" s="405"/>
      <c r="AL38" s="169"/>
      <c r="AM38" s="404" t="str">
        <f t="shared" si="0"/>
        <v/>
      </c>
      <c r="AN38" s="404"/>
      <c r="AO38" s="405"/>
      <c r="AP38" s="405"/>
      <c r="AQ38" s="405"/>
      <c r="AR38" s="405"/>
      <c r="AS38" s="405"/>
      <c r="AT38" s="405"/>
      <c r="AU38" s="405"/>
      <c r="AV38" s="405"/>
      <c r="AW38" s="405"/>
      <c r="AX38" s="405"/>
      <c r="AY38" s="405"/>
      <c r="AZ38" s="405"/>
      <c r="BA38" s="405"/>
      <c r="BB38" s="405"/>
      <c r="BC38" s="405"/>
      <c r="BD38" s="169"/>
      <c r="BE38" s="404" t="str">
        <f t="shared" si="1"/>
        <v/>
      </c>
      <c r="BF38" s="404"/>
      <c r="BG38" s="405"/>
      <c r="BH38" s="405"/>
      <c r="BI38" s="405"/>
      <c r="BJ38" s="405"/>
      <c r="BK38" s="405"/>
      <c r="BL38" s="405"/>
      <c r="BM38" s="405"/>
      <c r="BN38" s="405"/>
      <c r="BO38" s="405"/>
      <c r="BP38" s="405"/>
      <c r="BQ38" s="405"/>
      <c r="BR38" s="405"/>
      <c r="BS38" s="405"/>
      <c r="BT38" s="405"/>
      <c r="BU38" s="405"/>
      <c r="BV38" s="169"/>
      <c r="BW38" s="404">
        <f t="shared" si="2"/>
        <v>14</v>
      </c>
      <c r="BX38" s="404"/>
      <c r="BY38" s="405" t="str">
        <f>IF('各会計、関係団体の財政状況及び健全化判断比率'!B72="","",'各会計、関係団体の財政状況及び健全化判断比率'!B72)</f>
        <v>三重県市町総合事務組合  共同研修特別会計</v>
      </c>
      <c r="BZ38" s="405"/>
      <c r="CA38" s="405"/>
      <c r="CB38" s="405"/>
      <c r="CC38" s="405"/>
      <c r="CD38" s="405"/>
      <c r="CE38" s="405"/>
      <c r="CF38" s="405"/>
      <c r="CG38" s="405"/>
      <c r="CH38" s="405"/>
      <c r="CI38" s="405"/>
      <c r="CJ38" s="405"/>
      <c r="CK38" s="405"/>
      <c r="CL38" s="405"/>
      <c r="CM38" s="405"/>
      <c r="CN38" s="169"/>
      <c r="CO38" s="404">
        <f t="shared" si="3"/>
        <v>24</v>
      </c>
      <c r="CP38" s="404"/>
      <c r="CQ38" s="405" t="str">
        <f>IF('各会計、関係団体の財政状況及び健全化判断比率'!BS11="","",'各会計、関係団体の財政状況及び健全化判断比率'!BS11)</f>
        <v>松阪新電力</v>
      </c>
      <c r="CR38" s="405"/>
      <c r="CS38" s="405"/>
      <c r="CT38" s="405"/>
      <c r="CU38" s="405"/>
      <c r="CV38" s="405"/>
      <c r="CW38" s="405"/>
      <c r="CX38" s="405"/>
      <c r="CY38" s="405"/>
      <c r="CZ38" s="405"/>
      <c r="DA38" s="405"/>
      <c r="DB38" s="405"/>
      <c r="DC38" s="405"/>
      <c r="DD38" s="405"/>
      <c r="DE38" s="405"/>
      <c r="DG38" s="402" t="str">
        <f>IF('各会計、関係団体の財政状況及び健全化判断比率'!BR11="","",'各会計、関係団体の財政状況及び健全化判断比率'!BR11)</f>
        <v/>
      </c>
      <c r="DH38" s="402"/>
      <c r="DI38" s="196"/>
    </row>
    <row r="39" spans="1:113" ht="32.25" customHeight="1" x14ac:dyDescent="0.15">
      <c r="A39" s="169"/>
      <c r="B39" s="193"/>
      <c r="C39" s="404" t="str">
        <f t="shared" si="5"/>
        <v/>
      </c>
      <c r="D39" s="404"/>
      <c r="E39" s="405" t="str">
        <f>IF('各会計、関係団体の財政状況及び健全化判断比率'!B12="","",'各会計、関係団体の財政状況及び健全化判断比率'!B12)</f>
        <v/>
      </c>
      <c r="F39" s="405"/>
      <c r="G39" s="405"/>
      <c r="H39" s="405"/>
      <c r="I39" s="405"/>
      <c r="J39" s="405"/>
      <c r="K39" s="405"/>
      <c r="L39" s="405"/>
      <c r="M39" s="405"/>
      <c r="N39" s="405"/>
      <c r="O39" s="405"/>
      <c r="P39" s="405"/>
      <c r="Q39" s="405"/>
      <c r="R39" s="405"/>
      <c r="S39" s="405"/>
      <c r="T39" s="169"/>
      <c r="U39" s="404" t="str">
        <f t="shared" si="4"/>
        <v/>
      </c>
      <c r="V39" s="404"/>
      <c r="W39" s="405"/>
      <c r="X39" s="405"/>
      <c r="Y39" s="405"/>
      <c r="Z39" s="405"/>
      <c r="AA39" s="405"/>
      <c r="AB39" s="405"/>
      <c r="AC39" s="405"/>
      <c r="AD39" s="405"/>
      <c r="AE39" s="405"/>
      <c r="AF39" s="405"/>
      <c r="AG39" s="405"/>
      <c r="AH39" s="405"/>
      <c r="AI39" s="405"/>
      <c r="AJ39" s="405"/>
      <c r="AK39" s="405"/>
      <c r="AL39" s="169"/>
      <c r="AM39" s="404" t="str">
        <f t="shared" si="0"/>
        <v/>
      </c>
      <c r="AN39" s="404"/>
      <c r="AO39" s="405"/>
      <c r="AP39" s="405"/>
      <c r="AQ39" s="405"/>
      <c r="AR39" s="405"/>
      <c r="AS39" s="405"/>
      <c r="AT39" s="405"/>
      <c r="AU39" s="405"/>
      <c r="AV39" s="405"/>
      <c r="AW39" s="405"/>
      <c r="AX39" s="405"/>
      <c r="AY39" s="405"/>
      <c r="AZ39" s="405"/>
      <c r="BA39" s="405"/>
      <c r="BB39" s="405"/>
      <c r="BC39" s="405"/>
      <c r="BD39" s="169"/>
      <c r="BE39" s="404" t="str">
        <f t="shared" si="1"/>
        <v/>
      </c>
      <c r="BF39" s="404"/>
      <c r="BG39" s="405"/>
      <c r="BH39" s="405"/>
      <c r="BI39" s="405"/>
      <c r="BJ39" s="405"/>
      <c r="BK39" s="405"/>
      <c r="BL39" s="405"/>
      <c r="BM39" s="405"/>
      <c r="BN39" s="405"/>
      <c r="BO39" s="405"/>
      <c r="BP39" s="405"/>
      <c r="BQ39" s="405"/>
      <c r="BR39" s="405"/>
      <c r="BS39" s="405"/>
      <c r="BT39" s="405"/>
      <c r="BU39" s="405"/>
      <c r="BV39" s="169"/>
      <c r="BW39" s="404">
        <f t="shared" si="2"/>
        <v>15</v>
      </c>
      <c r="BX39" s="404"/>
      <c r="BY39" s="405" t="str">
        <f>IF('各会計、関係団体の財政状況及び健全化判断比率'!B73="","",'各会計、関係団体の財政状況及び健全化判断比率'!B73)</f>
        <v>三重県市町総合事務組合　デジタル地図特別会計</v>
      </c>
      <c r="BZ39" s="405"/>
      <c r="CA39" s="405"/>
      <c r="CB39" s="405"/>
      <c r="CC39" s="405"/>
      <c r="CD39" s="405"/>
      <c r="CE39" s="405"/>
      <c r="CF39" s="405"/>
      <c r="CG39" s="405"/>
      <c r="CH39" s="405"/>
      <c r="CI39" s="405"/>
      <c r="CJ39" s="405"/>
      <c r="CK39" s="405"/>
      <c r="CL39" s="405"/>
      <c r="CM39" s="405"/>
      <c r="CN39" s="169"/>
      <c r="CO39" s="404" t="str">
        <f t="shared" si="3"/>
        <v/>
      </c>
      <c r="CP39" s="404"/>
      <c r="CQ39" s="405" t="str">
        <f>IF('各会計、関係団体の財政状況及び健全化判断比率'!BS12="","",'各会計、関係団体の財政状況及び健全化判断比率'!BS12)</f>
        <v/>
      </c>
      <c r="CR39" s="405"/>
      <c r="CS39" s="405"/>
      <c r="CT39" s="405"/>
      <c r="CU39" s="405"/>
      <c r="CV39" s="405"/>
      <c r="CW39" s="405"/>
      <c r="CX39" s="405"/>
      <c r="CY39" s="405"/>
      <c r="CZ39" s="405"/>
      <c r="DA39" s="405"/>
      <c r="DB39" s="405"/>
      <c r="DC39" s="405"/>
      <c r="DD39" s="405"/>
      <c r="DE39" s="405"/>
      <c r="DG39" s="402" t="str">
        <f>IF('各会計、関係団体の財政状況及び健全化判断比率'!BR12="","",'各会計、関係団体の財政状況及び健全化判断比率'!BR12)</f>
        <v/>
      </c>
      <c r="DH39" s="402"/>
      <c r="DI39" s="196"/>
    </row>
    <row r="40" spans="1:113" ht="32.25" customHeight="1" x14ac:dyDescent="0.15">
      <c r="A40" s="169"/>
      <c r="B40" s="193"/>
      <c r="C40" s="404" t="str">
        <f t="shared" si="5"/>
        <v/>
      </c>
      <c r="D40" s="404"/>
      <c r="E40" s="405" t="str">
        <f>IF('各会計、関係団体の財政状況及び健全化判断比率'!B13="","",'各会計、関係団体の財政状況及び健全化判断比率'!B13)</f>
        <v/>
      </c>
      <c r="F40" s="405"/>
      <c r="G40" s="405"/>
      <c r="H40" s="405"/>
      <c r="I40" s="405"/>
      <c r="J40" s="405"/>
      <c r="K40" s="405"/>
      <c r="L40" s="405"/>
      <c r="M40" s="405"/>
      <c r="N40" s="405"/>
      <c r="O40" s="405"/>
      <c r="P40" s="405"/>
      <c r="Q40" s="405"/>
      <c r="R40" s="405"/>
      <c r="S40" s="405"/>
      <c r="T40" s="169"/>
      <c r="U40" s="404" t="str">
        <f t="shared" si="4"/>
        <v/>
      </c>
      <c r="V40" s="404"/>
      <c r="W40" s="405"/>
      <c r="X40" s="405"/>
      <c r="Y40" s="405"/>
      <c r="Z40" s="405"/>
      <c r="AA40" s="405"/>
      <c r="AB40" s="405"/>
      <c r="AC40" s="405"/>
      <c r="AD40" s="405"/>
      <c r="AE40" s="405"/>
      <c r="AF40" s="405"/>
      <c r="AG40" s="405"/>
      <c r="AH40" s="405"/>
      <c r="AI40" s="405"/>
      <c r="AJ40" s="405"/>
      <c r="AK40" s="405"/>
      <c r="AL40" s="169"/>
      <c r="AM40" s="404" t="str">
        <f t="shared" si="0"/>
        <v/>
      </c>
      <c r="AN40" s="404"/>
      <c r="AO40" s="405"/>
      <c r="AP40" s="405"/>
      <c r="AQ40" s="405"/>
      <c r="AR40" s="405"/>
      <c r="AS40" s="405"/>
      <c r="AT40" s="405"/>
      <c r="AU40" s="405"/>
      <c r="AV40" s="405"/>
      <c r="AW40" s="405"/>
      <c r="AX40" s="405"/>
      <c r="AY40" s="405"/>
      <c r="AZ40" s="405"/>
      <c r="BA40" s="405"/>
      <c r="BB40" s="405"/>
      <c r="BC40" s="405"/>
      <c r="BD40" s="169"/>
      <c r="BE40" s="404" t="str">
        <f t="shared" si="1"/>
        <v/>
      </c>
      <c r="BF40" s="404"/>
      <c r="BG40" s="405"/>
      <c r="BH40" s="405"/>
      <c r="BI40" s="405"/>
      <c r="BJ40" s="405"/>
      <c r="BK40" s="405"/>
      <c r="BL40" s="405"/>
      <c r="BM40" s="405"/>
      <c r="BN40" s="405"/>
      <c r="BO40" s="405"/>
      <c r="BP40" s="405"/>
      <c r="BQ40" s="405"/>
      <c r="BR40" s="405"/>
      <c r="BS40" s="405"/>
      <c r="BT40" s="405"/>
      <c r="BU40" s="405"/>
      <c r="BV40" s="169"/>
      <c r="BW40" s="404">
        <f t="shared" si="2"/>
        <v>16</v>
      </c>
      <c r="BX40" s="404"/>
      <c r="BY40" s="405" t="str">
        <f>IF('各会計、関係団体の財政状況及び健全化判断比率'!B74="","",'各会計、関係団体の財政状況及び健全化判断比率'!B74)</f>
        <v>三重県市町総合事務組合　物品特別会計</v>
      </c>
      <c r="BZ40" s="405"/>
      <c r="CA40" s="405"/>
      <c r="CB40" s="405"/>
      <c r="CC40" s="405"/>
      <c r="CD40" s="405"/>
      <c r="CE40" s="405"/>
      <c r="CF40" s="405"/>
      <c r="CG40" s="405"/>
      <c r="CH40" s="405"/>
      <c r="CI40" s="405"/>
      <c r="CJ40" s="405"/>
      <c r="CK40" s="405"/>
      <c r="CL40" s="405"/>
      <c r="CM40" s="405"/>
      <c r="CN40" s="169"/>
      <c r="CO40" s="404" t="str">
        <f t="shared" si="3"/>
        <v/>
      </c>
      <c r="CP40" s="404"/>
      <c r="CQ40" s="405" t="str">
        <f>IF('各会計、関係団体の財政状況及び健全化判断比率'!BS13="","",'各会計、関係団体の財政状況及び健全化判断比率'!BS13)</f>
        <v/>
      </c>
      <c r="CR40" s="405"/>
      <c r="CS40" s="405"/>
      <c r="CT40" s="405"/>
      <c r="CU40" s="405"/>
      <c r="CV40" s="405"/>
      <c r="CW40" s="405"/>
      <c r="CX40" s="405"/>
      <c r="CY40" s="405"/>
      <c r="CZ40" s="405"/>
      <c r="DA40" s="405"/>
      <c r="DB40" s="405"/>
      <c r="DC40" s="405"/>
      <c r="DD40" s="405"/>
      <c r="DE40" s="405"/>
      <c r="DG40" s="402" t="str">
        <f>IF('各会計、関係団体の財政状況及び健全化判断比率'!BR13="","",'各会計、関係団体の財政状況及び健全化判断比率'!BR13)</f>
        <v/>
      </c>
      <c r="DH40" s="402"/>
      <c r="DI40" s="196"/>
    </row>
    <row r="41" spans="1:113" ht="32.25" customHeight="1" x14ac:dyDescent="0.15">
      <c r="A41" s="169"/>
      <c r="B41" s="193"/>
      <c r="C41" s="404" t="str">
        <f t="shared" si="5"/>
        <v/>
      </c>
      <c r="D41" s="404"/>
      <c r="E41" s="405" t="str">
        <f>IF('各会計、関係団体の財政状況及び健全化判断比率'!B14="","",'各会計、関係団体の財政状況及び健全化判断比率'!B14)</f>
        <v/>
      </c>
      <c r="F41" s="405"/>
      <c r="G41" s="405"/>
      <c r="H41" s="405"/>
      <c r="I41" s="405"/>
      <c r="J41" s="405"/>
      <c r="K41" s="405"/>
      <c r="L41" s="405"/>
      <c r="M41" s="405"/>
      <c r="N41" s="405"/>
      <c r="O41" s="405"/>
      <c r="P41" s="405"/>
      <c r="Q41" s="405"/>
      <c r="R41" s="405"/>
      <c r="S41" s="405"/>
      <c r="T41" s="169"/>
      <c r="U41" s="404" t="str">
        <f t="shared" si="4"/>
        <v/>
      </c>
      <c r="V41" s="404"/>
      <c r="W41" s="405"/>
      <c r="X41" s="405"/>
      <c r="Y41" s="405"/>
      <c r="Z41" s="405"/>
      <c r="AA41" s="405"/>
      <c r="AB41" s="405"/>
      <c r="AC41" s="405"/>
      <c r="AD41" s="405"/>
      <c r="AE41" s="405"/>
      <c r="AF41" s="405"/>
      <c r="AG41" s="405"/>
      <c r="AH41" s="405"/>
      <c r="AI41" s="405"/>
      <c r="AJ41" s="405"/>
      <c r="AK41" s="405"/>
      <c r="AL41" s="169"/>
      <c r="AM41" s="404" t="str">
        <f t="shared" si="0"/>
        <v/>
      </c>
      <c r="AN41" s="404"/>
      <c r="AO41" s="405"/>
      <c r="AP41" s="405"/>
      <c r="AQ41" s="405"/>
      <c r="AR41" s="405"/>
      <c r="AS41" s="405"/>
      <c r="AT41" s="405"/>
      <c r="AU41" s="405"/>
      <c r="AV41" s="405"/>
      <c r="AW41" s="405"/>
      <c r="AX41" s="405"/>
      <c r="AY41" s="405"/>
      <c r="AZ41" s="405"/>
      <c r="BA41" s="405"/>
      <c r="BB41" s="405"/>
      <c r="BC41" s="405"/>
      <c r="BD41" s="169"/>
      <c r="BE41" s="404" t="str">
        <f t="shared" si="1"/>
        <v/>
      </c>
      <c r="BF41" s="404"/>
      <c r="BG41" s="405"/>
      <c r="BH41" s="405"/>
      <c r="BI41" s="405"/>
      <c r="BJ41" s="405"/>
      <c r="BK41" s="405"/>
      <c r="BL41" s="405"/>
      <c r="BM41" s="405"/>
      <c r="BN41" s="405"/>
      <c r="BO41" s="405"/>
      <c r="BP41" s="405"/>
      <c r="BQ41" s="405"/>
      <c r="BR41" s="405"/>
      <c r="BS41" s="405"/>
      <c r="BT41" s="405"/>
      <c r="BU41" s="405"/>
      <c r="BV41" s="169"/>
      <c r="BW41" s="404">
        <f t="shared" si="2"/>
        <v>17</v>
      </c>
      <c r="BX41" s="404"/>
      <c r="BY41" s="405" t="str">
        <f>IF('各会計、関係団体の財政状況及び健全化判断比率'!B75="","",'各会計、関係団体の財政状況及び健全化判断比率'!B75)</f>
        <v>三重県市町総合事務組合  退職手当特別会計</v>
      </c>
      <c r="BZ41" s="405"/>
      <c r="CA41" s="405"/>
      <c r="CB41" s="405"/>
      <c r="CC41" s="405"/>
      <c r="CD41" s="405"/>
      <c r="CE41" s="405"/>
      <c r="CF41" s="405"/>
      <c r="CG41" s="405"/>
      <c r="CH41" s="405"/>
      <c r="CI41" s="405"/>
      <c r="CJ41" s="405"/>
      <c r="CK41" s="405"/>
      <c r="CL41" s="405"/>
      <c r="CM41" s="405"/>
      <c r="CN41" s="169"/>
      <c r="CO41" s="404" t="str">
        <f t="shared" si="3"/>
        <v/>
      </c>
      <c r="CP41" s="404"/>
      <c r="CQ41" s="405" t="str">
        <f>IF('各会計、関係団体の財政状況及び健全化判断比率'!BS14="","",'各会計、関係団体の財政状況及び健全化判断比率'!BS14)</f>
        <v/>
      </c>
      <c r="CR41" s="405"/>
      <c r="CS41" s="405"/>
      <c r="CT41" s="405"/>
      <c r="CU41" s="405"/>
      <c r="CV41" s="405"/>
      <c r="CW41" s="405"/>
      <c r="CX41" s="405"/>
      <c r="CY41" s="405"/>
      <c r="CZ41" s="405"/>
      <c r="DA41" s="405"/>
      <c r="DB41" s="405"/>
      <c r="DC41" s="405"/>
      <c r="DD41" s="405"/>
      <c r="DE41" s="405"/>
      <c r="DG41" s="402" t="str">
        <f>IF('各会計、関係団体の財政状況及び健全化判断比率'!BR14="","",'各会計、関係団体の財政状況及び健全化判断比率'!BR14)</f>
        <v/>
      </c>
      <c r="DH41" s="402"/>
      <c r="DI41" s="196"/>
    </row>
    <row r="42" spans="1:113" ht="32.25" customHeight="1" x14ac:dyDescent="0.15">
      <c r="B42" s="193"/>
      <c r="C42" s="404" t="str">
        <f t="shared" si="5"/>
        <v/>
      </c>
      <c r="D42" s="404"/>
      <c r="E42" s="405" t="str">
        <f>IF('各会計、関係団体の財政状況及び健全化判断比率'!B15="","",'各会計、関係団体の財政状況及び健全化判断比率'!B15)</f>
        <v/>
      </c>
      <c r="F42" s="405"/>
      <c r="G42" s="405"/>
      <c r="H42" s="405"/>
      <c r="I42" s="405"/>
      <c r="J42" s="405"/>
      <c r="K42" s="405"/>
      <c r="L42" s="405"/>
      <c r="M42" s="405"/>
      <c r="N42" s="405"/>
      <c r="O42" s="405"/>
      <c r="P42" s="405"/>
      <c r="Q42" s="405"/>
      <c r="R42" s="405"/>
      <c r="S42" s="405"/>
      <c r="T42" s="169"/>
      <c r="U42" s="404" t="str">
        <f t="shared" si="4"/>
        <v/>
      </c>
      <c r="V42" s="404"/>
      <c r="W42" s="405"/>
      <c r="X42" s="405"/>
      <c r="Y42" s="405"/>
      <c r="Z42" s="405"/>
      <c r="AA42" s="405"/>
      <c r="AB42" s="405"/>
      <c r="AC42" s="405"/>
      <c r="AD42" s="405"/>
      <c r="AE42" s="405"/>
      <c r="AF42" s="405"/>
      <c r="AG42" s="405"/>
      <c r="AH42" s="405"/>
      <c r="AI42" s="405"/>
      <c r="AJ42" s="405"/>
      <c r="AK42" s="405"/>
      <c r="AL42" s="169"/>
      <c r="AM42" s="404" t="str">
        <f t="shared" si="0"/>
        <v/>
      </c>
      <c r="AN42" s="404"/>
      <c r="AO42" s="405"/>
      <c r="AP42" s="405"/>
      <c r="AQ42" s="405"/>
      <c r="AR42" s="405"/>
      <c r="AS42" s="405"/>
      <c r="AT42" s="405"/>
      <c r="AU42" s="405"/>
      <c r="AV42" s="405"/>
      <c r="AW42" s="405"/>
      <c r="AX42" s="405"/>
      <c r="AY42" s="405"/>
      <c r="AZ42" s="405"/>
      <c r="BA42" s="405"/>
      <c r="BB42" s="405"/>
      <c r="BC42" s="405"/>
      <c r="BD42" s="169"/>
      <c r="BE42" s="404" t="str">
        <f t="shared" si="1"/>
        <v/>
      </c>
      <c r="BF42" s="404"/>
      <c r="BG42" s="405"/>
      <c r="BH42" s="405"/>
      <c r="BI42" s="405"/>
      <c r="BJ42" s="405"/>
      <c r="BK42" s="405"/>
      <c r="BL42" s="405"/>
      <c r="BM42" s="405"/>
      <c r="BN42" s="405"/>
      <c r="BO42" s="405"/>
      <c r="BP42" s="405"/>
      <c r="BQ42" s="405"/>
      <c r="BR42" s="405"/>
      <c r="BS42" s="405"/>
      <c r="BT42" s="405"/>
      <c r="BU42" s="405"/>
      <c r="BV42" s="169"/>
      <c r="BW42" s="404">
        <f t="shared" si="2"/>
        <v>18</v>
      </c>
      <c r="BX42" s="404"/>
      <c r="BY42" s="405" t="str">
        <f>IF('各会計、関係団体の財政状況及び健全化判断比率'!B76="","",'各会計、関係団体の財政状況及び健全化判断比率'!B76)</f>
        <v>三重県市町総合事務組合　消防救急無線特別会計</v>
      </c>
      <c r="BZ42" s="405"/>
      <c r="CA42" s="405"/>
      <c r="CB42" s="405"/>
      <c r="CC42" s="405"/>
      <c r="CD42" s="405"/>
      <c r="CE42" s="405"/>
      <c r="CF42" s="405"/>
      <c r="CG42" s="405"/>
      <c r="CH42" s="405"/>
      <c r="CI42" s="405"/>
      <c r="CJ42" s="405"/>
      <c r="CK42" s="405"/>
      <c r="CL42" s="405"/>
      <c r="CM42" s="405"/>
      <c r="CN42" s="169"/>
      <c r="CO42" s="404" t="str">
        <f t="shared" si="3"/>
        <v/>
      </c>
      <c r="CP42" s="404"/>
      <c r="CQ42" s="405" t="str">
        <f>IF('各会計、関係団体の財政状況及び健全化判断比率'!BS15="","",'各会計、関係団体の財政状況及び健全化判断比率'!BS15)</f>
        <v/>
      </c>
      <c r="CR42" s="405"/>
      <c r="CS42" s="405"/>
      <c r="CT42" s="405"/>
      <c r="CU42" s="405"/>
      <c r="CV42" s="405"/>
      <c r="CW42" s="405"/>
      <c r="CX42" s="405"/>
      <c r="CY42" s="405"/>
      <c r="CZ42" s="405"/>
      <c r="DA42" s="405"/>
      <c r="DB42" s="405"/>
      <c r="DC42" s="405"/>
      <c r="DD42" s="405"/>
      <c r="DE42" s="405"/>
      <c r="DG42" s="402" t="str">
        <f>IF('各会計、関係団体の財政状況及び健全化判断比率'!BR15="","",'各会計、関係団体の財政状況及び健全化判断比率'!BR15)</f>
        <v/>
      </c>
      <c r="DH42" s="402"/>
      <c r="DI42" s="196"/>
    </row>
    <row r="43" spans="1:113" ht="32.25" customHeight="1" x14ac:dyDescent="0.15">
      <c r="B43" s="193"/>
      <c r="C43" s="404" t="str">
        <f t="shared" si="5"/>
        <v/>
      </c>
      <c r="D43" s="404"/>
      <c r="E43" s="405" t="str">
        <f>IF('各会計、関係団体の財政状況及び健全化判断比率'!B16="","",'各会計、関係団体の財政状況及び健全化判断比率'!B16)</f>
        <v/>
      </c>
      <c r="F43" s="405"/>
      <c r="G43" s="405"/>
      <c r="H43" s="405"/>
      <c r="I43" s="405"/>
      <c r="J43" s="405"/>
      <c r="K43" s="405"/>
      <c r="L43" s="405"/>
      <c r="M43" s="405"/>
      <c r="N43" s="405"/>
      <c r="O43" s="405"/>
      <c r="P43" s="405"/>
      <c r="Q43" s="405"/>
      <c r="R43" s="405"/>
      <c r="S43" s="405"/>
      <c r="T43" s="169"/>
      <c r="U43" s="404" t="str">
        <f t="shared" si="4"/>
        <v/>
      </c>
      <c r="V43" s="404"/>
      <c r="W43" s="405"/>
      <c r="X43" s="405"/>
      <c r="Y43" s="405"/>
      <c r="Z43" s="405"/>
      <c r="AA43" s="405"/>
      <c r="AB43" s="405"/>
      <c r="AC43" s="405"/>
      <c r="AD43" s="405"/>
      <c r="AE43" s="405"/>
      <c r="AF43" s="405"/>
      <c r="AG43" s="405"/>
      <c r="AH43" s="405"/>
      <c r="AI43" s="405"/>
      <c r="AJ43" s="405"/>
      <c r="AK43" s="405"/>
      <c r="AL43" s="169"/>
      <c r="AM43" s="404" t="str">
        <f t="shared" si="0"/>
        <v/>
      </c>
      <c r="AN43" s="404"/>
      <c r="AO43" s="405"/>
      <c r="AP43" s="405"/>
      <c r="AQ43" s="405"/>
      <c r="AR43" s="405"/>
      <c r="AS43" s="405"/>
      <c r="AT43" s="405"/>
      <c r="AU43" s="405"/>
      <c r="AV43" s="405"/>
      <c r="AW43" s="405"/>
      <c r="AX43" s="405"/>
      <c r="AY43" s="405"/>
      <c r="AZ43" s="405"/>
      <c r="BA43" s="405"/>
      <c r="BB43" s="405"/>
      <c r="BC43" s="405"/>
      <c r="BD43" s="169"/>
      <c r="BE43" s="404" t="str">
        <f t="shared" si="1"/>
        <v/>
      </c>
      <c r="BF43" s="404"/>
      <c r="BG43" s="405"/>
      <c r="BH43" s="405"/>
      <c r="BI43" s="405"/>
      <c r="BJ43" s="405"/>
      <c r="BK43" s="405"/>
      <c r="BL43" s="405"/>
      <c r="BM43" s="405"/>
      <c r="BN43" s="405"/>
      <c r="BO43" s="405"/>
      <c r="BP43" s="405"/>
      <c r="BQ43" s="405"/>
      <c r="BR43" s="405"/>
      <c r="BS43" s="405"/>
      <c r="BT43" s="405"/>
      <c r="BU43" s="405"/>
      <c r="BV43" s="169"/>
      <c r="BW43" s="404">
        <f t="shared" si="2"/>
        <v>19</v>
      </c>
      <c r="BX43" s="404"/>
      <c r="BY43" s="405" t="str">
        <f>IF('各会計、関係団体の財政状況及び健全化判断比率'!B77="","",'各会計、関係団体の財政状況及び健全化判断比率'!B77)</f>
        <v>三重県市町総合事務組合　公平委員会特別会計</v>
      </c>
      <c r="BZ43" s="405"/>
      <c r="CA43" s="405"/>
      <c r="CB43" s="405"/>
      <c r="CC43" s="405"/>
      <c r="CD43" s="405"/>
      <c r="CE43" s="405"/>
      <c r="CF43" s="405"/>
      <c r="CG43" s="405"/>
      <c r="CH43" s="405"/>
      <c r="CI43" s="405"/>
      <c r="CJ43" s="405"/>
      <c r="CK43" s="405"/>
      <c r="CL43" s="405"/>
      <c r="CM43" s="405"/>
      <c r="CN43" s="169"/>
      <c r="CO43" s="404" t="str">
        <f t="shared" si="3"/>
        <v/>
      </c>
      <c r="CP43" s="404"/>
      <c r="CQ43" s="405" t="str">
        <f>IF('各会計、関係団体の財政状況及び健全化判断比率'!BS16="","",'各会計、関係団体の財政状況及び健全化判断比率'!BS16)</f>
        <v/>
      </c>
      <c r="CR43" s="405"/>
      <c r="CS43" s="405"/>
      <c r="CT43" s="405"/>
      <c r="CU43" s="405"/>
      <c r="CV43" s="405"/>
      <c r="CW43" s="405"/>
      <c r="CX43" s="405"/>
      <c r="CY43" s="405"/>
      <c r="CZ43" s="405"/>
      <c r="DA43" s="405"/>
      <c r="DB43" s="405"/>
      <c r="DC43" s="405"/>
      <c r="DD43" s="405"/>
      <c r="DE43" s="405"/>
      <c r="DG43" s="402" t="str">
        <f>IF('各会計、関係団体の財政状況及び健全化判断比率'!BR16="","",'各会計、関係団体の財政状況及び健全化判断比率'!BR16)</f>
        <v/>
      </c>
      <c r="DH43" s="402"/>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193</v>
      </c>
      <c r="E46" s="401" t="s">
        <v>194</v>
      </c>
      <c r="F46" s="401"/>
      <c r="G46" s="401"/>
      <c r="H46" s="401"/>
      <c r="I46" s="401"/>
      <c r="J46" s="401"/>
      <c r="K46" s="401"/>
      <c r="L46" s="401"/>
      <c r="M46" s="401"/>
      <c r="N46" s="401"/>
      <c r="O46" s="401"/>
      <c r="P46" s="401"/>
      <c r="Q46" s="401"/>
      <c r="R46" s="401"/>
      <c r="S46" s="401"/>
      <c r="T46" s="401"/>
      <c r="U46" s="401"/>
      <c r="V46" s="401"/>
      <c r="W46" s="401"/>
      <c r="X46" s="401"/>
      <c r="Y46" s="401"/>
      <c r="Z46" s="401"/>
      <c r="AA46" s="401"/>
      <c r="AB46" s="401"/>
      <c r="AC46" s="401"/>
      <c r="AD46" s="401"/>
      <c r="AE46" s="401"/>
      <c r="AF46" s="401"/>
      <c r="AG46" s="401"/>
      <c r="AH46" s="401"/>
      <c r="AI46" s="401"/>
      <c r="AJ46" s="401"/>
      <c r="AK46" s="401"/>
      <c r="AL46" s="401"/>
      <c r="AM46" s="401"/>
      <c r="AN46" s="401"/>
      <c r="AO46" s="401"/>
      <c r="AP46" s="401"/>
      <c r="AQ46" s="401"/>
      <c r="AR46" s="401"/>
      <c r="AS46" s="401"/>
      <c r="AT46" s="401"/>
      <c r="AU46" s="401"/>
      <c r="AV46" s="401"/>
      <c r="AW46" s="401"/>
      <c r="AX46" s="401"/>
      <c r="AY46" s="401"/>
      <c r="AZ46" s="401"/>
      <c r="BA46" s="401"/>
      <c r="BB46" s="401"/>
      <c r="BC46" s="401"/>
      <c r="BD46" s="401"/>
      <c r="BE46" s="401"/>
      <c r="BF46" s="401"/>
      <c r="BG46" s="401"/>
      <c r="BH46" s="401"/>
      <c r="BI46" s="401"/>
      <c r="BJ46" s="401"/>
      <c r="BK46" s="401"/>
      <c r="BL46" s="401"/>
      <c r="BM46" s="401"/>
      <c r="BN46" s="401"/>
      <c r="BO46" s="401"/>
      <c r="BP46" s="401"/>
      <c r="BQ46" s="401"/>
      <c r="BR46" s="401"/>
      <c r="BS46" s="401"/>
      <c r="BT46" s="401"/>
      <c r="BU46" s="401"/>
      <c r="BV46" s="401"/>
      <c r="BW46" s="401"/>
      <c r="BX46" s="401"/>
      <c r="BY46" s="401"/>
      <c r="BZ46" s="401"/>
      <c r="CA46" s="401"/>
      <c r="CB46" s="401"/>
      <c r="CC46" s="401"/>
      <c r="CD46" s="401"/>
      <c r="CE46" s="401"/>
      <c r="CF46" s="401"/>
      <c r="CG46" s="401"/>
      <c r="CH46" s="401"/>
      <c r="CI46" s="401"/>
      <c r="CJ46" s="401"/>
      <c r="CK46" s="401"/>
      <c r="CL46" s="401"/>
      <c r="CM46" s="401"/>
      <c r="CN46" s="401"/>
      <c r="CO46" s="401"/>
      <c r="CP46" s="401"/>
      <c r="CQ46" s="401"/>
      <c r="CR46" s="401"/>
      <c r="CS46" s="401"/>
      <c r="CT46" s="401"/>
      <c r="CU46" s="401"/>
      <c r="CV46" s="401"/>
      <c r="CW46" s="401"/>
      <c r="CX46" s="401"/>
      <c r="CY46" s="401"/>
      <c r="CZ46" s="401"/>
      <c r="DA46" s="401"/>
      <c r="DB46" s="401"/>
      <c r="DC46" s="401"/>
      <c r="DD46" s="401"/>
      <c r="DE46" s="401"/>
      <c r="DF46" s="401"/>
      <c r="DG46" s="401"/>
      <c r="DH46" s="401"/>
      <c r="DI46" s="401"/>
    </row>
    <row r="47" spans="1:113" x14ac:dyDescent="0.15">
      <c r="E47" s="401" t="s">
        <v>195</v>
      </c>
      <c r="F47" s="401"/>
      <c r="G47" s="401"/>
      <c r="H47" s="401"/>
      <c r="I47" s="401"/>
      <c r="J47" s="401"/>
      <c r="K47" s="401"/>
      <c r="L47" s="401"/>
      <c r="M47" s="401"/>
      <c r="N47" s="401"/>
      <c r="O47" s="401"/>
      <c r="P47" s="401"/>
      <c r="Q47" s="401"/>
      <c r="R47" s="401"/>
      <c r="S47" s="401"/>
      <c r="T47" s="401"/>
      <c r="U47" s="401"/>
      <c r="V47" s="401"/>
      <c r="W47" s="401"/>
      <c r="X47" s="401"/>
      <c r="Y47" s="401"/>
      <c r="Z47" s="401"/>
      <c r="AA47" s="401"/>
      <c r="AB47" s="401"/>
      <c r="AC47" s="401"/>
      <c r="AD47" s="401"/>
      <c r="AE47" s="401"/>
      <c r="AF47" s="401"/>
      <c r="AG47" s="401"/>
      <c r="AH47" s="401"/>
      <c r="AI47" s="401"/>
      <c r="AJ47" s="401"/>
      <c r="AK47" s="401"/>
      <c r="AL47" s="401"/>
      <c r="AM47" s="401"/>
      <c r="AN47" s="401"/>
      <c r="AO47" s="401"/>
      <c r="AP47" s="401"/>
      <c r="AQ47" s="401"/>
      <c r="AR47" s="401"/>
      <c r="AS47" s="401"/>
      <c r="AT47" s="401"/>
      <c r="AU47" s="401"/>
      <c r="AV47" s="401"/>
      <c r="AW47" s="401"/>
      <c r="AX47" s="401"/>
      <c r="AY47" s="401"/>
      <c r="AZ47" s="401"/>
      <c r="BA47" s="401"/>
      <c r="BB47" s="401"/>
      <c r="BC47" s="401"/>
      <c r="BD47" s="401"/>
      <c r="BE47" s="401"/>
      <c r="BF47" s="401"/>
      <c r="BG47" s="401"/>
      <c r="BH47" s="401"/>
      <c r="BI47" s="401"/>
      <c r="BJ47" s="401"/>
      <c r="BK47" s="401"/>
      <c r="BL47" s="401"/>
      <c r="BM47" s="401"/>
      <c r="BN47" s="401"/>
      <c r="BO47" s="401"/>
      <c r="BP47" s="401"/>
      <c r="BQ47" s="401"/>
      <c r="BR47" s="401"/>
      <c r="BS47" s="401"/>
      <c r="BT47" s="401"/>
      <c r="BU47" s="401"/>
      <c r="BV47" s="401"/>
      <c r="BW47" s="401"/>
      <c r="BX47" s="401"/>
      <c r="BY47" s="401"/>
      <c r="BZ47" s="401"/>
      <c r="CA47" s="401"/>
      <c r="CB47" s="401"/>
      <c r="CC47" s="401"/>
      <c r="CD47" s="401"/>
      <c r="CE47" s="401"/>
      <c r="CF47" s="401"/>
      <c r="CG47" s="401"/>
      <c r="CH47" s="401"/>
      <c r="CI47" s="401"/>
      <c r="CJ47" s="401"/>
      <c r="CK47" s="401"/>
      <c r="CL47" s="401"/>
      <c r="CM47" s="401"/>
      <c r="CN47" s="401"/>
      <c r="CO47" s="401"/>
      <c r="CP47" s="401"/>
      <c r="CQ47" s="401"/>
      <c r="CR47" s="401"/>
      <c r="CS47" s="401"/>
      <c r="CT47" s="401"/>
      <c r="CU47" s="401"/>
      <c r="CV47" s="401"/>
      <c r="CW47" s="401"/>
      <c r="CX47" s="401"/>
      <c r="CY47" s="401"/>
      <c r="CZ47" s="401"/>
      <c r="DA47" s="401"/>
      <c r="DB47" s="401"/>
      <c r="DC47" s="401"/>
      <c r="DD47" s="401"/>
      <c r="DE47" s="401"/>
      <c r="DF47" s="401"/>
      <c r="DG47" s="401"/>
      <c r="DH47" s="401"/>
      <c r="DI47" s="401"/>
    </row>
    <row r="48" spans="1:113" x14ac:dyDescent="0.15">
      <c r="E48" s="401" t="s">
        <v>196</v>
      </c>
      <c r="F48" s="401"/>
      <c r="G48" s="401"/>
      <c r="H48" s="401"/>
      <c r="I48" s="401"/>
      <c r="J48" s="401"/>
      <c r="K48" s="401"/>
      <c r="L48" s="401"/>
      <c r="M48" s="401"/>
      <c r="N48" s="401"/>
      <c r="O48" s="401"/>
      <c r="P48" s="401"/>
      <c r="Q48" s="401"/>
      <c r="R48" s="401"/>
      <c r="S48" s="401"/>
      <c r="T48" s="401"/>
      <c r="U48" s="401"/>
      <c r="V48" s="401"/>
      <c r="W48" s="401"/>
      <c r="X48" s="401"/>
      <c r="Y48" s="401"/>
      <c r="Z48" s="401"/>
      <c r="AA48" s="401"/>
      <c r="AB48" s="401"/>
      <c r="AC48" s="401"/>
      <c r="AD48" s="401"/>
      <c r="AE48" s="401"/>
      <c r="AF48" s="401"/>
      <c r="AG48" s="401"/>
      <c r="AH48" s="401"/>
      <c r="AI48" s="401"/>
      <c r="AJ48" s="401"/>
      <c r="AK48" s="401"/>
      <c r="AL48" s="401"/>
      <c r="AM48" s="401"/>
      <c r="AN48" s="401"/>
      <c r="AO48" s="401"/>
      <c r="AP48" s="401"/>
      <c r="AQ48" s="401"/>
      <c r="AR48" s="401"/>
      <c r="AS48" s="401"/>
      <c r="AT48" s="401"/>
      <c r="AU48" s="401"/>
      <c r="AV48" s="401"/>
      <c r="AW48" s="401"/>
      <c r="AX48" s="401"/>
      <c r="AY48" s="401"/>
      <c r="AZ48" s="401"/>
      <c r="BA48" s="401"/>
      <c r="BB48" s="401"/>
      <c r="BC48" s="401"/>
      <c r="BD48" s="401"/>
      <c r="BE48" s="401"/>
      <c r="BF48" s="401"/>
      <c r="BG48" s="401"/>
      <c r="BH48" s="401"/>
      <c r="BI48" s="401"/>
      <c r="BJ48" s="401"/>
      <c r="BK48" s="401"/>
      <c r="BL48" s="401"/>
      <c r="BM48" s="401"/>
      <c r="BN48" s="401"/>
      <c r="BO48" s="401"/>
      <c r="BP48" s="401"/>
      <c r="BQ48" s="401"/>
      <c r="BR48" s="401"/>
      <c r="BS48" s="401"/>
      <c r="BT48" s="401"/>
      <c r="BU48" s="401"/>
      <c r="BV48" s="401"/>
      <c r="BW48" s="401"/>
      <c r="BX48" s="401"/>
      <c r="BY48" s="401"/>
      <c r="BZ48" s="401"/>
      <c r="CA48" s="401"/>
      <c r="CB48" s="401"/>
      <c r="CC48" s="401"/>
      <c r="CD48" s="401"/>
      <c r="CE48" s="401"/>
      <c r="CF48" s="401"/>
      <c r="CG48" s="401"/>
      <c r="CH48" s="401"/>
      <c r="CI48" s="401"/>
      <c r="CJ48" s="401"/>
      <c r="CK48" s="401"/>
      <c r="CL48" s="401"/>
      <c r="CM48" s="401"/>
      <c r="CN48" s="401"/>
      <c r="CO48" s="401"/>
      <c r="CP48" s="401"/>
      <c r="CQ48" s="401"/>
      <c r="CR48" s="401"/>
      <c r="CS48" s="401"/>
      <c r="CT48" s="401"/>
      <c r="CU48" s="401"/>
      <c r="CV48" s="401"/>
      <c r="CW48" s="401"/>
      <c r="CX48" s="401"/>
      <c r="CY48" s="401"/>
      <c r="CZ48" s="401"/>
      <c r="DA48" s="401"/>
      <c r="DB48" s="401"/>
      <c r="DC48" s="401"/>
      <c r="DD48" s="401"/>
      <c r="DE48" s="401"/>
      <c r="DF48" s="401"/>
      <c r="DG48" s="401"/>
      <c r="DH48" s="401"/>
      <c r="DI48" s="401"/>
    </row>
    <row r="49" spans="5:113" x14ac:dyDescent="0.15">
      <c r="E49" s="403" t="s">
        <v>197</v>
      </c>
      <c r="F49" s="403"/>
      <c r="G49" s="403"/>
      <c r="H49" s="403"/>
      <c r="I49" s="403"/>
      <c r="J49" s="403"/>
      <c r="K49" s="403"/>
      <c r="L49" s="403"/>
      <c r="M49" s="403"/>
      <c r="N49" s="403"/>
      <c r="O49" s="403"/>
      <c r="P49" s="403"/>
      <c r="Q49" s="403"/>
      <c r="R49" s="403"/>
      <c r="S49" s="403"/>
      <c r="T49" s="403"/>
      <c r="U49" s="403"/>
      <c r="V49" s="403"/>
      <c r="W49" s="403"/>
      <c r="X49" s="403"/>
      <c r="Y49" s="403"/>
      <c r="Z49" s="403"/>
      <c r="AA49" s="403"/>
      <c r="AB49" s="403"/>
      <c r="AC49" s="403"/>
      <c r="AD49" s="403"/>
      <c r="AE49" s="403"/>
      <c r="AF49" s="403"/>
      <c r="AG49" s="403"/>
      <c r="AH49" s="403"/>
      <c r="AI49" s="403"/>
      <c r="AJ49" s="403"/>
      <c r="AK49" s="403"/>
      <c r="AL49" s="403"/>
      <c r="AM49" s="403"/>
      <c r="AN49" s="403"/>
      <c r="AO49" s="403"/>
      <c r="AP49" s="403"/>
      <c r="AQ49" s="403"/>
      <c r="AR49" s="403"/>
      <c r="AS49" s="403"/>
      <c r="AT49" s="403"/>
      <c r="AU49" s="403"/>
      <c r="AV49" s="403"/>
      <c r="AW49" s="403"/>
      <c r="AX49" s="403"/>
      <c r="AY49" s="403"/>
      <c r="AZ49" s="403"/>
      <c r="BA49" s="403"/>
      <c r="BB49" s="403"/>
      <c r="BC49" s="403"/>
      <c r="BD49" s="403"/>
      <c r="BE49" s="403"/>
      <c r="BF49" s="403"/>
      <c r="BG49" s="403"/>
      <c r="BH49" s="403"/>
      <c r="BI49" s="403"/>
      <c r="BJ49" s="403"/>
      <c r="BK49" s="403"/>
      <c r="BL49" s="403"/>
      <c r="BM49" s="403"/>
      <c r="BN49" s="403"/>
      <c r="BO49" s="403"/>
      <c r="BP49" s="403"/>
      <c r="BQ49" s="403"/>
      <c r="BR49" s="403"/>
      <c r="BS49" s="403"/>
      <c r="BT49" s="403"/>
      <c r="BU49" s="403"/>
      <c r="BV49" s="403"/>
      <c r="BW49" s="403"/>
      <c r="BX49" s="403"/>
      <c r="BY49" s="403"/>
      <c r="BZ49" s="403"/>
      <c r="CA49" s="403"/>
      <c r="CB49" s="403"/>
      <c r="CC49" s="403"/>
      <c r="CD49" s="403"/>
      <c r="CE49" s="403"/>
      <c r="CF49" s="403"/>
      <c r="CG49" s="403"/>
      <c r="CH49" s="403"/>
      <c r="CI49" s="403"/>
      <c r="CJ49" s="403"/>
      <c r="CK49" s="403"/>
      <c r="CL49" s="403"/>
      <c r="CM49" s="403"/>
      <c r="CN49" s="403"/>
      <c r="CO49" s="403"/>
      <c r="CP49" s="403"/>
      <c r="CQ49" s="403"/>
      <c r="CR49" s="403"/>
      <c r="CS49" s="403"/>
      <c r="CT49" s="403"/>
      <c r="CU49" s="403"/>
      <c r="CV49" s="403"/>
      <c r="CW49" s="403"/>
      <c r="CX49" s="403"/>
      <c r="CY49" s="403"/>
      <c r="CZ49" s="403"/>
      <c r="DA49" s="403"/>
      <c r="DB49" s="403"/>
      <c r="DC49" s="403"/>
      <c r="DD49" s="403"/>
      <c r="DE49" s="403"/>
      <c r="DF49" s="403"/>
      <c r="DG49" s="403"/>
      <c r="DH49" s="403"/>
      <c r="DI49" s="403"/>
    </row>
    <row r="50" spans="5:113" x14ac:dyDescent="0.15">
      <c r="E50" s="401" t="s">
        <v>198</v>
      </c>
      <c r="F50" s="401"/>
      <c r="G50" s="401"/>
      <c r="H50" s="401"/>
      <c r="I50" s="401"/>
      <c r="J50" s="401"/>
      <c r="K50" s="401"/>
      <c r="L50" s="401"/>
      <c r="M50" s="401"/>
      <c r="N50" s="401"/>
      <c r="O50" s="401"/>
      <c r="P50" s="401"/>
      <c r="Q50" s="401"/>
      <c r="R50" s="401"/>
      <c r="S50" s="401"/>
      <c r="T50" s="401"/>
      <c r="U50" s="401"/>
      <c r="V50" s="401"/>
      <c r="W50" s="401"/>
      <c r="X50" s="401"/>
      <c r="Y50" s="401"/>
      <c r="Z50" s="401"/>
      <c r="AA50" s="401"/>
      <c r="AB50" s="401"/>
      <c r="AC50" s="401"/>
      <c r="AD50" s="401"/>
      <c r="AE50" s="401"/>
      <c r="AF50" s="401"/>
      <c r="AG50" s="401"/>
      <c r="AH50" s="401"/>
      <c r="AI50" s="401"/>
      <c r="AJ50" s="401"/>
      <c r="AK50" s="401"/>
      <c r="AL50" s="401"/>
      <c r="AM50" s="401"/>
      <c r="AN50" s="401"/>
      <c r="AO50" s="401"/>
      <c r="AP50" s="401"/>
      <c r="AQ50" s="401"/>
      <c r="AR50" s="401"/>
      <c r="AS50" s="401"/>
      <c r="AT50" s="401"/>
      <c r="AU50" s="401"/>
      <c r="AV50" s="401"/>
      <c r="AW50" s="401"/>
      <c r="AX50" s="401"/>
      <c r="AY50" s="401"/>
      <c r="AZ50" s="401"/>
      <c r="BA50" s="401"/>
      <c r="BB50" s="401"/>
      <c r="BC50" s="401"/>
      <c r="BD50" s="401"/>
      <c r="BE50" s="401"/>
      <c r="BF50" s="401"/>
      <c r="BG50" s="401"/>
      <c r="BH50" s="401"/>
      <c r="BI50" s="401"/>
      <c r="BJ50" s="401"/>
      <c r="BK50" s="401"/>
      <c r="BL50" s="401"/>
      <c r="BM50" s="401"/>
      <c r="BN50" s="401"/>
      <c r="BO50" s="401"/>
      <c r="BP50" s="401"/>
      <c r="BQ50" s="401"/>
      <c r="BR50" s="401"/>
      <c r="BS50" s="401"/>
      <c r="BT50" s="401"/>
      <c r="BU50" s="401"/>
      <c r="BV50" s="401"/>
      <c r="BW50" s="401"/>
      <c r="BX50" s="401"/>
      <c r="BY50" s="401"/>
      <c r="BZ50" s="401"/>
      <c r="CA50" s="401"/>
      <c r="CB50" s="401"/>
      <c r="CC50" s="401"/>
      <c r="CD50" s="401"/>
      <c r="CE50" s="401"/>
      <c r="CF50" s="401"/>
      <c r="CG50" s="401"/>
      <c r="CH50" s="401"/>
      <c r="CI50" s="401"/>
      <c r="CJ50" s="401"/>
      <c r="CK50" s="401"/>
      <c r="CL50" s="401"/>
      <c r="CM50" s="401"/>
      <c r="CN50" s="401"/>
      <c r="CO50" s="401"/>
      <c r="CP50" s="401"/>
      <c r="CQ50" s="401"/>
      <c r="CR50" s="401"/>
      <c r="CS50" s="401"/>
      <c r="CT50" s="401"/>
      <c r="CU50" s="401"/>
      <c r="CV50" s="401"/>
      <c r="CW50" s="401"/>
      <c r="CX50" s="401"/>
      <c r="CY50" s="401"/>
      <c r="CZ50" s="401"/>
      <c r="DA50" s="401"/>
      <c r="DB50" s="401"/>
      <c r="DC50" s="401"/>
      <c r="DD50" s="401"/>
      <c r="DE50" s="401"/>
      <c r="DF50" s="401"/>
      <c r="DG50" s="401"/>
      <c r="DH50" s="401"/>
      <c r="DI50" s="401"/>
    </row>
    <row r="51" spans="5:113" x14ac:dyDescent="0.15">
      <c r="E51" s="401" t="s">
        <v>199</v>
      </c>
      <c r="F51" s="401"/>
      <c r="G51" s="401"/>
      <c r="H51" s="401"/>
      <c r="I51" s="401"/>
      <c r="J51" s="401"/>
      <c r="K51" s="401"/>
      <c r="L51" s="401"/>
      <c r="M51" s="401"/>
      <c r="N51" s="401"/>
      <c r="O51" s="401"/>
      <c r="P51" s="401"/>
      <c r="Q51" s="401"/>
      <c r="R51" s="401"/>
      <c r="S51" s="401"/>
      <c r="T51" s="401"/>
      <c r="U51" s="401"/>
      <c r="V51" s="401"/>
      <c r="W51" s="401"/>
      <c r="X51" s="401"/>
      <c r="Y51" s="401"/>
      <c r="Z51" s="401"/>
      <c r="AA51" s="401"/>
      <c r="AB51" s="401"/>
      <c r="AC51" s="401"/>
      <c r="AD51" s="401"/>
      <c r="AE51" s="401"/>
      <c r="AF51" s="401"/>
      <c r="AG51" s="401"/>
      <c r="AH51" s="401"/>
      <c r="AI51" s="401"/>
      <c r="AJ51" s="401"/>
      <c r="AK51" s="401"/>
      <c r="AL51" s="401"/>
      <c r="AM51" s="401"/>
      <c r="AN51" s="401"/>
      <c r="AO51" s="401"/>
      <c r="AP51" s="401"/>
      <c r="AQ51" s="401"/>
      <c r="AR51" s="401"/>
      <c r="AS51" s="401"/>
      <c r="AT51" s="401"/>
      <c r="AU51" s="401"/>
      <c r="AV51" s="401"/>
      <c r="AW51" s="401"/>
      <c r="AX51" s="401"/>
      <c r="AY51" s="401"/>
      <c r="AZ51" s="401"/>
      <c r="BA51" s="401"/>
      <c r="BB51" s="401"/>
      <c r="BC51" s="401"/>
      <c r="BD51" s="401"/>
      <c r="BE51" s="401"/>
      <c r="BF51" s="401"/>
      <c r="BG51" s="401"/>
      <c r="BH51" s="401"/>
      <c r="BI51" s="401"/>
      <c r="BJ51" s="401"/>
      <c r="BK51" s="401"/>
      <c r="BL51" s="401"/>
      <c r="BM51" s="401"/>
      <c r="BN51" s="401"/>
      <c r="BO51" s="401"/>
      <c r="BP51" s="401"/>
      <c r="BQ51" s="401"/>
      <c r="BR51" s="401"/>
      <c r="BS51" s="401"/>
      <c r="BT51" s="401"/>
      <c r="BU51" s="401"/>
      <c r="BV51" s="401"/>
      <c r="BW51" s="401"/>
      <c r="BX51" s="401"/>
      <c r="BY51" s="401"/>
      <c r="BZ51" s="401"/>
      <c r="CA51" s="401"/>
      <c r="CB51" s="401"/>
      <c r="CC51" s="401"/>
      <c r="CD51" s="401"/>
      <c r="CE51" s="401"/>
      <c r="CF51" s="401"/>
      <c r="CG51" s="401"/>
      <c r="CH51" s="401"/>
      <c r="CI51" s="401"/>
      <c r="CJ51" s="401"/>
      <c r="CK51" s="401"/>
      <c r="CL51" s="401"/>
      <c r="CM51" s="401"/>
      <c r="CN51" s="401"/>
      <c r="CO51" s="401"/>
      <c r="CP51" s="401"/>
      <c r="CQ51" s="401"/>
      <c r="CR51" s="401"/>
      <c r="CS51" s="401"/>
      <c r="CT51" s="401"/>
      <c r="CU51" s="401"/>
      <c r="CV51" s="401"/>
      <c r="CW51" s="401"/>
      <c r="CX51" s="401"/>
      <c r="CY51" s="401"/>
      <c r="CZ51" s="401"/>
      <c r="DA51" s="401"/>
      <c r="DB51" s="401"/>
      <c r="DC51" s="401"/>
      <c r="DD51" s="401"/>
      <c r="DE51" s="401"/>
      <c r="DF51" s="401"/>
      <c r="DG51" s="401"/>
      <c r="DH51" s="401"/>
      <c r="DI51" s="401"/>
    </row>
    <row r="52" spans="5:113" x14ac:dyDescent="0.15">
      <c r="E52" s="401" t="s">
        <v>200</v>
      </c>
      <c r="F52" s="401"/>
      <c r="G52" s="401"/>
      <c r="H52" s="401"/>
      <c r="I52" s="401"/>
      <c r="J52" s="401"/>
      <c r="K52" s="401"/>
      <c r="L52" s="401"/>
      <c r="M52" s="401"/>
      <c r="N52" s="401"/>
      <c r="O52" s="401"/>
      <c r="P52" s="401"/>
      <c r="Q52" s="401"/>
      <c r="R52" s="401"/>
      <c r="S52" s="401"/>
      <c r="T52" s="401"/>
      <c r="U52" s="401"/>
      <c r="V52" s="401"/>
      <c r="W52" s="401"/>
      <c r="X52" s="401"/>
      <c r="Y52" s="401"/>
      <c r="Z52" s="401"/>
      <c r="AA52" s="401"/>
      <c r="AB52" s="401"/>
      <c r="AC52" s="401"/>
      <c r="AD52" s="401"/>
      <c r="AE52" s="401"/>
      <c r="AF52" s="401"/>
      <c r="AG52" s="401"/>
      <c r="AH52" s="401"/>
      <c r="AI52" s="401"/>
      <c r="AJ52" s="401"/>
      <c r="AK52" s="401"/>
      <c r="AL52" s="401"/>
      <c r="AM52" s="401"/>
      <c r="AN52" s="401"/>
      <c r="AO52" s="401"/>
      <c r="AP52" s="401"/>
      <c r="AQ52" s="401"/>
      <c r="AR52" s="401"/>
      <c r="AS52" s="401"/>
      <c r="AT52" s="401"/>
      <c r="AU52" s="401"/>
      <c r="AV52" s="401"/>
      <c r="AW52" s="401"/>
      <c r="AX52" s="401"/>
      <c r="AY52" s="401"/>
      <c r="AZ52" s="401"/>
      <c r="BA52" s="401"/>
      <c r="BB52" s="401"/>
      <c r="BC52" s="401"/>
      <c r="BD52" s="401"/>
      <c r="BE52" s="401"/>
      <c r="BF52" s="401"/>
      <c r="BG52" s="401"/>
      <c r="BH52" s="401"/>
      <c r="BI52" s="401"/>
      <c r="BJ52" s="401"/>
      <c r="BK52" s="401"/>
      <c r="BL52" s="401"/>
      <c r="BM52" s="401"/>
      <c r="BN52" s="401"/>
      <c r="BO52" s="401"/>
      <c r="BP52" s="401"/>
      <c r="BQ52" s="401"/>
      <c r="BR52" s="401"/>
      <c r="BS52" s="401"/>
      <c r="BT52" s="401"/>
      <c r="BU52" s="401"/>
      <c r="BV52" s="401"/>
      <c r="BW52" s="401"/>
      <c r="BX52" s="401"/>
      <c r="BY52" s="401"/>
      <c r="BZ52" s="401"/>
      <c r="CA52" s="401"/>
      <c r="CB52" s="401"/>
      <c r="CC52" s="401"/>
      <c r="CD52" s="401"/>
      <c r="CE52" s="401"/>
      <c r="CF52" s="401"/>
      <c r="CG52" s="401"/>
      <c r="CH52" s="401"/>
      <c r="CI52" s="401"/>
      <c r="CJ52" s="401"/>
      <c r="CK52" s="401"/>
      <c r="CL52" s="401"/>
      <c r="CM52" s="401"/>
      <c r="CN52" s="401"/>
      <c r="CO52" s="401"/>
      <c r="CP52" s="401"/>
      <c r="CQ52" s="401"/>
      <c r="CR52" s="401"/>
      <c r="CS52" s="401"/>
      <c r="CT52" s="401"/>
      <c r="CU52" s="401"/>
      <c r="CV52" s="401"/>
      <c r="CW52" s="401"/>
      <c r="CX52" s="401"/>
      <c r="CY52" s="401"/>
      <c r="CZ52" s="401"/>
      <c r="DA52" s="401"/>
      <c r="DB52" s="401"/>
      <c r="DC52" s="401"/>
      <c r="DD52" s="401"/>
      <c r="DE52" s="401"/>
      <c r="DF52" s="401"/>
      <c r="DG52" s="401"/>
      <c r="DH52" s="401"/>
      <c r="DI52" s="401"/>
    </row>
    <row r="53" spans="5:113" x14ac:dyDescent="0.15">
      <c r="E53" s="401" t="s">
        <v>201</v>
      </c>
      <c r="F53" s="401"/>
      <c r="G53" s="401"/>
      <c r="H53" s="401"/>
      <c r="I53" s="401"/>
      <c r="J53" s="401"/>
      <c r="K53" s="401"/>
      <c r="L53" s="401"/>
      <c r="M53" s="401"/>
      <c r="N53" s="401"/>
      <c r="O53" s="401"/>
      <c r="P53" s="401"/>
      <c r="Q53" s="401"/>
      <c r="R53" s="401"/>
      <c r="S53" s="401"/>
      <c r="T53" s="401"/>
      <c r="U53" s="401"/>
      <c r="V53" s="401"/>
      <c r="W53" s="401"/>
      <c r="X53" s="401"/>
      <c r="Y53" s="401"/>
      <c r="Z53" s="401"/>
      <c r="AA53" s="401"/>
      <c r="AB53" s="401"/>
      <c r="AC53" s="401"/>
      <c r="AD53" s="401"/>
      <c r="AE53" s="401"/>
      <c r="AF53" s="401"/>
      <c r="AG53" s="401"/>
      <c r="AH53" s="401"/>
      <c r="AI53" s="401"/>
      <c r="AJ53" s="401"/>
      <c r="AK53" s="401"/>
      <c r="AL53" s="401"/>
      <c r="AM53" s="401"/>
      <c r="AN53" s="401"/>
      <c r="AO53" s="401"/>
      <c r="AP53" s="401"/>
      <c r="AQ53" s="401"/>
      <c r="AR53" s="401"/>
      <c r="AS53" s="401"/>
      <c r="AT53" s="401"/>
      <c r="AU53" s="401"/>
      <c r="AV53" s="401"/>
      <c r="AW53" s="401"/>
      <c r="AX53" s="401"/>
      <c r="AY53" s="401"/>
      <c r="AZ53" s="401"/>
      <c r="BA53" s="401"/>
      <c r="BB53" s="401"/>
      <c r="BC53" s="401"/>
      <c r="BD53" s="401"/>
      <c r="BE53" s="401"/>
      <c r="BF53" s="401"/>
      <c r="BG53" s="401"/>
      <c r="BH53" s="401"/>
      <c r="BI53" s="401"/>
      <c r="BJ53" s="401"/>
      <c r="BK53" s="401"/>
      <c r="BL53" s="401"/>
      <c r="BM53" s="401"/>
      <c r="BN53" s="401"/>
      <c r="BO53" s="401"/>
      <c r="BP53" s="401"/>
      <c r="BQ53" s="401"/>
      <c r="BR53" s="401"/>
      <c r="BS53" s="401"/>
      <c r="BT53" s="401"/>
      <c r="BU53" s="401"/>
      <c r="BV53" s="401"/>
      <c r="BW53" s="401"/>
      <c r="BX53" s="401"/>
      <c r="BY53" s="401"/>
      <c r="BZ53" s="401"/>
      <c r="CA53" s="401"/>
      <c r="CB53" s="401"/>
      <c r="CC53" s="401"/>
      <c r="CD53" s="401"/>
      <c r="CE53" s="401"/>
      <c r="CF53" s="401"/>
      <c r="CG53" s="401"/>
      <c r="CH53" s="401"/>
      <c r="CI53" s="401"/>
      <c r="CJ53" s="401"/>
      <c r="CK53" s="401"/>
      <c r="CL53" s="401"/>
      <c r="CM53" s="401"/>
      <c r="CN53" s="401"/>
      <c r="CO53" s="401"/>
      <c r="CP53" s="401"/>
      <c r="CQ53" s="401"/>
      <c r="CR53" s="401"/>
      <c r="CS53" s="401"/>
      <c r="CT53" s="401"/>
      <c r="CU53" s="401"/>
      <c r="CV53" s="401"/>
      <c r="CW53" s="401"/>
      <c r="CX53" s="401"/>
      <c r="CY53" s="401"/>
      <c r="CZ53" s="401"/>
      <c r="DA53" s="401"/>
      <c r="DB53" s="401"/>
      <c r="DC53" s="401"/>
      <c r="DD53" s="401"/>
      <c r="DE53" s="401"/>
      <c r="DF53" s="401"/>
      <c r="DG53" s="401"/>
      <c r="DH53" s="401"/>
      <c r="DI53" s="401"/>
    </row>
    <row r="54" spans="5:113" x14ac:dyDescent="0.15"/>
    <row r="55" spans="5:113" x14ac:dyDescent="0.15"/>
    <row r="56" spans="5:113" x14ac:dyDescent="0.15"/>
  </sheetData>
  <sheetProtection algorithmName="SHA-512" hashValue="u/mCFK/zD2J5ZLq99lF00cXWMl5lih6WrnHQDjltMXZqdFoy6qQpv19QScJ+/4siDnBiZKKW/uCL+wYe6nlbLQ==" saltValue="580nZv0QTp3yY9FT4W+sV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topLeftCell="G1" zoomScaleNormal="100" workbookViewId="0">
      <selection activeCell="AI2" sqref="AI2"/>
    </sheetView>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54" t="s">
        <v>202</v>
      </c>
      <c r="DI1" s="755"/>
      <c r="DJ1" s="755"/>
      <c r="DK1" s="755"/>
      <c r="DL1" s="755"/>
      <c r="DM1" s="755"/>
      <c r="DN1" s="756"/>
      <c r="DO1" s="202"/>
      <c r="DP1" s="754" t="s">
        <v>203</v>
      </c>
      <c r="DQ1" s="755"/>
      <c r="DR1" s="755"/>
      <c r="DS1" s="755"/>
      <c r="DT1" s="755"/>
      <c r="DU1" s="755"/>
      <c r="DV1" s="755"/>
      <c r="DW1" s="755"/>
      <c r="DX1" s="755"/>
      <c r="DY1" s="755"/>
      <c r="DZ1" s="755"/>
      <c r="EA1" s="755"/>
      <c r="EB1" s="755"/>
      <c r="EC1" s="756"/>
      <c r="ED1" s="201"/>
      <c r="EE1" s="201"/>
      <c r="EF1" s="201"/>
      <c r="EG1" s="201"/>
      <c r="EH1" s="201"/>
      <c r="EI1" s="201"/>
      <c r="EJ1" s="201"/>
      <c r="EK1" s="201"/>
      <c r="EL1" s="201"/>
      <c r="EM1" s="201"/>
    </row>
    <row r="2" spans="2:143" ht="22.5" customHeight="1" x14ac:dyDescent="0.15">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710" t="s">
        <v>205</v>
      </c>
      <c r="C3" s="711"/>
      <c r="D3" s="711"/>
      <c r="E3" s="711"/>
      <c r="F3" s="711"/>
      <c r="G3" s="711"/>
      <c r="H3" s="711"/>
      <c r="I3" s="711"/>
      <c r="J3" s="711"/>
      <c r="K3" s="711"/>
      <c r="L3" s="711"/>
      <c r="M3" s="711"/>
      <c r="N3" s="711"/>
      <c r="O3" s="711"/>
      <c r="P3" s="711"/>
      <c r="Q3" s="711"/>
      <c r="R3" s="711"/>
      <c r="S3" s="711"/>
      <c r="T3" s="711"/>
      <c r="U3" s="711"/>
      <c r="V3" s="711"/>
      <c r="W3" s="711"/>
      <c r="X3" s="711"/>
      <c r="Y3" s="711"/>
      <c r="Z3" s="711"/>
      <c r="AA3" s="711"/>
      <c r="AB3" s="711"/>
      <c r="AC3" s="711"/>
      <c r="AD3" s="711"/>
      <c r="AE3" s="711"/>
      <c r="AF3" s="711"/>
      <c r="AG3" s="711"/>
      <c r="AH3" s="711"/>
      <c r="AI3" s="711"/>
      <c r="AJ3" s="711"/>
      <c r="AK3" s="711"/>
      <c r="AL3" s="711"/>
      <c r="AM3" s="711"/>
      <c r="AN3" s="711"/>
      <c r="AO3" s="711"/>
      <c r="AP3" s="710" t="s">
        <v>206</v>
      </c>
      <c r="AQ3" s="711"/>
      <c r="AR3" s="711"/>
      <c r="AS3" s="711"/>
      <c r="AT3" s="711"/>
      <c r="AU3" s="711"/>
      <c r="AV3" s="711"/>
      <c r="AW3" s="711"/>
      <c r="AX3" s="711"/>
      <c r="AY3" s="711"/>
      <c r="AZ3" s="711"/>
      <c r="BA3" s="711"/>
      <c r="BB3" s="711"/>
      <c r="BC3" s="711"/>
      <c r="BD3" s="711"/>
      <c r="BE3" s="711"/>
      <c r="BF3" s="711"/>
      <c r="BG3" s="711"/>
      <c r="BH3" s="711"/>
      <c r="BI3" s="711"/>
      <c r="BJ3" s="711"/>
      <c r="BK3" s="711"/>
      <c r="BL3" s="711"/>
      <c r="BM3" s="711"/>
      <c r="BN3" s="711"/>
      <c r="BO3" s="711"/>
      <c r="BP3" s="711"/>
      <c r="BQ3" s="711"/>
      <c r="BR3" s="711"/>
      <c r="BS3" s="711"/>
      <c r="BT3" s="711"/>
      <c r="BU3" s="711"/>
      <c r="BV3" s="711"/>
      <c r="BW3" s="711"/>
      <c r="BX3" s="711"/>
      <c r="BY3" s="711"/>
      <c r="BZ3" s="711"/>
      <c r="CA3" s="711"/>
      <c r="CB3" s="712"/>
      <c r="CD3" s="710" t="s">
        <v>207</v>
      </c>
      <c r="CE3" s="711"/>
      <c r="CF3" s="711"/>
      <c r="CG3" s="711"/>
      <c r="CH3" s="711"/>
      <c r="CI3" s="711"/>
      <c r="CJ3" s="711"/>
      <c r="CK3" s="711"/>
      <c r="CL3" s="711"/>
      <c r="CM3" s="711"/>
      <c r="CN3" s="711"/>
      <c r="CO3" s="711"/>
      <c r="CP3" s="711"/>
      <c r="CQ3" s="711"/>
      <c r="CR3" s="711"/>
      <c r="CS3" s="711"/>
      <c r="CT3" s="711"/>
      <c r="CU3" s="711"/>
      <c r="CV3" s="711"/>
      <c r="CW3" s="711"/>
      <c r="CX3" s="711"/>
      <c r="CY3" s="711"/>
      <c r="CZ3" s="711"/>
      <c r="DA3" s="711"/>
      <c r="DB3" s="711"/>
      <c r="DC3" s="711"/>
      <c r="DD3" s="711"/>
      <c r="DE3" s="711"/>
      <c r="DF3" s="711"/>
      <c r="DG3" s="711"/>
      <c r="DH3" s="711"/>
      <c r="DI3" s="711"/>
      <c r="DJ3" s="711"/>
      <c r="DK3" s="711"/>
      <c r="DL3" s="711"/>
      <c r="DM3" s="711"/>
      <c r="DN3" s="711"/>
      <c r="DO3" s="711"/>
      <c r="DP3" s="711"/>
      <c r="DQ3" s="711"/>
      <c r="DR3" s="711"/>
      <c r="DS3" s="711"/>
      <c r="DT3" s="711"/>
      <c r="DU3" s="711"/>
      <c r="DV3" s="711"/>
      <c r="DW3" s="711"/>
      <c r="DX3" s="711"/>
      <c r="DY3" s="711"/>
      <c r="DZ3" s="711"/>
      <c r="EA3" s="711"/>
      <c r="EB3" s="711"/>
      <c r="EC3" s="712"/>
    </row>
    <row r="4" spans="2:143" ht="11.25" customHeight="1" x14ac:dyDescent="0.15">
      <c r="B4" s="710" t="s">
        <v>1</v>
      </c>
      <c r="C4" s="711"/>
      <c r="D4" s="711"/>
      <c r="E4" s="711"/>
      <c r="F4" s="711"/>
      <c r="G4" s="711"/>
      <c r="H4" s="711"/>
      <c r="I4" s="711"/>
      <c r="J4" s="711"/>
      <c r="K4" s="711"/>
      <c r="L4" s="711"/>
      <c r="M4" s="711"/>
      <c r="N4" s="711"/>
      <c r="O4" s="711"/>
      <c r="P4" s="711"/>
      <c r="Q4" s="712"/>
      <c r="R4" s="710" t="s">
        <v>208</v>
      </c>
      <c r="S4" s="711"/>
      <c r="T4" s="711"/>
      <c r="U4" s="711"/>
      <c r="V4" s="711"/>
      <c r="W4" s="711"/>
      <c r="X4" s="711"/>
      <c r="Y4" s="712"/>
      <c r="Z4" s="710" t="s">
        <v>209</v>
      </c>
      <c r="AA4" s="711"/>
      <c r="AB4" s="711"/>
      <c r="AC4" s="712"/>
      <c r="AD4" s="710" t="s">
        <v>210</v>
      </c>
      <c r="AE4" s="711"/>
      <c r="AF4" s="711"/>
      <c r="AG4" s="711"/>
      <c r="AH4" s="711"/>
      <c r="AI4" s="711"/>
      <c r="AJ4" s="711"/>
      <c r="AK4" s="712"/>
      <c r="AL4" s="710" t="s">
        <v>209</v>
      </c>
      <c r="AM4" s="711"/>
      <c r="AN4" s="711"/>
      <c r="AO4" s="712"/>
      <c r="AP4" s="757" t="s">
        <v>211</v>
      </c>
      <c r="AQ4" s="757"/>
      <c r="AR4" s="757"/>
      <c r="AS4" s="757"/>
      <c r="AT4" s="757"/>
      <c r="AU4" s="757"/>
      <c r="AV4" s="757"/>
      <c r="AW4" s="757"/>
      <c r="AX4" s="757"/>
      <c r="AY4" s="757"/>
      <c r="AZ4" s="757"/>
      <c r="BA4" s="757"/>
      <c r="BB4" s="757"/>
      <c r="BC4" s="757"/>
      <c r="BD4" s="757"/>
      <c r="BE4" s="757"/>
      <c r="BF4" s="757"/>
      <c r="BG4" s="757" t="s">
        <v>212</v>
      </c>
      <c r="BH4" s="757"/>
      <c r="BI4" s="757"/>
      <c r="BJ4" s="757"/>
      <c r="BK4" s="757"/>
      <c r="BL4" s="757"/>
      <c r="BM4" s="757"/>
      <c r="BN4" s="757"/>
      <c r="BO4" s="757" t="s">
        <v>209</v>
      </c>
      <c r="BP4" s="757"/>
      <c r="BQ4" s="757"/>
      <c r="BR4" s="757"/>
      <c r="BS4" s="757" t="s">
        <v>213</v>
      </c>
      <c r="BT4" s="757"/>
      <c r="BU4" s="757"/>
      <c r="BV4" s="757"/>
      <c r="BW4" s="757"/>
      <c r="BX4" s="757"/>
      <c r="BY4" s="757"/>
      <c r="BZ4" s="757"/>
      <c r="CA4" s="757"/>
      <c r="CB4" s="757"/>
      <c r="CD4" s="710" t="s">
        <v>214</v>
      </c>
      <c r="CE4" s="711"/>
      <c r="CF4" s="711"/>
      <c r="CG4" s="711"/>
      <c r="CH4" s="711"/>
      <c r="CI4" s="711"/>
      <c r="CJ4" s="711"/>
      <c r="CK4" s="711"/>
      <c r="CL4" s="711"/>
      <c r="CM4" s="711"/>
      <c r="CN4" s="711"/>
      <c r="CO4" s="711"/>
      <c r="CP4" s="711"/>
      <c r="CQ4" s="711"/>
      <c r="CR4" s="711"/>
      <c r="CS4" s="711"/>
      <c r="CT4" s="711"/>
      <c r="CU4" s="711"/>
      <c r="CV4" s="711"/>
      <c r="CW4" s="711"/>
      <c r="CX4" s="711"/>
      <c r="CY4" s="711"/>
      <c r="CZ4" s="711"/>
      <c r="DA4" s="711"/>
      <c r="DB4" s="711"/>
      <c r="DC4" s="711"/>
      <c r="DD4" s="711"/>
      <c r="DE4" s="711"/>
      <c r="DF4" s="711"/>
      <c r="DG4" s="711"/>
      <c r="DH4" s="711"/>
      <c r="DI4" s="711"/>
      <c r="DJ4" s="711"/>
      <c r="DK4" s="711"/>
      <c r="DL4" s="711"/>
      <c r="DM4" s="711"/>
      <c r="DN4" s="711"/>
      <c r="DO4" s="711"/>
      <c r="DP4" s="711"/>
      <c r="DQ4" s="711"/>
      <c r="DR4" s="711"/>
      <c r="DS4" s="711"/>
      <c r="DT4" s="711"/>
      <c r="DU4" s="711"/>
      <c r="DV4" s="711"/>
      <c r="DW4" s="711"/>
      <c r="DX4" s="711"/>
      <c r="DY4" s="711"/>
      <c r="DZ4" s="711"/>
      <c r="EA4" s="711"/>
      <c r="EB4" s="711"/>
      <c r="EC4" s="712"/>
    </row>
    <row r="5" spans="2:143" ht="11.25" customHeight="1" x14ac:dyDescent="0.15">
      <c r="B5" s="716" t="s">
        <v>215</v>
      </c>
      <c r="C5" s="717"/>
      <c r="D5" s="717"/>
      <c r="E5" s="717"/>
      <c r="F5" s="717"/>
      <c r="G5" s="717"/>
      <c r="H5" s="717"/>
      <c r="I5" s="717"/>
      <c r="J5" s="717"/>
      <c r="K5" s="717"/>
      <c r="L5" s="717"/>
      <c r="M5" s="717"/>
      <c r="N5" s="717"/>
      <c r="O5" s="717"/>
      <c r="P5" s="717"/>
      <c r="Q5" s="718"/>
      <c r="R5" s="713">
        <v>21910760</v>
      </c>
      <c r="S5" s="714"/>
      <c r="T5" s="714"/>
      <c r="U5" s="714"/>
      <c r="V5" s="714"/>
      <c r="W5" s="714"/>
      <c r="X5" s="714"/>
      <c r="Y5" s="739"/>
      <c r="Z5" s="752">
        <v>28.1</v>
      </c>
      <c r="AA5" s="752"/>
      <c r="AB5" s="752"/>
      <c r="AC5" s="752"/>
      <c r="AD5" s="753">
        <v>20739091</v>
      </c>
      <c r="AE5" s="753"/>
      <c r="AF5" s="753"/>
      <c r="AG5" s="753"/>
      <c r="AH5" s="753"/>
      <c r="AI5" s="753"/>
      <c r="AJ5" s="753"/>
      <c r="AK5" s="753"/>
      <c r="AL5" s="740">
        <v>47.7</v>
      </c>
      <c r="AM5" s="722"/>
      <c r="AN5" s="722"/>
      <c r="AO5" s="741"/>
      <c r="AP5" s="716" t="s">
        <v>216</v>
      </c>
      <c r="AQ5" s="717"/>
      <c r="AR5" s="717"/>
      <c r="AS5" s="717"/>
      <c r="AT5" s="717"/>
      <c r="AU5" s="717"/>
      <c r="AV5" s="717"/>
      <c r="AW5" s="717"/>
      <c r="AX5" s="717"/>
      <c r="AY5" s="717"/>
      <c r="AZ5" s="717"/>
      <c r="BA5" s="717"/>
      <c r="BB5" s="717"/>
      <c r="BC5" s="717"/>
      <c r="BD5" s="717"/>
      <c r="BE5" s="717"/>
      <c r="BF5" s="718"/>
      <c r="BG5" s="658">
        <v>20739091</v>
      </c>
      <c r="BH5" s="659"/>
      <c r="BI5" s="659"/>
      <c r="BJ5" s="659"/>
      <c r="BK5" s="659"/>
      <c r="BL5" s="659"/>
      <c r="BM5" s="659"/>
      <c r="BN5" s="660"/>
      <c r="BO5" s="696">
        <v>94.7</v>
      </c>
      <c r="BP5" s="696"/>
      <c r="BQ5" s="696"/>
      <c r="BR5" s="696"/>
      <c r="BS5" s="697" t="s">
        <v>122</v>
      </c>
      <c r="BT5" s="697"/>
      <c r="BU5" s="697"/>
      <c r="BV5" s="697"/>
      <c r="BW5" s="697"/>
      <c r="BX5" s="697"/>
      <c r="BY5" s="697"/>
      <c r="BZ5" s="697"/>
      <c r="CA5" s="697"/>
      <c r="CB5" s="737"/>
      <c r="CD5" s="710" t="s">
        <v>211</v>
      </c>
      <c r="CE5" s="711"/>
      <c r="CF5" s="711"/>
      <c r="CG5" s="711"/>
      <c r="CH5" s="711"/>
      <c r="CI5" s="711"/>
      <c r="CJ5" s="711"/>
      <c r="CK5" s="711"/>
      <c r="CL5" s="711"/>
      <c r="CM5" s="711"/>
      <c r="CN5" s="711"/>
      <c r="CO5" s="711"/>
      <c r="CP5" s="711"/>
      <c r="CQ5" s="712"/>
      <c r="CR5" s="710" t="s">
        <v>217</v>
      </c>
      <c r="CS5" s="711"/>
      <c r="CT5" s="711"/>
      <c r="CU5" s="711"/>
      <c r="CV5" s="711"/>
      <c r="CW5" s="711"/>
      <c r="CX5" s="711"/>
      <c r="CY5" s="712"/>
      <c r="CZ5" s="710" t="s">
        <v>209</v>
      </c>
      <c r="DA5" s="711"/>
      <c r="DB5" s="711"/>
      <c r="DC5" s="712"/>
      <c r="DD5" s="710" t="s">
        <v>218</v>
      </c>
      <c r="DE5" s="711"/>
      <c r="DF5" s="711"/>
      <c r="DG5" s="711"/>
      <c r="DH5" s="711"/>
      <c r="DI5" s="711"/>
      <c r="DJ5" s="711"/>
      <c r="DK5" s="711"/>
      <c r="DL5" s="711"/>
      <c r="DM5" s="711"/>
      <c r="DN5" s="711"/>
      <c r="DO5" s="711"/>
      <c r="DP5" s="712"/>
      <c r="DQ5" s="710" t="s">
        <v>219</v>
      </c>
      <c r="DR5" s="711"/>
      <c r="DS5" s="711"/>
      <c r="DT5" s="711"/>
      <c r="DU5" s="711"/>
      <c r="DV5" s="711"/>
      <c r="DW5" s="711"/>
      <c r="DX5" s="711"/>
      <c r="DY5" s="711"/>
      <c r="DZ5" s="711"/>
      <c r="EA5" s="711"/>
      <c r="EB5" s="711"/>
      <c r="EC5" s="712"/>
    </row>
    <row r="6" spans="2:143" ht="11.25" customHeight="1" x14ac:dyDescent="0.15">
      <c r="B6" s="655" t="s">
        <v>220</v>
      </c>
      <c r="C6" s="656"/>
      <c r="D6" s="656"/>
      <c r="E6" s="656"/>
      <c r="F6" s="656"/>
      <c r="G6" s="656"/>
      <c r="H6" s="656"/>
      <c r="I6" s="656"/>
      <c r="J6" s="656"/>
      <c r="K6" s="656"/>
      <c r="L6" s="656"/>
      <c r="M6" s="656"/>
      <c r="N6" s="656"/>
      <c r="O6" s="656"/>
      <c r="P6" s="656"/>
      <c r="Q6" s="657"/>
      <c r="R6" s="658">
        <v>737301</v>
      </c>
      <c r="S6" s="659"/>
      <c r="T6" s="659"/>
      <c r="U6" s="659"/>
      <c r="V6" s="659"/>
      <c r="W6" s="659"/>
      <c r="X6" s="659"/>
      <c r="Y6" s="660"/>
      <c r="Z6" s="696">
        <v>0.9</v>
      </c>
      <c r="AA6" s="696"/>
      <c r="AB6" s="696"/>
      <c r="AC6" s="696"/>
      <c r="AD6" s="697">
        <v>737301</v>
      </c>
      <c r="AE6" s="697"/>
      <c r="AF6" s="697"/>
      <c r="AG6" s="697"/>
      <c r="AH6" s="697"/>
      <c r="AI6" s="697"/>
      <c r="AJ6" s="697"/>
      <c r="AK6" s="697"/>
      <c r="AL6" s="661">
        <v>1.7</v>
      </c>
      <c r="AM6" s="662"/>
      <c r="AN6" s="662"/>
      <c r="AO6" s="698"/>
      <c r="AP6" s="655" t="s">
        <v>221</v>
      </c>
      <c r="AQ6" s="656"/>
      <c r="AR6" s="656"/>
      <c r="AS6" s="656"/>
      <c r="AT6" s="656"/>
      <c r="AU6" s="656"/>
      <c r="AV6" s="656"/>
      <c r="AW6" s="656"/>
      <c r="AX6" s="656"/>
      <c r="AY6" s="656"/>
      <c r="AZ6" s="656"/>
      <c r="BA6" s="656"/>
      <c r="BB6" s="656"/>
      <c r="BC6" s="656"/>
      <c r="BD6" s="656"/>
      <c r="BE6" s="656"/>
      <c r="BF6" s="657"/>
      <c r="BG6" s="658">
        <v>20739091</v>
      </c>
      <c r="BH6" s="659"/>
      <c r="BI6" s="659"/>
      <c r="BJ6" s="659"/>
      <c r="BK6" s="659"/>
      <c r="BL6" s="659"/>
      <c r="BM6" s="659"/>
      <c r="BN6" s="660"/>
      <c r="BO6" s="696">
        <v>94.7</v>
      </c>
      <c r="BP6" s="696"/>
      <c r="BQ6" s="696"/>
      <c r="BR6" s="696"/>
      <c r="BS6" s="697" t="s">
        <v>122</v>
      </c>
      <c r="BT6" s="697"/>
      <c r="BU6" s="697"/>
      <c r="BV6" s="697"/>
      <c r="BW6" s="697"/>
      <c r="BX6" s="697"/>
      <c r="BY6" s="697"/>
      <c r="BZ6" s="697"/>
      <c r="CA6" s="697"/>
      <c r="CB6" s="737"/>
      <c r="CD6" s="716" t="s">
        <v>222</v>
      </c>
      <c r="CE6" s="717"/>
      <c r="CF6" s="717"/>
      <c r="CG6" s="717"/>
      <c r="CH6" s="717"/>
      <c r="CI6" s="717"/>
      <c r="CJ6" s="717"/>
      <c r="CK6" s="717"/>
      <c r="CL6" s="717"/>
      <c r="CM6" s="717"/>
      <c r="CN6" s="717"/>
      <c r="CO6" s="717"/>
      <c r="CP6" s="717"/>
      <c r="CQ6" s="718"/>
      <c r="CR6" s="658">
        <v>350608</v>
      </c>
      <c r="CS6" s="659"/>
      <c r="CT6" s="659"/>
      <c r="CU6" s="659"/>
      <c r="CV6" s="659"/>
      <c r="CW6" s="659"/>
      <c r="CX6" s="659"/>
      <c r="CY6" s="660"/>
      <c r="CZ6" s="740">
        <v>0.5</v>
      </c>
      <c r="DA6" s="722"/>
      <c r="DB6" s="722"/>
      <c r="DC6" s="742"/>
      <c r="DD6" s="664" t="s">
        <v>122</v>
      </c>
      <c r="DE6" s="659"/>
      <c r="DF6" s="659"/>
      <c r="DG6" s="659"/>
      <c r="DH6" s="659"/>
      <c r="DI6" s="659"/>
      <c r="DJ6" s="659"/>
      <c r="DK6" s="659"/>
      <c r="DL6" s="659"/>
      <c r="DM6" s="659"/>
      <c r="DN6" s="659"/>
      <c r="DO6" s="659"/>
      <c r="DP6" s="660"/>
      <c r="DQ6" s="664">
        <v>350419</v>
      </c>
      <c r="DR6" s="659"/>
      <c r="DS6" s="659"/>
      <c r="DT6" s="659"/>
      <c r="DU6" s="659"/>
      <c r="DV6" s="659"/>
      <c r="DW6" s="659"/>
      <c r="DX6" s="659"/>
      <c r="DY6" s="659"/>
      <c r="DZ6" s="659"/>
      <c r="EA6" s="659"/>
      <c r="EB6" s="659"/>
      <c r="EC6" s="695"/>
    </row>
    <row r="7" spans="2:143" ht="11.25" customHeight="1" x14ac:dyDescent="0.15">
      <c r="B7" s="655" t="s">
        <v>223</v>
      </c>
      <c r="C7" s="656"/>
      <c r="D7" s="656"/>
      <c r="E7" s="656"/>
      <c r="F7" s="656"/>
      <c r="G7" s="656"/>
      <c r="H7" s="656"/>
      <c r="I7" s="656"/>
      <c r="J7" s="656"/>
      <c r="K7" s="656"/>
      <c r="L7" s="656"/>
      <c r="M7" s="656"/>
      <c r="N7" s="656"/>
      <c r="O7" s="656"/>
      <c r="P7" s="656"/>
      <c r="Q7" s="657"/>
      <c r="R7" s="658">
        <v>10160</v>
      </c>
      <c r="S7" s="659"/>
      <c r="T7" s="659"/>
      <c r="U7" s="659"/>
      <c r="V7" s="659"/>
      <c r="W7" s="659"/>
      <c r="X7" s="659"/>
      <c r="Y7" s="660"/>
      <c r="Z7" s="696">
        <v>0</v>
      </c>
      <c r="AA7" s="696"/>
      <c r="AB7" s="696"/>
      <c r="AC7" s="696"/>
      <c r="AD7" s="697">
        <v>10160</v>
      </c>
      <c r="AE7" s="697"/>
      <c r="AF7" s="697"/>
      <c r="AG7" s="697"/>
      <c r="AH7" s="697"/>
      <c r="AI7" s="697"/>
      <c r="AJ7" s="697"/>
      <c r="AK7" s="697"/>
      <c r="AL7" s="661">
        <v>0</v>
      </c>
      <c r="AM7" s="662"/>
      <c r="AN7" s="662"/>
      <c r="AO7" s="698"/>
      <c r="AP7" s="655" t="s">
        <v>224</v>
      </c>
      <c r="AQ7" s="656"/>
      <c r="AR7" s="656"/>
      <c r="AS7" s="656"/>
      <c r="AT7" s="656"/>
      <c r="AU7" s="656"/>
      <c r="AV7" s="656"/>
      <c r="AW7" s="656"/>
      <c r="AX7" s="656"/>
      <c r="AY7" s="656"/>
      <c r="AZ7" s="656"/>
      <c r="BA7" s="656"/>
      <c r="BB7" s="656"/>
      <c r="BC7" s="656"/>
      <c r="BD7" s="656"/>
      <c r="BE7" s="656"/>
      <c r="BF7" s="657"/>
      <c r="BG7" s="658">
        <v>9024456</v>
      </c>
      <c r="BH7" s="659"/>
      <c r="BI7" s="659"/>
      <c r="BJ7" s="659"/>
      <c r="BK7" s="659"/>
      <c r="BL7" s="659"/>
      <c r="BM7" s="659"/>
      <c r="BN7" s="660"/>
      <c r="BO7" s="696">
        <v>41.2</v>
      </c>
      <c r="BP7" s="696"/>
      <c r="BQ7" s="696"/>
      <c r="BR7" s="696"/>
      <c r="BS7" s="697" t="s">
        <v>122</v>
      </c>
      <c r="BT7" s="697"/>
      <c r="BU7" s="697"/>
      <c r="BV7" s="697"/>
      <c r="BW7" s="697"/>
      <c r="BX7" s="697"/>
      <c r="BY7" s="697"/>
      <c r="BZ7" s="697"/>
      <c r="CA7" s="697"/>
      <c r="CB7" s="737"/>
      <c r="CD7" s="655" t="s">
        <v>225</v>
      </c>
      <c r="CE7" s="656"/>
      <c r="CF7" s="656"/>
      <c r="CG7" s="656"/>
      <c r="CH7" s="656"/>
      <c r="CI7" s="656"/>
      <c r="CJ7" s="656"/>
      <c r="CK7" s="656"/>
      <c r="CL7" s="656"/>
      <c r="CM7" s="656"/>
      <c r="CN7" s="656"/>
      <c r="CO7" s="656"/>
      <c r="CP7" s="656"/>
      <c r="CQ7" s="657"/>
      <c r="CR7" s="658">
        <v>8122540</v>
      </c>
      <c r="CS7" s="659"/>
      <c r="CT7" s="659"/>
      <c r="CU7" s="659"/>
      <c r="CV7" s="659"/>
      <c r="CW7" s="659"/>
      <c r="CX7" s="659"/>
      <c r="CY7" s="660"/>
      <c r="CZ7" s="696">
        <v>10.9</v>
      </c>
      <c r="DA7" s="696"/>
      <c r="DB7" s="696"/>
      <c r="DC7" s="696"/>
      <c r="DD7" s="664">
        <v>1428221</v>
      </c>
      <c r="DE7" s="659"/>
      <c r="DF7" s="659"/>
      <c r="DG7" s="659"/>
      <c r="DH7" s="659"/>
      <c r="DI7" s="659"/>
      <c r="DJ7" s="659"/>
      <c r="DK7" s="659"/>
      <c r="DL7" s="659"/>
      <c r="DM7" s="659"/>
      <c r="DN7" s="659"/>
      <c r="DO7" s="659"/>
      <c r="DP7" s="660"/>
      <c r="DQ7" s="664">
        <v>6215811</v>
      </c>
      <c r="DR7" s="659"/>
      <c r="DS7" s="659"/>
      <c r="DT7" s="659"/>
      <c r="DU7" s="659"/>
      <c r="DV7" s="659"/>
      <c r="DW7" s="659"/>
      <c r="DX7" s="659"/>
      <c r="DY7" s="659"/>
      <c r="DZ7" s="659"/>
      <c r="EA7" s="659"/>
      <c r="EB7" s="659"/>
      <c r="EC7" s="695"/>
    </row>
    <row r="8" spans="2:143" ht="11.25" customHeight="1" x14ac:dyDescent="0.15">
      <c r="B8" s="655" t="s">
        <v>226</v>
      </c>
      <c r="C8" s="656"/>
      <c r="D8" s="656"/>
      <c r="E8" s="656"/>
      <c r="F8" s="656"/>
      <c r="G8" s="656"/>
      <c r="H8" s="656"/>
      <c r="I8" s="656"/>
      <c r="J8" s="656"/>
      <c r="K8" s="656"/>
      <c r="L8" s="656"/>
      <c r="M8" s="656"/>
      <c r="N8" s="656"/>
      <c r="O8" s="656"/>
      <c r="P8" s="656"/>
      <c r="Q8" s="657"/>
      <c r="R8" s="658">
        <v>237850</v>
      </c>
      <c r="S8" s="659"/>
      <c r="T8" s="659"/>
      <c r="U8" s="659"/>
      <c r="V8" s="659"/>
      <c r="W8" s="659"/>
      <c r="X8" s="659"/>
      <c r="Y8" s="660"/>
      <c r="Z8" s="696">
        <v>0.3</v>
      </c>
      <c r="AA8" s="696"/>
      <c r="AB8" s="696"/>
      <c r="AC8" s="696"/>
      <c r="AD8" s="697">
        <v>237850</v>
      </c>
      <c r="AE8" s="697"/>
      <c r="AF8" s="697"/>
      <c r="AG8" s="697"/>
      <c r="AH8" s="697"/>
      <c r="AI8" s="697"/>
      <c r="AJ8" s="697"/>
      <c r="AK8" s="697"/>
      <c r="AL8" s="661">
        <v>0.5</v>
      </c>
      <c r="AM8" s="662"/>
      <c r="AN8" s="662"/>
      <c r="AO8" s="698"/>
      <c r="AP8" s="655" t="s">
        <v>227</v>
      </c>
      <c r="AQ8" s="656"/>
      <c r="AR8" s="656"/>
      <c r="AS8" s="656"/>
      <c r="AT8" s="656"/>
      <c r="AU8" s="656"/>
      <c r="AV8" s="656"/>
      <c r="AW8" s="656"/>
      <c r="AX8" s="656"/>
      <c r="AY8" s="656"/>
      <c r="AZ8" s="656"/>
      <c r="BA8" s="656"/>
      <c r="BB8" s="656"/>
      <c r="BC8" s="656"/>
      <c r="BD8" s="656"/>
      <c r="BE8" s="656"/>
      <c r="BF8" s="657"/>
      <c r="BG8" s="658">
        <v>243618</v>
      </c>
      <c r="BH8" s="659"/>
      <c r="BI8" s="659"/>
      <c r="BJ8" s="659"/>
      <c r="BK8" s="659"/>
      <c r="BL8" s="659"/>
      <c r="BM8" s="659"/>
      <c r="BN8" s="660"/>
      <c r="BO8" s="696">
        <v>1.1000000000000001</v>
      </c>
      <c r="BP8" s="696"/>
      <c r="BQ8" s="696"/>
      <c r="BR8" s="696"/>
      <c r="BS8" s="697" t="s">
        <v>122</v>
      </c>
      <c r="BT8" s="697"/>
      <c r="BU8" s="697"/>
      <c r="BV8" s="697"/>
      <c r="BW8" s="697"/>
      <c r="BX8" s="697"/>
      <c r="BY8" s="697"/>
      <c r="BZ8" s="697"/>
      <c r="CA8" s="697"/>
      <c r="CB8" s="737"/>
      <c r="CD8" s="655" t="s">
        <v>228</v>
      </c>
      <c r="CE8" s="656"/>
      <c r="CF8" s="656"/>
      <c r="CG8" s="656"/>
      <c r="CH8" s="656"/>
      <c r="CI8" s="656"/>
      <c r="CJ8" s="656"/>
      <c r="CK8" s="656"/>
      <c r="CL8" s="656"/>
      <c r="CM8" s="656"/>
      <c r="CN8" s="656"/>
      <c r="CO8" s="656"/>
      <c r="CP8" s="656"/>
      <c r="CQ8" s="657"/>
      <c r="CR8" s="658">
        <v>32418962</v>
      </c>
      <c r="CS8" s="659"/>
      <c r="CT8" s="659"/>
      <c r="CU8" s="659"/>
      <c r="CV8" s="659"/>
      <c r="CW8" s="659"/>
      <c r="CX8" s="659"/>
      <c r="CY8" s="660"/>
      <c r="CZ8" s="696">
        <v>43.5</v>
      </c>
      <c r="DA8" s="696"/>
      <c r="DB8" s="696"/>
      <c r="DC8" s="696"/>
      <c r="DD8" s="664">
        <v>480230</v>
      </c>
      <c r="DE8" s="659"/>
      <c r="DF8" s="659"/>
      <c r="DG8" s="659"/>
      <c r="DH8" s="659"/>
      <c r="DI8" s="659"/>
      <c r="DJ8" s="659"/>
      <c r="DK8" s="659"/>
      <c r="DL8" s="659"/>
      <c r="DM8" s="659"/>
      <c r="DN8" s="659"/>
      <c r="DO8" s="659"/>
      <c r="DP8" s="660"/>
      <c r="DQ8" s="664">
        <v>16707647</v>
      </c>
      <c r="DR8" s="659"/>
      <c r="DS8" s="659"/>
      <c r="DT8" s="659"/>
      <c r="DU8" s="659"/>
      <c r="DV8" s="659"/>
      <c r="DW8" s="659"/>
      <c r="DX8" s="659"/>
      <c r="DY8" s="659"/>
      <c r="DZ8" s="659"/>
      <c r="EA8" s="659"/>
      <c r="EB8" s="659"/>
      <c r="EC8" s="695"/>
    </row>
    <row r="9" spans="2:143" ht="11.25" customHeight="1" x14ac:dyDescent="0.15">
      <c r="B9" s="655" t="s">
        <v>229</v>
      </c>
      <c r="C9" s="656"/>
      <c r="D9" s="656"/>
      <c r="E9" s="656"/>
      <c r="F9" s="656"/>
      <c r="G9" s="656"/>
      <c r="H9" s="656"/>
      <c r="I9" s="656"/>
      <c r="J9" s="656"/>
      <c r="K9" s="656"/>
      <c r="L9" s="656"/>
      <c r="M9" s="656"/>
      <c r="N9" s="656"/>
      <c r="O9" s="656"/>
      <c r="P9" s="656"/>
      <c r="Q9" s="657"/>
      <c r="R9" s="658">
        <v>329411</v>
      </c>
      <c r="S9" s="659"/>
      <c r="T9" s="659"/>
      <c r="U9" s="659"/>
      <c r="V9" s="659"/>
      <c r="W9" s="659"/>
      <c r="X9" s="659"/>
      <c r="Y9" s="660"/>
      <c r="Z9" s="696">
        <v>0.4</v>
      </c>
      <c r="AA9" s="696"/>
      <c r="AB9" s="696"/>
      <c r="AC9" s="696"/>
      <c r="AD9" s="697">
        <v>329411</v>
      </c>
      <c r="AE9" s="697"/>
      <c r="AF9" s="697"/>
      <c r="AG9" s="697"/>
      <c r="AH9" s="697"/>
      <c r="AI9" s="697"/>
      <c r="AJ9" s="697"/>
      <c r="AK9" s="697"/>
      <c r="AL9" s="661">
        <v>0.8</v>
      </c>
      <c r="AM9" s="662"/>
      <c r="AN9" s="662"/>
      <c r="AO9" s="698"/>
      <c r="AP9" s="655" t="s">
        <v>230</v>
      </c>
      <c r="AQ9" s="656"/>
      <c r="AR9" s="656"/>
      <c r="AS9" s="656"/>
      <c r="AT9" s="656"/>
      <c r="AU9" s="656"/>
      <c r="AV9" s="656"/>
      <c r="AW9" s="656"/>
      <c r="AX9" s="656"/>
      <c r="AY9" s="656"/>
      <c r="AZ9" s="656"/>
      <c r="BA9" s="656"/>
      <c r="BB9" s="656"/>
      <c r="BC9" s="656"/>
      <c r="BD9" s="656"/>
      <c r="BE9" s="656"/>
      <c r="BF9" s="657"/>
      <c r="BG9" s="658">
        <v>7481457</v>
      </c>
      <c r="BH9" s="659"/>
      <c r="BI9" s="659"/>
      <c r="BJ9" s="659"/>
      <c r="BK9" s="659"/>
      <c r="BL9" s="659"/>
      <c r="BM9" s="659"/>
      <c r="BN9" s="660"/>
      <c r="BO9" s="696">
        <v>34.1</v>
      </c>
      <c r="BP9" s="696"/>
      <c r="BQ9" s="696"/>
      <c r="BR9" s="696"/>
      <c r="BS9" s="697" t="s">
        <v>122</v>
      </c>
      <c r="BT9" s="697"/>
      <c r="BU9" s="697"/>
      <c r="BV9" s="697"/>
      <c r="BW9" s="697"/>
      <c r="BX9" s="697"/>
      <c r="BY9" s="697"/>
      <c r="BZ9" s="697"/>
      <c r="CA9" s="697"/>
      <c r="CB9" s="737"/>
      <c r="CD9" s="655" t="s">
        <v>231</v>
      </c>
      <c r="CE9" s="656"/>
      <c r="CF9" s="656"/>
      <c r="CG9" s="656"/>
      <c r="CH9" s="656"/>
      <c r="CI9" s="656"/>
      <c r="CJ9" s="656"/>
      <c r="CK9" s="656"/>
      <c r="CL9" s="656"/>
      <c r="CM9" s="656"/>
      <c r="CN9" s="656"/>
      <c r="CO9" s="656"/>
      <c r="CP9" s="656"/>
      <c r="CQ9" s="657"/>
      <c r="CR9" s="658">
        <v>5481624</v>
      </c>
      <c r="CS9" s="659"/>
      <c r="CT9" s="659"/>
      <c r="CU9" s="659"/>
      <c r="CV9" s="659"/>
      <c r="CW9" s="659"/>
      <c r="CX9" s="659"/>
      <c r="CY9" s="660"/>
      <c r="CZ9" s="696">
        <v>7.4</v>
      </c>
      <c r="DA9" s="696"/>
      <c r="DB9" s="696"/>
      <c r="DC9" s="696"/>
      <c r="DD9" s="664">
        <v>351682</v>
      </c>
      <c r="DE9" s="659"/>
      <c r="DF9" s="659"/>
      <c r="DG9" s="659"/>
      <c r="DH9" s="659"/>
      <c r="DI9" s="659"/>
      <c r="DJ9" s="659"/>
      <c r="DK9" s="659"/>
      <c r="DL9" s="659"/>
      <c r="DM9" s="659"/>
      <c r="DN9" s="659"/>
      <c r="DO9" s="659"/>
      <c r="DP9" s="660"/>
      <c r="DQ9" s="664">
        <v>4163544</v>
      </c>
      <c r="DR9" s="659"/>
      <c r="DS9" s="659"/>
      <c r="DT9" s="659"/>
      <c r="DU9" s="659"/>
      <c r="DV9" s="659"/>
      <c r="DW9" s="659"/>
      <c r="DX9" s="659"/>
      <c r="DY9" s="659"/>
      <c r="DZ9" s="659"/>
      <c r="EA9" s="659"/>
      <c r="EB9" s="659"/>
      <c r="EC9" s="695"/>
    </row>
    <row r="10" spans="2:143" ht="11.25" customHeight="1" x14ac:dyDescent="0.15">
      <c r="B10" s="655" t="s">
        <v>232</v>
      </c>
      <c r="C10" s="656"/>
      <c r="D10" s="656"/>
      <c r="E10" s="656"/>
      <c r="F10" s="656"/>
      <c r="G10" s="656"/>
      <c r="H10" s="656"/>
      <c r="I10" s="656"/>
      <c r="J10" s="656"/>
      <c r="K10" s="656"/>
      <c r="L10" s="656"/>
      <c r="M10" s="656"/>
      <c r="N10" s="656"/>
      <c r="O10" s="656"/>
      <c r="P10" s="656"/>
      <c r="Q10" s="657"/>
      <c r="R10" s="658" t="s">
        <v>122</v>
      </c>
      <c r="S10" s="659"/>
      <c r="T10" s="659"/>
      <c r="U10" s="659"/>
      <c r="V10" s="659"/>
      <c r="W10" s="659"/>
      <c r="X10" s="659"/>
      <c r="Y10" s="660"/>
      <c r="Z10" s="696" t="s">
        <v>122</v>
      </c>
      <c r="AA10" s="696"/>
      <c r="AB10" s="696"/>
      <c r="AC10" s="696"/>
      <c r="AD10" s="697" t="s">
        <v>122</v>
      </c>
      <c r="AE10" s="697"/>
      <c r="AF10" s="697"/>
      <c r="AG10" s="697"/>
      <c r="AH10" s="697"/>
      <c r="AI10" s="697"/>
      <c r="AJ10" s="697"/>
      <c r="AK10" s="697"/>
      <c r="AL10" s="661" t="s">
        <v>122</v>
      </c>
      <c r="AM10" s="662"/>
      <c r="AN10" s="662"/>
      <c r="AO10" s="698"/>
      <c r="AP10" s="655" t="s">
        <v>233</v>
      </c>
      <c r="AQ10" s="656"/>
      <c r="AR10" s="656"/>
      <c r="AS10" s="656"/>
      <c r="AT10" s="656"/>
      <c r="AU10" s="656"/>
      <c r="AV10" s="656"/>
      <c r="AW10" s="656"/>
      <c r="AX10" s="656"/>
      <c r="AY10" s="656"/>
      <c r="AZ10" s="656"/>
      <c r="BA10" s="656"/>
      <c r="BB10" s="656"/>
      <c r="BC10" s="656"/>
      <c r="BD10" s="656"/>
      <c r="BE10" s="656"/>
      <c r="BF10" s="657"/>
      <c r="BG10" s="658">
        <v>442880</v>
      </c>
      <c r="BH10" s="659"/>
      <c r="BI10" s="659"/>
      <c r="BJ10" s="659"/>
      <c r="BK10" s="659"/>
      <c r="BL10" s="659"/>
      <c r="BM10" s="659"/>
      <c r="BN10" s="660"/>
      <c r="BO10" s="696">
        <v>2</v>
      </c>
      <c r="BP10" s="696"/>
      <c r="BQ10" s="696"/>
      <c r="BR10" s="696"/>
      <c r="BS10" s="697" t="s">
        <v>122</v>
      </c>
      <c r="BT10" s="697"/>
      <c r="BU10" s="697"/>
      <c r="BV10" s="697"/>
      <c r="BW10" s="697"/>
      <c r="BX10" s="697"/>
      <c r="BY10" s="697"/>
      <c r="BZ10" s="697"/>
      <c r="CA10" s="697"/>
      <c r="CB10" s="737"/>
      <c r="CD10" s="655" t="s">
        <v>234</v>
      </c>
      <c r="CE10" s="656"/>
      <c r="CF10" s="656"/>
      <c r="CG10" s="656"/>
      <c r="CH10" s="656"/>
      <c r="CI10" s="656"/>
      <c r="CJ10" s="656"/>
      <c r="CK10" s="656"/>
      <c r="CL10" s="656"/>
      <c r="CM10" s="656"/>
      <c r="CN10" s="656"/>
      <c r="CO10" s="656"/>
      <c r="CP10" s="656"/>
      <c r="CQ10" s="657"/>
      <c r="CR10" s="658">
        <v>104923</v>
      </c>
      <c r="CS10" s="659"/>
      <c r="CT10" s="659"/>
      <c r="CU10" s="659"/>
      <c r="CV10" s="659"/>
      <c r="CW10" s="659"/>
      <c r="CX10" s="659"/>
      <c r="CY10" s="660"/>
      <c r="CZ10" s="696">
        <v>0.1</v>
      </c>
      <c r="DA10" s="696"/>
      <c r="DB10" s="696"/>
      <c r="DC10" s="696"/>
      <c r="DD10" s="664" t="s">
        <v>122</v>
      </c>
      <c r="DE10" s="659"/>
      <c r="DF10" s="659"/>
      <c r="DG10" s="659"/>
      <c r="DH10" s="659"/>
      <c r="DI10" s="659"/>
      <c r="DJ10" s="659"/>
      <c r="DK10" s="659"/>
      <c r="DL10" s="659"/>
      <c r="DM10" s="659"/>
      <c r="DN10" s="659"/>
      <c r="DO10" s="659"/>
      <c r="DP10" s="660"/>
      <c r="DQ10" s="664">
        <v>94917</v>
      </c>
      <c r="DR10" s="659"/>
      <c r="DS10" s="659"/>
      <c r="DT10" s="659"/>
      <c r="DU10" s="659"/>
      <c r="DV10" s="659"/>
      <c r="DW10" s="659"/>
      <c r="DX10" s="659"/>
      <c r="DY10" s="659"/>
      <c r="DZ10" s="659"/>
      <c r="EA10" s="659"/>
      <c r="EB10" s="659"/>
      <c r="EC10" s="695"/>
    </row>
    <row r="11" spans="2:143" ht="11.25" customHeight="1" x14ac:dyDescent="0.15">
      <c r="B11" s="655" t="s">
        <v>235</v>
      </c>
      <c r="C11" s="656"/>
      <c r="D11" s="656"/>
      <c r="E11" s="656"/>
      <c r="F11" s="656"/>
      <c r="G11" s="656"/>
      <c r="H11" s="656"/>
      <c r="I11" s="656"/>
      <c r="J11" s="656"/>
      <c r="K11" s="656"/>
      <c r="L11" s="656"/>
      <c r="M11" s="656"/>
      <c r="N11" s="656"/>
      <c r="O11" s="656"/>
      <c r="P11" s="656"/>
      <c r="Q11" s="657"/>
      <c r="R11" s="658">
        <v>4104516</v>
      </c>
      <c r="S11" s="659"/>
      <c r="T11" s="659"/>
      <c r="U11" s="659"/>
      <c r="V11" s="659"/>
      <c r="W11" s="659"/>
      <c r="X11" s="659"/>
      <c r="Y11" s="660"/>
      <c r="Z11" s="661">
        <v>5.3</v>
      </c>
      <c r="AA11" s="662"/>
      <c r="AB11" s="662"/>
      <c r="AC11" s="663"/>
      <c r="AD11" s="664">
        <v>4104516</v>
      </c>
      <c r="AE11" s="659"/>
      <c r="AF11" s="659"/>
      <c r="AG11" s="659"/>
      <c r="AH11" s="659"/>
      <c r="AI11" s="659"/>
      <c r="AJ11" s="659"/>
      <c r="AK11" s="660"/>
      <c r="AL11" s="661">
        <v>9.4</v>
      </c>
      <c r="AM11" s="662"/>
      <c r="AN11" s="662"/>
      <c r="AO11" s="698"/>
      <c r="AP11" s="655" t="s">
        <v>236</v>
      </c>
      <c r="AQ11" s="656"/>
      <c r="AR11" s="656"/>
      <c r="AS11" s="656"/>
      <c r="AT11" s="656"/>
      <c r="AU11" s="656"/>
      <c r="AV11" s="656"/>
      <c r="AW11" s="656"/>
      <c r="AX11" s="656"/>
      <c r="AY11" s="656"/>
      <c r="AZ11" s="656"/>
      <c r="BA11" s="656"/>
      <c r="BB11" s="656"/>
      <c r="BC11" s="656"/>
      <c r="BD11" s="656"/>
      <c r="BE11" s="656"/>
      <c r="BF11" s="657"/>
      <c r="BG11" s="658">
        <v>856501</v>
      </c>
      <c r="BH11" s="659"/>
      <c r="BI11" s="659"/>
      <c r="BJ11" s="659"/>
      <c r="BK11" s="659"/>
      <c r="BL11" s="659"/>
      <c r="BM11" s="659"/>
      <c r="BN11" s="660"/>
      <c r="BO11" s="696">
        <v>3.9</v>
      </c>
      <c r="BP11" s="696"/>
      <c r="BQ11" s="696"/>
      <c r="BR11" s="696"/>
      <c r="BS11" s="697" t="s">
        <v>122</v>
      </c>
      <c r="BT11" s="697"/>
      <c r="BU11" s="697"/>
      <c r="BV11" s="697"/>
      <c r="BW11" s="697"/>
      <c r="BX11" s="697"/>
      <c r="BY11" s="697"/>
      <c r="BZ11" s="697"/>
      <c r="CA11" s="697"/>
      <c r="CB11" s="737"/>
      <c r="CD11" s="655" t="s">
        <v>237</v>
      </c>
      <c r="CE11" s="656"/>
      <c r="CF11" s="656"/>
      <c r="CG11" s="656"/>
      <c r="CH11" s="656"/>
      <c r="CI11" s="656"/>
      <c r="CJ11" s="656"/>
      <c r="CK11" s="656"/>
      <c r="CL11" s="656"/>
      <c r="CM11" s="656"/>
      <c r="CN11" s="656"/>
      <c r="CO11" s="656"/>
      <c r="CP11" s="656"/>
      <c r="CQ11" s="657"/>
      <c r="CR11" s="658">
        <v>2131640</v>
      </c>
      <c r="CS11" s="659"/>
      <c r="CT11" s="659"/>
      <c r="CU11" s="659"/>
      <c r="CV11" s="659"/>
      <c r="CW11" s="659"/>
      <c r="CX11" s="659"/>
      <c r="CY11" s="660"/>
      <c r="CZ11" s="696">
        <v>2.9</v>
      </c>
      <c r="DA11" s="696"/>
      <c r="DB11" s="696"/>
      <c r="DC11" s="696"/>
      <c r="DD11" s="664">
        <v>586132</v>
      </c>
      <c r="DE11" s="659"/>
      <c r="DF11" s="659"/>
      <c r="DG11" s="659"/>
      <c r="DH11" s="659"/>
      <c r="DI11" s="659"/>
      <c r="DJ11" s="659"/>
      <c r="DK11" s="659"/>
      <c r="DL11" s="659"/>
      <c r="DM11" s="659"/>
      <c r="DN11" s="659"/>
      <c r="DO11" s="659"/>
      <c r="DP11" s="660"/>
      <c r="DQ11" s="664">
        <v>1105173</v>
      </c>
      <c r="DR11" s="659"/>
      <c r="DS11" s="659"/>
      <c r="DT11" s="659"/>
      <c r="DU11" s="659"/>
      <c r="DV11" s="659"/>
      <c r="DW11" s="659"/>
      <c r="DX11" s="659"/>
      <c r="DY11" s="659"/>
      <c r="DZ11" s="659"/>
      <c r="EA11" s="659"/>
      <c r="EB11" s="659"/>
      <c r="EC11" s="695"/>
    </row>
    <row r="12" spans="2:143" ht="11.25" customHeight="1" x14ac:dyDescent="0.15">
      <c r="B12" s="655" t="s">
        <v>238</v>
      </c>
      <c r="C12" s="656"/>
      <c r="D12" s="656"/>
      <c r="E12" s="656"/>
      <c r="F12" s="656"/>
      <c r="G12" s="656"/>
      <c r="H12" s="656"/>
      <c r="I12" s="656"/>
      <c r="J12" s="656"/>
      <c r="K12" s="656"/>
      <c r="L12" s="656"/>
      <c r="M12" s="656"/>
      <c r="N12" s="656"/>
      <c r="O12" s="656"/>
      <c r="P12" s="656"/>
      <c r="Q12" s="657"/>
      <c r="R12" s="658">
        <v>38965</v>
      </c>
      <c r="S12" s="659"/>
      <c r="T12" s="659"/>
      <c r="U12" s="659"/>
      <c r="V12" s="659"/>
      <c r="W12" s="659"/>
      <c r="X12" s="659"/>
      <c r="Y12" s="660"/>
      <c r="Z12" s="696">
        <v>0</v>
      </c>
      <c r="AA12" s="696"/>
      <c r="AB12" s="696"/>
      <c r="AC12" s="696"/>
      <c r="AD12" s="697">
        <v>38965</v>
      </c>
      <c r="AE12" s="697"/>
      <c r="AF12" s="697"/>
      <c r="AG12" s="697"/>
      <c r="AH12" s="697"/>
      <c r="AI12" s="697"/>
      <c r="AJ12" s="697"/>
      <c r="AK12" s="697"/>
      <c r="AL12" s="661">
        <v>0.1</v>
      </c>
      <c r="AM12" s="662"/>
      <c r="AN12" s="662"/>
      <c r="AO12" s="698"/>
      <c r="AP12" s="655" t="s">
        <v>239</v>
      </c>
      <c r="AQ12" s="656"/>
      <c r="AR12" s="656"/>
      <c r="AS12" s="656"/>
      <c r="AT12" s="656"/>
      <c r="AU12" s="656"/>
      <c r="AV12" s="656"/>
      <c r="AW12" s="656"/>
      <c r="AX12" s="656"/>
      <c r="AY12" s="656"/>
      <c r="AZ12" s="656"/>
      <c r="BA12" s="656"/>
      <c r="BB12" s="656"/>
      <c r="BC12" s="656"/>
      <c r="BD12" s="656"/>
      <c r="BE12" s="656"/>
      <c r="BF12" s="657"/>
      <c r="BG12" s="658">
        <v>9888430</v>
      </c>
      <c r="BH12" s="659"/>
      <c r="BI12" s="659"/>
      <c r="BJ12" s="659"/>
      <c r="BK12" s="659"/>
      <c r="BL12" s="659"/>
      <c r="BM12" s="659"/>
      <c r="BN12" s="660"/>
      <c r="BO12" s="696">
        <v>45.1</v>
      </c>
      <c r="BP12" s="696"/>
      <c r="BQ12" s="696"/>
      <c r="BR12" s="696"/>
      <c r="BS12" s="697" t="s">
        <v>122</v>
      </c>
      <c r="BT12" s="697"/>
      <c r="BU12" s="697"/>
      <c r="BV12" s="697"/>
      <c r="BW12" s="697"/>
      <c r="BX12" s="697"/>
      <c r="BY12" s="697"/>
      <c r="BZ12" s="697"/>
      <c r="CA12" s="697"/>
      <c r="CB12" s="737"/>
      <c r="CD12" s="655" t="s">
        <v>240</v>
      </c>
      <c r="CE12" s="656"/>
      <c r="CF12" s="656"/>
      <c r="CG12" s="656"/>
      <c r="CH12" s="656"/>
      <c r="CI12" s="656"/>
      <c r="CJ12" s="656"/>
      <c r="CK12" s="656"/>
      <c r="CL12" s="656"/>
      <c r="CM12" s="656"/>
      <c r="CN12" s="656"/>
      <c r="CO12" s="656"/>
      <c r="CP12" s="656"/>
      <c r="CQ12" s="657"/>
      <c r="CR12" s="658">
        <v>4015497</v>
      </c>
      <c r="CS12" s="659"/>
      <c r="CT12" s="659"/>
      <c r="CU12" s="659"/>
      <c r="CV12" s="659"/>
      <c r="CW12" s="659"/>
      <c r="CX12" s="659"/>
      <c r="CY12" s="660"/>
      <c r="CZ12" s="696">
        <v>5.4</v>
      </c>
      <c r="DA12" s="696"/>
      <c r="DB12" s="696"/>
      <c r="DC12" s="696"/>
      <c r="DD12" s="664">
        <v>10169</v>
      </c>
      <c r="DE12" s="659"/>
      <c r="DF12" s="659"/>
      <c r="DG12" s="659"/>
      <c r="DH12" s="659"/>
      <c r="DI12" s="659"/>
      <c r="DJ12" s="659"/>
      <c r="DK12" s="659"/>
      <c r="DL12" s="659"/>
      <c r="DM12" s="659"/>
      <c r="DN12" s="659"/>
      <c r="DO12" s="659"/>
      <c r="DP12" s="660"/>
      <c r="DQ12" s="664">
        <v>1862604</v>
      </c>
      <c r="DR12" s="659"/>
      <c r="DS12" s="659"/>
      <c r="DT12" s="659"/>
      <c r="DU12" s="659"/>
      <c r="DV12" s="659"/>
      <c r="DW12" s="659"/>
      <c r="DX12" s="659"/>
      <c r="DY12" s="659"/>
      <c r="DZ12" s="659"/>
      <c r="EA12" s="659"/>
      <c r="EB12" s="659"/>
      <c r="EC12" s="695"/>
    </row>
    <row r="13" spans="2:143" ht="11.25" customHeight="1" x14ac:dyDescent="0.15">
      <c r="B13" s="655" t="s">
        <v>241</v>
      </c>
      <c r="C13" s="656"/>
      <c r="D13" s="656"/>
      <c r="E13" s="656"/>
      <c r="F13" s="656"/>
      <c r="G13" s="656"/>
      <c r="H13" s="656"/>
      <c r="I13" s="656"/>
      <c r="J13" s="656"/>
      <c r="K13" s="656"/>
      <c r="L13" s="656"/>
      <c r="M13" s="656"/>
      <c r="N13" s="656"/>
      <c r="O13" s="656"/>
      <c r="P13" s="656"/>
      <c r="Q13" s="657"/>
      <c r="R13" s="658" t="s">
        <v>122</v>
      </c>
      <c r="S13" s="659"/>
      <c r="T13" s="659"/>
      <c r="U13" s="659"/>
      <c r="V13" s="659"/>
      <c r="W13" s="659"/>
      <c r="X13" s="659"/>
      <c r="Y13" s="660"/>
      <c r="Z13" s="696" t="s">
        <v>122</v>
      </c>
      <c r="AA13" s="696"/>
      <c r="AB13" s="696"/>
      <c r="AC13" s="696"/>
      <c r="AD13" s="697" t="s">
        <v>122</v>
      </c>
      <c r="AE13" s="697"/>
      <c r="AF13" s="697"/>
      <c r="AG13" s="697"/>
      <c r="AH13" s="697"/>
      <c r="AI13" s="697"/>
      <c r="AJ13" s="697"/>
      <c r="AK13" s="697"/>
      <c r="AL13" s="661" t="s">
        <v>122</v>
      </c>
      <c r="AM13" s="662"/>
      <c r="AN13" s="662"/>
      <c r="AO13" s="698"/>
      <c r="AP13" s="655" t="s">
        <v>242</v>
      </c>
      <c r="AQ13" s="656"/>
      <c r="AR13" s="656"/>
      <c r="AS13" s="656"/>
      <c r="AT13" s="656"/>
      <c r="AU13" s="656"/>
      <c r="AV13" s="656"/>
      <c r="AW13" s="656"/>
      <c r="AX13" s="656"/>
      <c r="AY13" s="656"/>
      <c r="AZ13" s="656"/>
      <c r="BA13" s="656"/>
      <c r="BB13" s="656"/>
      <c r="BC13" s="656"/>
      <c r="BD13" s="656"/>
      <c r="BE13" s="656"/>
      <c r="BF13" s="657"/>
      <c r="BG13" s="658">
        <v>9778611</v>
      </c>
      <c r="BH13" s="659"/>
      <c r="BI13" s="659"/>
      <c r="BJ13" s="659"/>
      <c r="BK13" s="659"/>
      <c r="BL13" s="659"/>
      <c r="BM13" s="659"/>
      <c r="BN13" s="660"/>
      <c r="BO13" s="696">
        <v>44.6</v>
      </c>
      <c r="BP13" s="696"/>
      <c r="BQ13" s="696"/>
      <c r="BR13" s="696"/>
      <c r="BS13" s="697" t="s">
        <v>122</v>
      </c>
      <c r="BT13" s="697"/>
      <c r="BU13" s="697"/>
      <c r="BV13" s="697"/>
      <c r="BW13" s="697"/>
      <c r="BX13" s="697"/>
      <c r="BY13" s="697"/>
      <c r="BZ13" s="697"/>
      <c r="CA13" s="697"/>
      <c r="CB13" s="737"/>
      <c r="CD13" s="655" t="s">
        <v>243</v>
      </c>
      <c r="CE13" s="656"/>
      <c r="CF13" s="656"/>
      <c r="CG13" s="656"/>
      <c r="CH13" s="656"/>
      <c r="CI13" s="656"/>
      <c r="CJ13" s="656"/>
      <c r="CK13" s="656"/>
      <c r="CL13" s="656"/>
      <c r="CM13" s="656"/>
      <c r="CN13" s="656"/>
      <c r="CO13" s="656"/>
      <c r="CP13" s="656"/>
      <c r="CQ13" s="657"/>
      <c r="CR13" s="658">
        <v>6790642</v>
      </c>
      <c r="CS13" s="659"/>
      <c r="CT13" s="659"/>
      <c r="CU13" s="659"/>
      <c r="CV13" s="659"/>
      <c r="CW13" s="659"/>
      <c r="CX13" s="659"/>
      <c r="CY13" s="660"/>
      <c r="CZ13" s="696">
        <v>9.1</v>
      </c>
      <c r="DA13" s="696"/>
      <c r="DB13" s="696"/>
      <c r="DC13" s="696"/>
      <c r="DD13" s="664">
        <v>1664909</v>
      </c>
      <c r="DE13" s="659"/>
      <c r="DF13" s="659"/>
      <c r="DG13" s="659"/>
      <c r="DH13" s="659"/>
      <c r="DI13" s="659"/>
      <c r="DJ13" s="659"/>
      <c r="DK13" s="659"/>
      <c r="DL13" s="659"/>
      <c r="DM13" s="659"/>
      <c r="DN13" s="659"/>
      <c r="DO13" s="659"/>
      <c r="DP13" s="660"/>
      <c r="DQ13" s="664">
        <v>5332618</v>
      </c>
      <c r="DR13" s="659"/>
      <c r="DS13" s="659"/>
      <c r="DT13" s="659"/>
      <c r="DU13" s="659"/>
      <c r="DV13" s="659"/>
      <c r="DW13" s="659"/>
      <c r="DX13" s="659"/>
      <c r="DY13" s="659"/>
      <c r="DZ13" s="659"/>
      <c r="EA13" s="659"/>
      <c r="EB13" s="659"/>
      <c r="EC13" s="695"/>
    </row>
    <row r="14" spans="2:143" ht="11.25" customHeight="1" x14ac:dyDescent="0.15">
      <c r="B14" s="655" t="s">
        <v>244</v>
      </c>
      <c r="C14" s="656"/>
      <c r="D14" s="656"/>
      <c r="E14" s="656"/>
      <c r="F14" s="656"/>
      <c r="G14" s="656"/>
      <c r="H14" s="656"/>
      <c r="I14" s="656"/>
      <c r="J14" s="656"/>
      <c r="K14" s="656"/>
      <c r="L14" s="656"/>
      <c r="M14" s="656"/>
      <c r="N14" s="656"/>
      <c r="O14" s="656"/>
      <c r="P14" s="656"/>
      <c r="Q14" s="657"/>
      <c r="R14" s="658" t="s">
        <v>122</v>
      </c>
      <c r="S14" s="659"/>
      <c r="T14" s="659"/>
      <c r="U14" s="659"/>
      <c r="V14" s="659"/>
      <c r="W14" s="659"/>
      <c r="X14" s="659"/>
      <c r="Y14" s="660"/>
      <c r="Z14" s="696" t="s">
        <v>122</v>
      </c>
      <c r="AA14" s="696"/>
      <c r="AB14" s="696"/>
      <c r="AC14" s="696"/>
      <c r="AD14" s="697" t="s">
        <v>122</v>
      </c>
      <c r="AE14" s="697"/>
      <c r="AF14" s="697"/>
      <c r="AG14" s="697"/>
      <c r="AH14" s="697"/>
      <c r="AI14" s="697"/>
      <c r="AJ14" s="697"/>
      <c r="AK14" s="697"/>
      <c r="AL14" s="661" t="s">
        <v>122</v>
      </c>
      <c r="AM14" s="662"/>
      <c r="AN14" s="662"/>
      <c r="AO14" s="698"/>
      <c r="AP14" s="655" t="s">
        <v>245</v>
      </c>
      <c r="AQ14" s="656"/>
      <c r="AR14" s="656"/>
      <c r="AS14" s="656"/>
      <c r="AT14" s="656"/>
      <c r="AU14" s="656"/>
      <c r="AV14" s="656"/>
      <c r="AW14" s="656"/>
      <c r="AX14" s="656"/>
      <c r="AY14" s="656"/>
      <c r="AZ14" s="656"/>
      <c r="BA14" s="656"/>
      <c r="BB14" s="656"/>
      <c r="BC14" s="656"/>
      <c r="BD14" s="656"/>
      <c r="BE14" s="656"/>
      <c r="BF14" s="657"/>
      <c r="BG14" s="658">
        <v>669637</v>
      </c>
      <c r="BH14" s="659"/>
      <c r="BI14" s="659"/>
      <c r="BJ14" s="659"/>
      <c r="BK14" s="659"/>
      <c r="BL14" s="659"/>
      <c r="BM14" s="659"/>
      <c r="BN14" s="660"/>
      <c r="BO14" s="696">
        <v>3.1</v>
      </c>
      <c r="BP14" s="696"/>
      <c r="BQ14" s="696"/>
      <c r="BR14" s="696"/>
      <c r="BS14" s="697" t="s">
        <v>122</v>
      </c>
      <c r="BT14" s="697"/>
      <c r="BU14" s="697"/>
      <c r="BV14" s="697"/>
      <c r="BW14" s="697"/>
      <c r="BX14" s="697"/>
      <c r="BY14" s="697"/>
      <c r="BZ14" s="697"/>
      <c r="CA14" s="697"/>
      <c r="CB14" s="737"/>
      <c r="CD14" s="655" t="s">
        <v>246</v>
      </c>
      <c r="CE14" s="656"/>
      <c r="CF14" s="656"/>
      <c r="CG14" s="656"/>
      <c r="CH14" s="656"/>
      <c r="CI14" s="656"/>
      <c r="CJ14" s="656"/>
      <c r="CK14" s="656"/>
      <c r="CL14" s="656"/>
      <c r="CM14" s="656"/>
      <c r="CN14" s="656"/>
      <c r="CO14" s="656"/>
      <c r="CP14" s="656"/>
      <c r="CQ14" s="657"/>
      <c r="CR14" s="658">
        <v>2583334</v>
      </c>
      <c r="CS14" s="659"/>
      <c r="CT14" s="659"/>
      <c r="CU14" s="659"/>
      <c r="CV14" s="659"/>
      <c r="CW14" s="659"/>
      <c r="CX14" s="659"/>
      <c r="CY14" s="660"/>
      <c r="CZ14" s="696">
        <v>3.5</v>
      </c>
      <c r="DA14" s="696"/>
      <c r="DB14" s="696"/>
      <c r="DC14" s="696"/>
      <c r="DD14" s="664">
        <v>70197</v>
      </c>
      <c r="DE14" s="659"/>
      <c r="DF14" s="659"/>
      <c r="DG14" s="659"/>
      <c r="DH14" s="659"/>
      <c r="DI14" s="659"/>
      <c r="DJ14" s="659"/>
      <c r="DK14" s="659"/>
      <c r="DL14" s="659"/>
      <c r="DM14" s="659"/>
      <c r="DN14" s="659"/>
      <c r="DO14" s="659"/>
      <c r="DP14" s="660"/>
      <c r="DQ14" s="664">
        <v>2434943</v>
      </c>
      <c r="DR14" s="659"/>
      <c r="DS14" s="659"/>
      <c r="DT14" s="659"/>
      <c r="DU14" s="659"/>
      <c r="DV14" s="659"/>
      <c r="DW14" s="659"/>
      <c r="DX14" s="659"/>
      <c r="DY14" s="659"/>
      <c r="DZ14" s="659"/>
      <c r="EA14" s="659"/>
      <c r="EB14" s="659"/>
      <c r="EC14" s="695"/>
    </row>
    <row r="15" spans="2:143" ht="11.25" customHeight="1" x14ac:dyDescent="0.15">
      <c r="B15" s="655" t="s">
        <v>247</v>
      </c>
      <c r="C15" s="656"/>
      <c r="D15" s="656"/>
      <c r="E15" s="656"/>
      <c r="F15" s="656"/>
      <c r="G15" s="656"/>
      <c r="H15" s="656"/>
      <c r="I15" s="656"/>
      <c r="J15" s="656"/>
      <c r="K15" s="656"/>
      <c r="L15" s="656"/>
      <c r="M15" s="656"/>
      <c r="N15" s="656"/>
      <c r="O15" s="656"/>
      <c r="P15" s="656"/>
      <c r="Q15" s="657"/>
      <c r="R15" s="658">
        <v>102857</v>
      </c>
      <c r="S15" s="659"/>
      <c r="T15" s="659"/>
      <c r="U15" s="659"/>
      <c r="V15" s="659"/>
      <c r="W15" s="659"/>
      <c r="X15" s="659"/>
      <c r="Y15" s="660"/>
      <c r="Z15" s="696">
        <v>0.1</v>
      </c>
      <c r="AA15" s="696"/>
      <c r="AB15" s="696"/>
      <c r="AC15" s="696"/>
      <c r="AD15" s="697">
        <v>102857</v>
      </c>
      <c r="AE15" s="697"/>
      <c r="AF15" s="697"/>
      <c r="AG15" s="697"/>
      <c r="AH15" s="697"/>
      <c r="AI15" s="697"/>
      <c r="AJ15" s="697"/>
      <c r="AK15" s="697"/>
      <c r="AL15" s="661">
        <v>0.2</v>
      </c>
      <c r="AM15" s="662"/>
      <c r="AN15" s="662"/>
      <c r="AO15" s="698"/>
      <c r="AP15" s="655" t="s">
        <v>248</v>
      </c>
      <c r="AQ15" s="656"/>
      <c r="AR15" s="656"/>
      <c r="AS15" s="656"/>
      <c r="AT15" s="656"/>
      <c r="AU15" s="656"/>
      <c r="AV15" s="656"/>
      <c r="AW15" s="656"/>
      <c r="AX15" s="656"/>
      <c r="AY15" s="656"/>
      <c r="AZ15" s="656"/>
      <c r="BA15" s="656"/>
      <c r="BB15" s="656"/>
      <c r="BC15" s="656"/>
      <c r="BD15" s="656"/>
      <c r="BE15" s="656"/>
      <c r="BF15" s="657"/>
      <c r="BG15" s="658">
        <v>1156568</v>
      </c>
      <c r="BH15" s="659"/>
      <c r="BI15" s="659"/>
      <c r="BJ15" s="659"/>
      <c r="BK15" s="659"/>
      <c r="BL15" s="659"/>
      <c r="BM15" s="659"/>
      <c r="BN15" s="660"/>
      <c r="BO15" s="696">
        <v>5.3</v>
      </c>
      <c r="BP15" s="696"/>
      <c r="BQ15" s="696"/>
      <c r="BR15" s="696"/>
      <c r="BS15" s="697" t="s">
        <v>122</v>
      </c>
      <c r="BT15" s="697"/>
      <c r="BU15" s="697"/>
      <c r="BV15" s="697"/>
      <c r="BW15" s="697"/>
      <c r="BX15" s="697"/>
      <c r="BY15" s="697"/>
      <c r="BZ15" s="697"/>
      <c r="CA15" s="697"/>
      <c r="CB15" s="737"/>
      <c r="CD15" s="655" t="s">
        <v>249</v>
      </c>
      <c r="CE15" s="656"/>
      <c r="CF15" s="656"/>
      <c r="CG15" s="656"/>
      <c r="CH15" s="656"/>
      <c r="CI15" s="656"/>
      <c r="CJ15" s="656"/>
      <c r="CK15" s="656"/>
      <c r="CL15" s="656"/>
      <c r="CM15" s="656"/>
      <c r="CN15" s="656"/>
      <c r="CO15" s="656"/>
      <c r="CP15" s="656"/>
      <c r="CQ15" s="657"/>
      <c r="CR15" s="658">
        <v>6743060</v>
      </c>
      <c r="CS15" s="659"/>
      <c r="CT15" s="659"/>
      <c r="CU15" s="659"/>
      <c r="CV15" s="659"/>
      <c r="CW15" s="659"/>
      <c r="CX15" s="659"/>
      <c r="CY15" s="660"/>
      <c r="CZ15" s="696">
        <v>9.1</v>
      </c>
      <c r="DA15" s="696"/>
      <c r="DB15" s="696"/>
      <c r="DC15" s="696"/>
      <c r="DD15" s="664">
        <v>607941</v>
      </c>
      <c r="DE15" s="659"/>
      <c r="DF15" s="659"/>
      <c r="DG15" s="659"/>
      <c r="DH15" s="659"/>
      <c r="DI15" s="659"/>
      <c r="DJ15" s="659"/>
      <c r="DK15" s="659"/>
      <c r="DL15" s="659"/>
      <c r="DM15" s="659"/>
      <c r="DN15" s="659"/>
      <c r="DO15" s="659"/>
      <c r="DP15" s="660"/>
      <c r="DQ15" s="664">
        <v>5153422</v>
      </c>
      <c r="DR15" s="659"/>
      <c r="DS15" s="659"/>
      <c r="DT15" s="659"/>
      <c r="DU15" s="659"/>
      <c r="DV15" s="659"/>
      <c r="DW15" s="659"/>
      <c r="DX15" s="659"/>
      <c r="DY15" s="659"/>
      <c r="DZ15" s="659"/>
      <c r="EA15" s="659"/>
      <c r="EB15" s="659"/>
      <c r="EC15" s="695"/>
    </row>
    <row r="16" spans="2:143" ht="11.25" customHeight="1" x14ac:dyDescent="0.15">
      <c r="B16" s="655" t="s">
        <v>250</v>
      </c>
      <c r="C16" s="656"/>
      <c r="D16" s="656"/>
      <c r="E16" s="656"/>
      <c r="F16" s="656"/>
      <c r="G16" s="656"/>
      <c r="H16" s="656"/>
      <c r="I16" s="656"/>
      <c r="J16" s="656"/>
      <c r="K16" s="656"/>
      <c r="L16" s="656"/>
      <c r="M16" s="656"/>
      <c r="N16" s="656"/>
      <c r="O16" s="656"/>
      <c r="P16" s="656"/>
      <c r="Q16" s="657"/>
      <c r="R16" s="658">
        <v>476847</v>
      </c>
      <c r="S16" s="659"/>
      <c r="T16" s="659"/>
      <c r="U16" s="659"/>
      <c r="V16" s="659"/>
      <c r="W16" s="659"/>
      <c r="X16" s="659"/>
      <c r="Y16" s="660"/>
      <c r="Z16" s="696">
        <v>0.6</v>
      </c>
      <c r="AA16" s="696"/>
      <c r="AB16" s="696"/>
      <c r="AC16" s="696"/>
      <c r="AD16" s="697">
        <v>476847</v>
      </c>
      <c r="AE16" s="697"/>
      <c r="AF16" s="697"/>
      <c r="AG16" s="697"/>
      <c r="AH16" s="697"/>
      <c r="AI16" s="697"/>
      <c r="AJ16" s="697"/>
      <c r="AK16" s="697"/>
      <c r="AL16" s="661">
        <v>1.1000000000000001</v>
      </c>
      <c r="AM16" s="662"/>
      <c r="AN16" s="662"/>
      <c r="AO16" s="698"/>
      <c r="AP16" s="655" t="s">
        <v>251</v>
      </c>
      <c r="AQ16" s="656"/>
      <c r="AR16" s="656"/>
      <c r="AS16" s="656"/>
      <c r="AT16" s="656"/>
      <c r="AU16" s="656"/>
      <c r="AV16" s="656"/>
      <c r="AW16" s="656"/>
      <c r="AX16" s="656"/>
      <c r="AY16" s="656"/>
      <c r="AZ16" s="656"/>
      <c r="BA16" s="656"/>
      <c r="BB16" s="656"/>
      <c r="BC16" s="656"/>
      <c r="BD16" s="656"/>
      <c r="BE16" s="656"/>
      <c r="BF16" s="657"/>
      <c r="BG16" s="658" t="s">
        <v>122</v>
      </c>
      <c r="BH16" s="659"/>
      <c r="BI16" s="659"/>
      <c r="BJ16" s="659"/>
      <c r="BK16" s="659"/>
      <c r="BL16" s="659"/>
      <c r="BM16" s="659"/>
      <c r="BN16" s="660"/>
      <c r="BO16" s="696" t="s">
        <v>122</v>
      </c>
      <c r="BP16" s="696"/>
      <c r="BQ16" s="696"/>
      <c r="BR16" s="696"/>
      <c r="BS16" s="697" t="s">
        <v>122</v>
      </c>
      <c r="BT16" s="697"/>
      <c r="BU16" s="697"/>
      <c r="BV16" s="697"/>
      <c r="BW16" s="697"/>
      <c r="BX16" s="697"/>
      <c r="BY16" s="697"/>
      <c r="BZ16" s="697"/>
      <c r="CA16" s="697"/>
      <c r="CB16" s="737"/>
      <c r="CD16" s="655" t="s">
        <v>252</v>
      </c>
      <c r="CE16" s="656"/>
      <c r="CF16" s="656"/>
      <c r="CG16" s="656"/>
      <c r="CH16" s="656"/>
      <c r="CI16" s="656"/>
      <c r="CJ16" s="656"/>
      <c r="CK16" s="656"/>
      <c r="CL16" s="656"/>
      <c r="CM16" s="656"/>
      <c r="CN16" s="656"/>
      <c r="CO16" s="656"/>
      <c r="CP16" s="656"/>
      <c r="CQ16" s="657"/>
      <c r="CR16" s="658">
        <v>218293</v>
      </c>
      <c r="CS16" s="659"/>
      <c r="CT16" s="659"/>
      <c r="CU16" s="659"/>
      <c r="CV16" s="659"/>
      <c r="CW16" s="659"/>
      <c r="CX16" s="659"/>
      <c r="CY16" s="660"/>
      <c r="CZ16" s="696">
        <v>0.3</v>
      </c>
      <c r="DA16" s="696"/>
      <c r="DB16" s="696"/>
      <c r="DC16" s="696"/>
      <c r="DD16" s="664" t="s">
        <v>122</v>
      </c>
      <c r="DE16" s="659"/>
      <c r="DF16" s="659"/>
      <c r="DG16" s="659"/>
      <c r="DH16" s="659"/>
      <c r="DI16" s="659"/>
      <c r="DJ16" s="659"/>
      <c r="DK16" s="659"/>
      <c r="DL16" s="659"/>
      <c r="DM16" s="659"/>
      <c r="DN16" s="659"/>
      <c r="DO16" s="659"/>
      <c r="DP16" s="660"/>
      <c r="DQ16" s="664">
        <v>109327</v>
      </c>
      <c r="DR16" s="659"/>
      <c r="DS16" s="659"/>
      <c r="DT16" s="659"/>
      <c r="DU16" s="659"/>
      <c r="DV16" s="659"/>
      <c r="DW16" s="659"/>
      <c r="DX16" s="659"/>
      <c r="DY16" s="659"/>
      <c r="DZ16" s="659"/>
      <c r="EA16" s="659"/>
      <c r="EB16" s="659"/>
      <c r="EC16" s="695"/>
    </row>
    <row r="17" spans="2:133" ht="11.25" customHeight="1" x14ac:dyDescent="0.15">
      <c r="B17" s="655" t="s">
        <v>253</v>
      </c>
      <c r="C17" s="656"/>
      <c r="D17" s="656"/>
      <c r="E17" s="656"/>
      <c r="F17" s="656"/>
      <c r="G17" s="656"/>
      <c r="H17" s="656"/>
      <c r="I17" s="656"/>
      <c r="J17" s="656"/>
      <c r="K17" s="656"/>
      <c r="L17" s="656"/>
      <c r="M17" s="656"/>
      <c r="N17" s="656"/>
      <c r="O17" s="656"/>
      <c r="P17" s="656"/>
      <c r="Q17" s="657"/>
      <c r="R17" s="658">
        <v>850475</v>
      </c>
      <c r="S17" s="659"/>
      <c r="T17" s="659"/>
      <c r="U17" s="659"/>
      <c r="V17" s="659"/>
      <c r="W17" s="659"/>
      <c r="X17" s="659"/>
      <c r="Y17" s="660"/>
      <c r="Z17" s="696">
        <v>1.1000000000000001</v>
      </c>
      <c r="AA17" s="696"/>
      <c r="AB17" s="696"/>
      <c r="AC17" s="696"/>
      <c r="AD17" s="697">
        <v>850475</v>
      </c>
      <c r="AE17" s="697"/>
      <c r="AF17" s="697"/>
      <c r="AG17" s="697"/>
      <c r="AH17" s="697"/>
      <c r="AI17" s="697"/>
      <c r="AJ17" s="697"/>
      <c r="AK17" s="697"/>
      <c r="AL17" s="661">
        <v>2</v>
      </c>
      <c r="AM17" s="662"/>
      <c r="AN17" s="662"/>
      <c r="AO17" s="698"/>
      <c r="AP17" s="655" t="s">
        <v>254</v>
      </c>
      <c r="AQ17" s="656"/>
      <c r="AR17" s="656"/>
      <c r="AS17" s="656"/>
      <c r="AT17" s="656"/>
      <c r="AU17" s="656"/>
      <c r="AV17" s="656"/>
      <c r="AW17" s="656"/>
      <c r="AX17" s="656"/>
      <c r="AY17" s="656"/>
      <c r="AZ17" s="656"/>
      <c r="BA17" s="656"/>
      <c r="BB17" s="656"/>
      <c r="BC17" s="656"/>
      <c r="BD17" s="656"/>
      <c r="BE17" s="656"/>
      <c r="BF17" s="657"/>
      <c r="BG17" s="658" t="s">
        <v>122</v>
      </c>
      <c r="BH17" s="659"/>
      <c r="BI17" s="659"/>
      <c r="BJ17" s="659"/>
      <c r="BK17" s="659"/>
      <c r="BL17" s="659"/>
      <c r="BM17" s="659"/>
      <c r="BN17" s="660"/>
      <c r="BO17" s="696" t="s">
        <v>122</v>
      </c>
      <c r="BP17" s="696"/>
      <c r="BQ17" s="696"/>
      <c r="BR17" s="696"/>
      <c r="BS17" s="697" t="s">
        <v>122</v>
      </c>
      <c r="BT17" s="697"/>
      <c r="BU17" s="697"/>
      <c r="BV17" s="697"/>
      <c r="BW17" s="697"/>
      <c r="BX17" s="697"/>
      <c r="BY17" s="697"/>
      <c r="BZ17" s="697"/>
      <c r="CA17" s="697"/>
      <c r="CB17" s="737"/>
      <c r="CD17" s="655" t="s">
        <v>255</v>
      </c>
      <c r="CE17" s="656"/>
      <c r="CF17" s="656"/>
      <c r="CG17" s="656"/>
      <c r="CH17" s="656"/>
      <c r="CI17" s="656"/>
      <c r="CJ17" s="656"/>
      <c r="CK17" s="656"/>
      <c r="CL17" s="656"/>
      <c r="CM17" s="656"/>
      <c r="CN17" s="656"/>
      <c r="CO17" s="656"/>
      <c r="CP17" s="656"/>
      <c r="CQ17" s="657"/>
      <c r="CR17" s="658">
        <v>5519362</v>
      </c>
      <c r="CS17" s="659"/>
      <c r="CT17" s="659"/>
      <c r="CU17" s="659"/>
      <c r="CV17" s="659"/>
      <c r="CW17" s="659"/>
      <c r="CX17" s="659"/>
      <c r="CY17" s="660"/>
      <c r="CZ17" s="696">
        <v>7.4</v>
      </c>
      <c r="DA17" s="696"/>
      <c r="DB17" s="696"/>
      <c r="DC17" s="696"/>
      <c r="DD17" s="664" t="s">
        <v>122</v>
      </c>
      <c r="DE17" s="659"/>
      <c r="DF17" s="659"/>
      <c r="DG17" s="659"/>
      <c r="DH17" s="659"/>
      <c r="DI17" s="659"/>
      <c r="DJ17" s="659"/>
      <c r="DK17" s="659"/>
      <c r="DL17" s="659"/>
      <c r="DM17" s="659"/>
      <c r="DN17" s="659"/>
      <c r="DO17" s="659"/>
      <c r="DP17" s="660"/>
      <c r="DQ17" s="664">
        <v>5519362</v>
      </c>
      <c r="DR17" s="659"/>
      <c r="DS17" s="659"/>
      <c r="DT17" s="659"/>
      <c r="DU17" s="659"/>
      <c r="DV17" s="659"/>
      <c r="DW17" s="659"/>
      <c r="DX17" s="659"/>
      <c r="DY17" s="659"/>
      <c r="DZ17" s="659"/>
      <c r="EA17" s="659"/>
      <c r="EB17" s="659"/>
      <c r="EC17" s="695"/>
    </row>
    <row r="18" spans="2:133" ht="11.25" customHeight="1" x14ac:dyDescent="0.15">
      <c r="B18" s="655" t="s">
        <v>256</v>
      </c>
      <c r="C18" s="656"/>
      <c r="D18" s="656"/>
      <c r="E18" s="656"/>
      <c r="F18" s="656"/>
      <c r="G18" s="656"/>
      <c r="H18" s="656"/>
      <c r="I18" s="656"/>
      <c r="J18" s="656"/>
      <c r="K18" s="656"/>
      <c r="L18" s="656"/>
      <c r="M18" s="656"/>
      <c r="N18" s="656"/>
      <c r="O18" s="656"/>
      <c r="P18" s="656"/>
      <c r="Q18" s="657"/>
      <c r="R18" s="658">
        <v>158819</v>
      </c>
      <c r="S18" s="659"/>
      <c r="T18" s="659"/>
      <c r="U18" s="659"/>
      <c r="V18" s="659"/>
      <c r="W18" s="659"/>
      <c r="X18" s="659"/>
      <c r="Y18" s="660"/>
      <c r="Z18" s="696">
        <v>0.2</v>
      </c>
      <c r="AA18" s="696"/>
      <c r="AB18" s="696"/>
      <c r="AC18" s="696"/>
      <c r="AD18" s="697">
        <v>158819</v>
      </c>
      <c r="AE18" s="697"/>
      <c r="AF18" s="697"/>
      <c r="AG18" s="697"/>
      <c r="AH18" s="697"/>
      <c r="AI18" s="697"/>
      <c r="AJ18" s="697"/>
      <c r="AK18" s="697"/>
      <c r="AL18" s="661">
        <v>0.4</v>
      </c>
      <c r="AM18" s="662"/>
      <c r="AN18" s="662"/>
      <c r="AO18" s="698"/>
      <c r="AP18" s="655" t="s">
        <v>257</v>
      </c>
      <c r="AQ18" s="656"/>
      <c r="AR18" s="656"/>
      <c r="AS18" s="656"/>
      <c r="AT18" s="656"/>
      <c r="AU18" s="656"/>
      <c r="AV18" s="656"/>
      <c r="AW18" s="656"/>
      <c r="AX18" s="656"/>
      <c r="AY18" s="656"/>
      <c r="AZ18" s="656"/>
      <c r="BA18" s="656"/>
      <c r="BB18" s="656"/>
      <c r="BC18" s="656"/>
      <c r="BD18" s="656"/>
      <c r="BE18" s="656"/>
      <c r="BF18" s="657"/>
      <c r="BG18" s="658" t="s">
        <v>122</v>
      </c>
      <c r="BH18" s="659"/>
      <c r="BI18" s="659"/>
      <c r="BJ18" s="659"/>
      <c r="BK18" s="659"/>
      <c r="BL18" s="659"/>
      <c r="BM18" s="659"/>
      <c r="BN18" s="660"/>
      <c r="BO18" s="696" t="s">
        <v>122</v>
      </c>
      <c r="BP18" s="696"/>
      <c r="BQ18" s="696"/>
      <c r="BR18" s="696"/>
      <c r="BS18" s="697" t="s">
        <v>122</v>
      </c>
      <c r="BT18" s="697"/>
      <c r="BU18" s="697"/>
      <c r="BV18" s="697"/>
      <c r="BW18" s="697"/>
      <c r="BX18" s="697"/>
      <c r="BY18" s="697"/>
      <c r="BZ18" s="697"/>
      <c r="CA18" s="697"/>
      <c r="CB18" s="737"/>
      <c r="CD18" s="655" t="s">
        <v>258</v>
      </c>
      <c r="CE18" s="656"/>
      <c r="CF18" s="656"/>
      <c r="CG18" s="656"/>
      <c r="CH18" s="656"/>
      <c r="CI18" s="656"/>
      <c r="CJ18" s="656"/>
      <c r="CK18" s="656"/>
      <c r="CL18" s="656"/>
      <c r="CM18" s="656"/>
      <c r="CN18" s="656"/>
      <c r="CO18" s="656"/>
      <c r="CP18" s="656"/>
      <c r="CQ18" s="657"/>
      <c r="CR18" s="658" t="s">
        <v>122</v>
      </c>
      <c r="CS18" s="659"/>
      <c r="CT18" s="659"/>
      <c r="CU18" s="659"/>
      <c r="CV18" s="659"/>
      <c r="CW18" s="659"/>
      <c r="CX18" s="659"/>
      <c r="CY18" s="660"/>
      <c r="CZ18" s="696" t="s">
        <v>122</v>
      </c>
      <c r="DA18" s="696"/>
      <c r="DB18" s="696"/>
      <c r="DC18" s="696"/>
      <c r="DD18" s="664" t="s">
        <v>122</v>
      </c>
      <c r="DE18" s="659"/>
      <c r="DF18" s="659"/>
      <c r="DG18" s="659"/>
      <c r="DH18" s="659"/>
      <c r="DI18" s="659"/>
      <c r="DJ18" s="659"/>
      <c r="DK18" s="659"/>
      <c r="DL18" s="659"/>
      <c r="DM18" s="659"/>
      <c r="DN18" s="659"/>
      <c r="DO18" s="659"/>
      <c r="DP18" s="660"/>
      <c r="DQ18" s="664" t="s">
        <v>122</v>
      </c>
      <c r="DR18" s="659"/>
      <c r="DS18" s="659"/>
      <c r="DT18" s="659"/>
      <c r="DU18" s="659"/>
      <c r="DV18" s="659"/>
      <c r="DW18" s="659"/>
      <c r="DX18" s="659"/>
      <c r="DY18" s="659"/>
      <c r="DZ18" s="659"/>
      <c r="EA18" s="659"/>
      <c r="EB18" s="659"/>
      <c r="EC18" s="695"/>
    </row>
    <row r="19" spans="2:133" ht="11.25" customHeight="1" x14ac:dyDescent="0.15">
      <c r="B19" s="655" t="s">
        <v>259</v>
      </c>
      <c r="C19" s="656"/>
      <c r="D19" s="656"/>
      <c r="E19" s="656"/>
      <c r="F19" s="656"/>
      <c r="G19" s="656"/>
      <c r="H19" s="656"/>
      <c r="I19" s="656"/>
      <c r="J19" s="656"/>
      <c r="K19" s="656"/>
      <c r="L19" s="656"/>
      <c r="M19" s="656"/>
      <c r="N19" s="656"/>
      <c r="O19" s="656"/>
      <c r="P19" s="656"/>
      <c r="Q19" s="657"/>
      <c r="R19" s="658">
        <v>680201</v>
      </c>
      <c r="S19" s="659"/>
      <c r="T19" s="659"/>
      <c r="U19" s="659"/>
      <c r="V19" s="659"/>
      <c r="W19" s="659"/>
      <c r="X19" s="659"/>
      <c r="Y19" s="660"/>
      <c r="Z19" s="696">
        <v>0.9</v>
      </c>
      <c r="AA19" s="696"/>
      <c r="AB19" s="696"/>
      <c r="AC19" s="696"/>
      <c r="AD19" s="697">
        <v>680201</v>
      </c>
      <c r="AE19" s="697"/>
      <c r="AF19" s="697"/>
      <c r="AG19" s="697"/>
      <c r="AH19" s="697"/>
      <c r="AI19" s="697"/>
      <c r="AJ19" s="697"/>
      <c r="AK19" s="697"/>
      <c r="AL19" s="661">
        <v>1.6</v>
      </c>
      <c r="AM19" s="662"/>
      <c r="AN19" s="662"/>
      <c r="AO19" s="698"/>
      <c r="AP19" s="655" t="s">
        <v>260</v>
      </c>
      <c r="AQ19" s="656"/>
      <c r="AR19" s="656"/>
      <c r="AS19" s="656"/>
      <c r="AT19" s="656"/>
      <c r="AU19" s="656"/>
      <c r="AV19" s="656"/>
      <c r="AW19" s="656"/>
      <c r="AX19" s="656"/>
      <c r="AY19" s="656"/>
      <c r="AZ19" s="656"/>
      <c r="BA19" s="656"/>
      <c r="BB19" s="656"/>
      <c r="BC19" s="656"/>
      <c r="BD19" s="656"/>
      <c r="BE19" s="656"/>
      <c r="BF19" s="657"/>
      <c r="BG19" s="658">
        <v>1171669</v>
      </c>
      <c r="BH19" s="659"/>
      <c r="BI19" s="659"/>
      <c r="BJ19" s="659"/>
      <c r="BK19" s="659"/>
      <c r="BL19" s="659"/>
      <c r="BM19" s="659"/>
      <c r="BN19" s="660"/>
      <c r="BO19" s="696">
        <v>5.3</v>
      </c>
      <c r="BP19" s="696"/>
      <c r="BQ19" s="696"/>
      <c r="BR19" s="696"/>
      <c r="BS19" s="697" t="s">
        <v>122</v>
      </c>
      <c r="BT19" s="697"/>
      <c r="BU19" s="697"/>
      <c r="BV19" s="697"/>
      <c r="BW19" s="697"/>
      <c r="BX19" s="697"/>
      <c r="BY19" s="697"/>
      <c r="BZ19" s="697"/>
      <c r="CA19" s="697"/>
      <c r="CB19" s="737"/>
      <c r="CD19" s="655" t="s">
        <v>261</v>
      </c>
      <c r="CE19" s="656"/>
      <c r="CF19" s="656"/>
      <c r="CG19" s="656"/>
      <c r="CH19" s="656"/>
      <c r="CI19" s="656"/>
      <c r="CJ19" s="656"/>
      <c r="CK19" s="656"/>
      <c r="CL19" s="656"/>
      <c r="CM19" s="656"/>
      <c r="CN19" s="656"/>
      <c r="CO19" s="656"/>
      <c r="CP19" s="656"/>
      <c r="CQ19" s="657"/>
      <c r="CR19" s="658" t="s">
        <v>122</v>
      </c>
      <c r="CS19" s="659"/>
      <c r="CT19" s="659"/>
      <c r="CU19" s="659"/>
      <c r="CV19" s="659"/>
      <c r="CW19" s="659"/>
      <c r="CX19" s="659"/>
      <c r="CY19" s="660"/>
      <c r="CZ19" s="696" t="s">
        <v>122</v>
      </c>
      <c r="DA19" s="696"/>
      <c r="DB19" s="696"/>
      <c r="DC19" s="696"/>
      <c r="DD19" s="664" t="s">
        <v>122</v>
      </c>
      <c r="DE19" s="659"/>
      <c r="DF19" s="659"/>
      <c r="DG19" s="659"/>
      <c r="DH19" s="659"/>
      <c r="DI19" s="659"/>
      <c r="DJ19" s="659"/>
      <c r="DK19" s="659"/>
      <c r="DL19" s="659"/>
      <c r="DM19" s="659"/>
      <c r="DN19" s="659"/>
      <c r="DO19" s="659"/>
      <c r="DP19" s="660"/>
      <c r="DQ19" s="664" t="s">
        <v>122</v>
      </c>
      <c r="DR19" s="659"/>
      <c r="DS19" s="659"/>
      <c r="DT19" s="659"/>
      <c r="DU19" s="659"/>
      <c r="DV19" s="659"/>
      <c r="DW19" s="659"/>
      <c r="DX19" s="659"/>
      <c r="DY19" s="659"/>
      <c r="DZ19" s="659"/>
      <c r="EA19" s="659"/>
      <c r="EB19" s="659"/>
      <c r="EC19" s="695"/>
    </row>
    <row r="20" spans="2:133" ht="11.25" customHeight="1" x14ac:dyDescent="0.15">
      <c r="B20" s="725" t="s">
        <v>262</v>
      </c>
      <c r="C20" s="726"/>
      <c r="D20" s="726"/>
      <c r="E20" s="726"/>
      <c r="F20" s="726"/>
      <c r="G20" s="726"/>
      <c r="H20" s="726"/>
      <c r="I20" s="726"/>
      <c r="J20" s="726"/>
      <c r="K20" s="726"/>
      <c r="L20" s="726"/>
      <c r="M20" s="726"/>
      <c r="N20" s="726"/>
      <c r="O20" s="726"/>
      <c r="P20" s="726"/>
      <c r="Q20" s="727"/>
      <c r="R20" s="658">
        <v>11455</v>
      </c>
      <c r="S20" s="659"/>
      <c r="T20" s="659"/>
      <c r="U20" s="659"/>
      <c r="V20" s="659"/>
      <c r="W20" s="659"/>
      <c r="X20" s="659"/>
      <c r="Y20" s="660"/>
      <c r="Z20" s="696">
        <v>0</v>
      </c>
      <c r="AA20" s="696"/>
      <c r="AB20" s="696"/>
      <c r="AC20" s="696"/>
      <c r="AD20" s="697">
        <v>11455</v>
      </c>
      <c r="AE20" s="697"/>
      <c r="AF20" s="697"/>
      <c r="AG20" s="697"/>
      <c r="AH20" s="697"/>
      <c r="AI20" s="697"/>
      <c r="AJ20" s="697"/>
      <c r="AK20" s="697"/>
      <c r="AL20" s="661">
        <v>0</v>
      </c>
      <c r="AM20" s="662"/>
      <c r="AN20" s="662"/>
      <c r="AO20" s="698"/>
      <c r="AP20" s="655" t="s">
        <v>263</v>
      </c>
      <c r="AQ20" s="656"/>
      <c r="AR20" s="656"/>
      <c r="AS20" s="656"/>
      <c r="AT20" s="656"/>
      <c r="AU20" s="656"/>
      <c r="AV20" s="656"/>
      <c r="AW20" s="656"/>
      <c r="AX20" s="656"/>
      <c r="AY20" s="656"/>
      <c r="AZ20" s="656"/>
      <c r="BA20" s="656"/>
      <c r="BB20" s="656"/>
      <c r="BC20" s="656"/>
      <c r="BD20" s="656"/>
      <c r="BE20" s="656"/>
      <c r="BF20" s="657"/>
      <c r="BG20" s="658">
        <v>1171669</v>
      </c>
      <c r="BH20" s="659"/>
      <c r="BI20" s="659"/>
      <c r="BJ20" s="659"/>
      <c r="BK20" s="659"/>
      <c r="BL20" s="659"/>
      <c r="BM20" s="659"/>
      <c r="BN20" s="660"/>
      <c r="BO20" s="696">
        <v>5.3</v>
      </c>
      <c r="BP20" s="696"/>
      <c r="BQ20" s="696"/>
      <c r="BR20" s="696"/>
      <c r="BS20" s="697" t="s">
        <v>122</v>
      </c>
      <c r="BT20" s="697"/>
      <c r="BU20" s="697"/>
      <c r="BV20" s="697"/>
      <c r="BW20" s="697"/>
      <c r="BX20" s="697"/>
      <c r="BY20" s="697"/>
      <c r="BZ20" s="697"/>
      <c r="CA20" s="697"/>
      <c r="CB20" s="737"/>
      <c r="CD20" s="655" t="s">
        <v>264</v>
      </c>
      <c r="CE20" s="656"/>
      <c r="CF20" s="656"/>
      <c r="CG20" s="656"/>
      <c r="CH20" s="656"/>
      <c r="CI20" s="656"/>
      <c r="CJ20" s="656"/>
      <c r="CK20" s="656"/>
      <c r="CL20" s="656"/>
      <c r="CM20" s="656"/>
      <c r="CN20" s="656"/>
      <c r="CO20" s="656"/>
      <c r="CP20" s="656"/>
      <c r="CQ20" s="657"/>
      <c r="CR20" s="658">
        <v>74480485</v>
      </c>
      <c r="CS20" s="659"/>
      <c r="CT20" s="659"/>
      <c r="CU20" s="659"/>
      <c r="CV20" s="659"/>
      <c r="CW20" s="659"/>
      <c r="CX20" s="659"/>
      <c r="CY20" s="660"/>
      <c r="CZ20" s="696">
        <v>100</v>
      </c>
      <c r="DA20" s="696"/>
      <c r="DB20" s="696"/>
      <c r="DC20" s="696"/>
      <c r="DD20" s="664">
        <v>5199481</v>
      </c>
      <c r="DE20" s="659"/>
      <c r="DF20" s="659"/>
      <c r="DG20" s="659"/>
      <c r="DH20" s="659"/>
      <c r="DI20" s="659"/>
      <c r="DJ20" s="659"/>
      <c r="DK20" s="659"/>
      <c r="DL20" s="659"/>
      <c r="DM20" s="659"/>
      <c r="DN20" s="659"/>
      <c r="DO20" s="659"/>
      <c r="DP20" s="660"/>
      <c r="DQ20" s="664">
        <v>49049787</v>
      </c>
      <c r="DR20" s="659"/>
      <c r="DS20" s="659"/>
      <c r="DT20" s="659"/>
      <c r="DU20" s="659"/>
      <c r="DV20" s="659"/>
      <c r="DW20" s="659"/>
      <c r="DX20" s="659"/>
      <c r="DY20" s="659"/>
      <c r="DZ20" s="659"/>
      <c r="EA20" s="659"/>
      <c r="EB20" s="659"/>
      <c r="EC20" s="695"/>
    </row>
    <row r="21" spans="2:133" ht="11.25" customHeight="1" x14ac:dyDescent="0.15">
      <c r="B21" s="655" t="s">
        <v>265</v>
      </c>
      <c r="C21" s="656"/>
      <c r="D21" s="656"/>
      <c r="E21" s="656"/>
      <c r="F21" s="656"/>
      <c r="G21" s="656"/>
      <c r="H21" s="656"/>
      <c r="I21" s="656"/>
      <c r="J21" s="656"/>
      <c r="K21" s="656"/>
      <c r="L21" s="656"/>
      <c r="M21" s="656"/>
      <c r="N21" s="656"/>
      <c r="O21" s="656"/>
      <c r="P21" s="656"/>
      <c r="Q21" s="657"/>
      <c r="R21" s="658">
        <v>16693259</v>
      </c>
      <c r="S21" s="659"/>
      <c r="T21" s="659"/>
      <c r="U21" s="659"/>
      <c r="V21" s="659"/>
      <c r="W21" s="659"/>
      <c r="X21" s="659"/>
      <c r="Y21" s="660"/>
      <c r="Z21" s="696">
        <v>21.4</v>
      </c>
      <c r="AA21" s="696"/>
      <c r="AB21" s="696"/>
      <c r="AC21" s="696"/>
      <c r="AD21" s="697">
        <v>15659316</v>
      </c>
      <c r="AE21" s="697"/>
      <c r="AF21" s="697"/>
      <c r="AG21" s="697"/>
      <c r="AH21" s="697"/>
      <c r="AI21" s="697"/>
      <c r="AJ21" s="697"/>
      <c r="AK21" s="697"/>
      <c r="AL21" s="661">
        <v>36</v>
      </c>
      <c r="AM21" s="662"/>
      <c r="AN21" s="662"/>
      <c r="AO21" s="698"/>
      <c r="AP21" s="655" t="s">
        <v>266</v>
      </c>
      <c r="AQ21" s="735"/>
      <c r="AR21" s="735"/>
      <c r="AS21" s="735"/>
      <c r="AT21" s="735"/>
      <c r="AU21" s="735"/>
      <c r="AV21" s="735"/>
      <c r="AW21" s="735"/>
      <c r="AX21" s="735"/>
      <c r="AY21" s="735"/>
      <c r="AZ21" s="735"/>
      <c r="BA21" s="735"/>
      <c r="BB21" s="735"/>
      <c r="BC21" s="735"/>
      <c r="BD21" s="735"/>
      <c r="BE21" s="735"/>
      <c r="BF21" s="736"/>
      <c r="BG21" s="658" t="s">
        <v>122</v>
      </c>
      <c r="BH21" s="659"/>
      <c r="BI21" s="659"/>
      <c r="BJ21" s="659"/>
      <c r="BK21" s="659"/>
      <c r="BL21" s="659"/>
      <c r="BM21" s="659"/>
      <c r="BN21" s="660"/>
      <c r="BO21" s="696" t="s">
        <v>122</v>
      </c>
      <c r="BP21" s="696"/>
      <c r="BQ21" s="696"/>
      <c r="BR21" s="696"/>
      <c r="BS21" s="697" t="s">
        <v>122</v>
      </c>
      <c r="BT21" s="697"/>
      <c r="BU21" s="697"/>
      <c r="BV21" s="697"/>
      <c r="BW21" s="697"/>
      <c r="BX21" s="697"/>
      <c r="BY21" s="697"/>
      <c r="BZ21" s="697"/>
      <c r="CA21" s="697"/>
      <c r="CB21" s="737"/>
      <c r="CD21" s="639"/>
      <c r="CE21" s="640"/>
      <c r="CF21" s="640"/>
      <c r="CG21" s="640"/>
      <c r="CH21" s="640"/>
      <c r="CI21" s="640"/>
      <c r="CJ21" s="640"/>
      <c r="CK21" s="640"/>
      <c r="CL21" s="640"/>
      <c r="CM21" s="640"/>
      <c r="CN21" s="640"/>
      <c r="CO21" s="640"/>
      <c r="CP21" s="640"/>
      <c r="CQ21" s="641"/>
      <c r="CR21" s="743"/>
      <c r="CS21" s="744"/>
      <c r="CT21" s="744"/>
      <c r="CU21" s="744"/>
      <c r="CV21" s="744"/>
      <c r="CW21" s="744"/>
      <c r="CX21" s="744"/>
      <c r="CY21" s="745"/>
      <c r="CZ21" s="746"/>
      <c r="DA21" s="746"/>
      <c r="DB21" s="746"/>
      <c r="DC21" s="746"/>
      <c r="DD21" s="747"/>
      <c r="DE21" s="744"/>
      <c r="DF21" s="744"/>
      <c r="DG21" s="744"/>
      <c r="DH21" s="744"/>
      <c r="DI21" s="744"/>
      <c r="DJ21" s="744"/>
      <c r="DK21" s="744"/>
      <c r="DL21" s="744"/>
      <c r="DM21" s="744"/>
      <c r="DN21" s="744"/>
      <c r="DO21" s="744"/>
      <c r="DP21" s="745"/>
      <c r="DQ21" s="747"/>
      <c r="DR21" s="744"/>
      <c r="DS21" s="744"/>
      <c r="DT21" s="744"/>
      <c r="DU21" s="744"/>
      <c r="DV21" s="744"/>
      <c r="DW21" s="744"/>
      <c r="DX21" s="744"/>
      <c r="DY21" s="744"/>
      <c r="DZ21" s="744"/>
      <c r="EA21" s="744"/>
      <c r="EB21" s="744"/>
      <c r="EC21" s="751"/>
    </row>
    <row r="22" spans="2:133" ht="11.25" customHeight="1" x14ac:dyDescent="0.15">
      <c r="B22" s="655" t="s">
        <v>267</v>
      </c>
      <c r="C22" s="656"/>
      <c r="D22" s="656"/>
      <c r="E22" s="656"/>
      <c r="F22" s="656"/>
      <c r="G22" s="656"/>
      <c r="H22" s="656"/>
      <c r="I22" s="656"/>
      <c r="J22" s="656"/>
      <c r="K22" s="656"/>
      <c r="L22" s="656"/>
      <c r="M22" s="656"/>
      <c r="N22" s="656"/>
      <c r="O22" s="656"/>
      <c r="P22" s="656"/>
      <c r="Q22" s="657"/>
      <c r="R22" s="658">
        <v>15659316</v>
      </c>
      <c r="S22" s="659"/>
      <c r="T22" s="659"/>
      <c r="U22" s="659"/>
      <c r="V22" s="659"/>
      <c r="W22" s="659"/>
      <c r="X22" s="659"/>
      <c r="Y22" s="660"/>
      <c r="Z22" s="696">
        <v>20.100000000000001</v>
      </c>
      <c r="AA22" s="696"/>
      <c r="AB22" s="696"/>
      <c r="AC22" s="696"/>
      <c r="AD22" s="697">
        <v>15659316</v>
      </c>
      <c r="AE22" s="697"/>
      <c r="AF22" s="697"/>
      <c r="AG22" s="697"/>
      <c r="AH22" s="697"/>
      <c r="AI22" s="697"/>
      <c r="AJ22" s="697"/>
      <c r="AK22" s="697"/>
      <c r="AL22" s="661">
        <v>36</v>
      </c>
      <c r="AM22" s="662"/>
      <c r="AN22" s="662"/>
      <c r="AO22" s="698"/>
      <c r="AP22" s="655" t="s">
        <v>268</v>
      </c>
      <c r="AQ22" s="735"/>
      <c r="AR22" s="735"/>
      <c r="AS22" s="735"/>
      <c r="AT22" s="735"/>
      <c r="AU22" s="735"/>
      <c r="AV22" s="735"/>
      <c r="AW22" s="735"/>
      <c r="AX22" s="735"/>
      <c r="AY22" s="735"/>
      <c r="AZ22" s="735"/>
      <c r="BA22" s="735"/>
      <c r="BB22" s="735"/>
      <c r="BC22" s="735"/>
      <c r="BD22" s="735"/>
      <c r="BE22" s="735"/>
      <c r="BF22" s="736"/>
      <c r="BG22" s="658" t="s">
        <v>122</v>
      </c>
      <c r="BH22" s="659"/>
      <c r="BI22" s="659"/>
      <c r="BJ22" s="659"/>
      <c r="BK22" s="659"/>
      <c r="BL22" s="659"/>
      <c r="BM22" s="659"/>
      <c r="BN22" s="660"/>
      <c r="BO22" s="696" t="s">
        <v>122</v>
      </c>
      <c r="BP22" s="696"/>
      <c r="BQ22" s="696"/>
      <c r="BR22" s="696"/>
      <c r="BS22" s="697" t="s">
        <v>122</v>
      </c>
      <c r="BT22" s="697"/>
      <c r="BU22" s="697"/>
      <c r="BV22" s="697"/>
      <c r="BW22" s="697"/>
      <c r="BX22" s="697"/>
      <c r="BY22" s="697"/>
      <c r="BZ22" s="697"/>
      <c r="CA22" s="697"/>
      <c r="CB22" s="737"/>
      <c r="CD22" s="710" t="s">
        <v>269</v>
      </c>
      <c r="CE22" s="711"/>
      <c r="CF22" s="711"/>
      <c r="CG22" s="711"/>
      <c r="CH22" s="711"/>
      <c r="CI22" s="711"/>
      <c r="CJ22" s="711"/>
      <c r="CK22" s="711"/>
      <c r="CL22" s="711"/>
      <c r="CM22" s="711"/>
      <c r="CN22" s="711"/>
      <c r="CO22" s="711"/>
      <c r="CP22" s="711"/>
      <c r="CQ22" s="711"/>
      <c r="CR22" s="711"/>
      <c r="CS22" s="711"/>
      <c r="CT22" s="711"/>
      <c r="CU22" s="711"/>
      <c r="CV22" s="711"/>
      <c r="CW22" s="711"/>
      <c r="CX22" s="711"/>
      <c r="CY22" s="711"/>
      <c r="CZ22" s="711"/>
      <c r="DA22" s="711"/>
      <c r="DB22" s="711"/>
      <c r="DC22" s="711"/>
      <c r="DD22" s="711"/>
      <c r="DE22" s="711"/>
      <c r="DF22" s="711"/>
      <c r="DG22" s="711"/>
      <c r="DH22" s="711"/>
      <c r="DI22" s="711"/>
      <c r="DJ22" s="711"/>
      <c r="DK22" s="711"/>
      <c r="DL22" s="711"/>
      <c r="DM22" s="711"/>
      <c r="DN22" s="711"/>
      <c r="DO22" s="711"/>
      <c r="DP22" s="711"/>
      <c r="DQ22" s="711"/>
      <c r="DR22" s="711"/>
      <c r="DS22" s="711"/>
      <c r="DT22" s="711"/>
      <c r="DU22" s="711"/>
      <c r="DV22" s="711"/>
      <c r="DW22" s="711"/>
      <c r="DX22" s="711"/>
      <c r="DY22" s="711"/>
      <c r="DZ22" s="711"/>
      <c r="EA22" s="711"/>
      <c r="EB22" s="711"/>
      <c r="EC22" s="712"/>
    </row>
    <row r="23" spans="2:133" ht="11.25" customHeight="1" x14ac:dyDescent="0.15">
      <c r="B23" s="655" t="s">
        <v>270</v>
      </c>
      <c r="C23" s="656"/>
      <c r="D23" s="656"/>
      <c r="E23" s="656"/>
      <c r="F23" s="656"/>
      <c r="G23" s="656"/>
      <c r="H23" s="656"/>
      <c r="I23" s="656"/>
      <c r="J23" s="656"/>
      <c r="K23" s="656"/>
      <c r="L23" s="656"/>
      <c r="M23" s="656"/>
      <c r="N23" s="656"/>
      <c r="O23" s="656"/>
      <c r="P23" s="656"/>
      <c r="Q23" s="657"/>
      <c r="R23" s="658">
        <v>1033943</v>
      </c>
      <c r="S23" s="659"/>
      <c r="T23" s="659"/>
      <c r="U23" s="659"/>
      <c r="V23" s="659"/>
      <c r="W23" s="659"/>
      <c r="X23" s="659"/>
      <c r="Y23" s="660"/>
      <c r="Z23" s="696">
        <v>1.3</v>
      </c>
      <c r="AA23" s="696"/>
      <c r="AB23" s="696"/>
      <c r="AC23" s="696"/>
      <c r="AD23" s="697" t="s">
        <v>122</v>
      </c>
      <c r="AE23" s="697"/>
      <c r="AF23" s="697"/>
      <c r="AG23" s="697"/>
      <c r="AH23" s="697"/>
      <c r="AI23" s="697"/>
      <c r="AJ23" s="697"/>
      <c r="AK23" s="697"/>
      <c r="AL23" s="661" t="s">
        <v>122</v>
      </c>
      <c r="AM23" s="662"/>
      <c r="AN23" s="662"/>
      <c r="AO23" s="698"/>
      <c r="AP23" s="655" t="s">
        <v>271</v>
      </c>
      <c r="AQ23" s="735"/>
      <c r="AR23" s="735"/>
      <c r="AS23" s="735"/>
      <c r="AT23" s="735"/>
      <c r="AU23" s="735"/>
      <c r="AV23" s="735"/>
      <c r="AW23" s="735"/>
      <c r="AX23" s="735"/>
      <c r="AY23" s="735"/>
      <c r="AZ23" s="735"/>
      <c r="BA23" s="735"/>
      <c r="BB23" s="735"/>
      <c r="BC23" s="735"/>
      <c r="BD23" s="735"/>
      <c r="BE23" s="735"/>
      <c r="BF23" s="736"/>
      <c r="BG23" s="658">
        <v>1171669</v>
      </c>
      <c r="BH23" s="659"/>
      <c r="BI23" s="659"/>
      <c r="BJ23" s="659"/>
      <c r="BK23" s="659"/>
      <c r="BL23" s="659"/>
      <c r="BM23" s="659"/>
      <c r="BN23" s="660"/>
      <c r="BO23" s="696">
        <v>5.3</v>
      </c>
      <c r="BP23" s="696"/>
      <c r="BQ23" s="696"/>
      <c r="BR23" s="696"/>
      <c r="BS23" s="697" t="s">
        <v>122</v>
      </c>
      <c r="BT23" s="697"/>
      <c r="BU23" s="697"/>
      <c r="BV23" s="697"/>
      <c r="BW23" s="697"/>
      <c r="BX23" s="697"/>
      <c r="BY23" s="697"/>
      <c r="BZ23" s="697"/>
      <c r="CA23" s="697"/>
      <c r="CB23" s="737"/>
      <c r="CD23" s="710" t="s">
        <v>211</v>
      </c>
      <c r="CE23" s="711"/>
      <c r="CF23" s="711"/>
      <c r="CG23" s="711"/>
      <c r="CH23" s="711"/>
      <c r="CI23" s="711"/>
      <c r="CJ23" s="711"/>
      <c r="CK23" s="711"/>
      <c r="CL23" s="711"/>
      <c r="CM23" s="711"/>
      <c r="CN23" s="711"/>
      <c r="CO23" s="711"/>
      <c r="CP23" s="711"/>
      <c r="CQ23" s="712"/>
      <c r="CR23" s="710" t="s">
        <v>272</v>
      </c>
      <c r="CS23" s="711"/>
      <c r="CT23" s="711"/>
      <c r="CU23" s="711"/>
      <c r="CV23" s="711"/>
      <c r="CW23" s="711"/>
      <c r="CX23" s="711"/>
      <c r="CY23" s="712"/>
      <c r="CZ23" s="710" t="s">
        <v>273</v>
      </c>
      <c r="DA23" s="711"/>
      <c r="DB23" s="711"/>
      <c r="DC23" s="712"/>
      <c r="DD23" s="710" t="s">
        <v>274</v>
      </c>
      <c r="DE23" s="711"/>
      <c r="DF23" s="711"/>
      <c r="DG23" s="711"/>
      <c r="DH23" s="711"/>
      <c r="DI23" s="711"/>
      <c r="DJ23" s="711"/>
      <c r="DK23" s="712"/>
      <c r="DL23" s="748" t="s">
        <v>275</v>
      </c>
      <c r="DM23" s="749"/>
      <c r="DN23" s="749"/>
      <c r="DO23" s="749"/>
      <c r="DP23" s="749"/>
      <c r="DQ23" s="749"/>
      <c r="DR23" s="749"/>
      <c r="DS23" s="749"/>
      <c r="DT23" s="749"/>
      <c r="DU23" s="749"/>
      <c r="DV23" s="750"/>
      <c r="DW23" s="710" t="s">
        <v>276</v>
      </c>
      <c r="DX23" s="711"/>
      <c r="DY23" s="711"/>
      <c r="DZ23" s="711"/>
      <c r="EA23" s="711"/>
      <c r="EB23" s="711"/>
      <c r="EC23" s="712"/>
    </row>
    <row r="24" spans="2:133" ht="11.25" customHeight="1" x14ac:dyDescent="0.15">
      <c r="B24" s="655" t="s">
        <v>277</v>
      </c>
      <c r="C24" s="656"/>
      <c r="D24" s="656"/>
      <c r="E24" s="656"/>
      <c r="F24" s="656"/>
      <c r="G24" s="656"/>
      <c r="H24" s="656"/>
      <c r="I24" s="656"/>
      <c r="J24" s="656"/>
      <c r="K24" s="656"/>
      <c r="L24" s="656"/>
      <c r="M24" s="656"/>
      <c r="N24" s="656"/>
      <c r="O24" s="656"/>
      <c r="P24" s="656"/>
      <c r="Q24" s="657"/>
      <c r="R24" s="658" t="s">
        <v>122</v>
      </c>
      <c r="S24" s="659"/>
      <c r="T24" s="659"/>
      <c r="U24" s="659"/>
      <c r="V24" s="659"/>
      <c r="W24" s="659"/>
      <c r="X24" s="659"/>
      <c r="Y24" s="660"/>
      <c r="Z24" s="696" t="s">
        <v>122</v>
      </c>
      <c r="AA24" s="696"/>
      <c r="AB24" s="696"/>
      <c r="AC24" s="696"/>
      <c r="AD24" s="697" t="s">
        <v>122</v>
      </c>
      <c r="AE24" s="697"/>
      <c r="AF24" s="697"/>
      <c r="AG24" s="697"/>
      <c r="AH24" s="697"/>
      <c r="AI24" s="697"/>
      <c r="AJ24" s="697"/>
      <c r="AK24" s="697"/>
      <c r="AL24" s="661" t="s">
        <v>122</v>
      </c>
      <c r="AM24" s="662"/>
      <c r="AN24" s="662"/>
      <c r="AO24" s="698"/>
      <c r="AP24" s="655" t="s">
        <v>278</v>
      </c>
      <c r="AQ24" s="735"/>
      <c r="AR24" s="735"/>
      <c r="AS24" s="735"/>
      <c r="AT24" s="735"/>
      <c r="AU24" s="735"/>
      <c r="AV24" s="735"/>
      <c r="AW24" s="735"/>
      <c r="AX24" s="735"/>
      <c r="AY24" s="735"/>
      <c r="AZ24" s="735"/>
      <c r="BA24" s="735"/>
      <c r="BB24" s="735"/>
      <c r="BC24" s="735"/>
      <c r="BD24" s="735"/>
      <c r="BE24" s="735"/>
      <c r="BF24" s="736"/>
      <c r="BG24" s="658" t="s">
        <v>122</v>
      </c>
      <c r="BH24" s="659"/>
      <c r="BI24" s="659"/>
      <c r="BJ24" s="659"/>
      <c r="BK24" s="659"/>
      <c r="BL24" s="659"/>
      <c r="BM24" s="659"/>
      <c r="BN24" s="660"/>
      <c r="BO24" s="696" t="s">
        <v>122</v>
      </c>
      <c r="BP24" s="696"/>
      <c r="BQ24" s="696"/>
      <c r="BR24" s="696"/>
      <c r="BS24" s="697" t="s">
        <v>122</v>
      </c>
      <c r="BT24" s="697"/>
      <c r="BU24" s="697"/>
      <c r="BV24" s="697"/>
      <c r="BW24" s="697"/>
      <c r="BX24" s="697"/>
      <c r="BY24" s="697"/>
      <c r="BZ24" s="697"/>
      <c r="CA24" s="697"/>
      <c r="CB24" s="737"/>
      <c r="CD24" s="716" t="s">
        <v>279</v>
      </c>
      <c r="CE24" s="717"/>
      <c r="CF24" s="717"/>
      <c r="CG24" s="717"/>
      <c r="CH24" s="717"/>
      <c r="CI24" s="717"/>
      <c r="CJ24" s="717"/>
      <c r="CK24" s="717"/>
      <c r="CL24" s="717"/>
      <c r="CM24" s="717"/>
      <c r="CN24" s="717"/>
      <c r="CO24" s="717"/>
      <c r="CP24" s="717"/>
      <c r="CQ24" s="718"/>
      <c r="CR24" s="713">
        <v>37989643</v>
      </c>
      <c r="CS24" s="714"/>
      <c r="CT24" s="714"/>
      <c r="CU24" s="714"/>
      <c r="CV24" s="714"/>
      <c r="CW24" s="714"/>
      <c r="CX24" s="714"/>
      <c r="CY24" s="739"/>
      <c r="CZ24" s="740">
        <v>51</v>
      </c>
      <c r="DA24" s="722"/>
      <c r="DB24" s="722"/>
      <c r="DC24" s="742"/>
      <c r="DD24" s="738">
        <v>23922766</v>
      </c>
      <c r="DE24" s="714"/>
      <c r="DF24" s="714"/>
      <c r="DG24" s="714"/>
      <c r="DH24" s="714"/>
      <c r="DI24" s="714"/>
      <c r="DJ24" s="714"/>
      <c r="DK24" s="739"/>
      <c r="DL24" s="738">
        <v>21198146</v>
      </c>
      <c r="DM24" s="714"/>
      <c r="DN24" s="714"/>
      <c r="DO24" s="714"/>
      <c r="DP24" s="714"/>
      <c r="DQ24" s="714"/>
      <c r="DR24" s="714"/>
      <c r="DS24" s="714"/>
      <c r="DT24" s="714"/>
      <c r="DU24" s="714"/>
      <c r="DV24" s="739"/>
      <c r="DW24" s="740">
        <v>48.6</v>
      </c>
      <c r="DX24" s="722"/>
      <c r="DY24" s="722"/>
      <c r="DZ24" s="722"/>
      <c r="EA24" s="722"/>
      <c r="EB24" s="722"/>
      <c r="EC24" s="741"/>
    </row>
    <row r="25" spans="2:133" ht="11.25" customHeight="1" x14ac:dyDescent="0.15">
      <c r="B25" s="655" t="s">
        <v>280</v>
      </c>
      <c r="C25" s="656"/>
      <c r="D25" s="656"/>
      <c r="E25" s="656"/>
      <c r="F25" s="656"/>
      <c r="G25" s="656"/>
      <c r="H25" s="656"/>
      <c r="I25" s="656"/>
      <c r="J25" s="656"/>
      <c r="K25" s="656"/>
      <c r="L25" s="656"/>
      <c r="M25" s="656"/>
      <c r="N25" s="656"/>
      <c r="O25" s="656"/>
      <c r="P25" s="656"/>
      <c r="Q25" s="657"/>
      <c r="R25" s="658">
        <v>45492401</v>
      </c>
      <c r="S25" s="659"/>
      <c r="T25" s="659"/>
      <c r="U25" s="659"/>
      <c r="V25" s="659"/>
      <c r="W25" s="659"/>
      <c r="X25" s="659"/>
      <c r="Y25" s="660"/>
      <c r="Z25" s="696">
        <v>58.3</v>
      </c>
      <c r="AA25" s="696"/>
      <c r="AB25" s="696"/>
      <c r="AC25" s="696"/>
      <c r="AD25" s="697">
        <v>43286789</v>
      </c>
      <c r="AE25" s="697"/>
      <c r="AF25" s="697"/>
      <c r="AG25" s="697"/>
      <c r="AH25" s="697"/>
      <c r="AI25" s="697"/>
      <c r="AJ25" s="697"/>
      <c r="AK25" s="697"/>
      <c r="AL25" s="661">
        <v>99.6</v>
      </c>
      <c r="AM25" s="662"/>
      <c r="AN25" s="662"/>
      <c r="AO25" s="698"/>
      <c r="AP25" s="655" t="s">
        <v>281</v>
      </c>
      <c r="AQ25" s="735"/>
      <c r="AR25" s="735"/>
      <c r="AS25" s="735"/>
      <c r="AT25" s="735"/>
      <c r="AU25" s="735"/>
      <c r="AV25" s="735"/>
      <c r="AW25" s="735"/>
      <c r="AX25" s="735"/>
      <c r="AY25" s="735"/>
      <c r="AZ25" s="735"/>
      <c r="BA25" s="735"/>
      <c r="BB25" s="735"/>
      <c r="BC25" s="735"/>
      <c r="BD25" s="735"/>
      <c r="BE25" s="735"/>
      <c r="BF25" s="736"/>
      <c r="BG25" s="658" t="s">
        <v>122</v>
      </c>
      <c r="BH25" s="659"/>
      <c r="BI25" s="659"/>
      <c r="BJ25" s="659"/>
      <c r="BK25" s="659"/>
      <c r="BL25" s="659"/>
      <c r="BM25" s="659"/>
      <c r="BN25" s="660"/>
      <c r="BO25" s="696" t="s">
        <v>122</v>
      </c>
      <c r="BP25" s="696"/>
      <c r="BQ25" s="696"/>
      <c r="BR25" s="696"/>
      <c r="BS25" s="697" t="s">
        <v>122</v>
      </c>
      <c r="BT25" s="697"/>
      <c r="BU25" s="697"/>
      <c r="BV25" s="697"/>
      <c r="BW25" s="697"/>
      <c r="BX25" s="697"/>
      <c r="BY25" s="697"/>
      <c r="BZ25" s="697"/>
      <c r="CA25" s="697"/>
      <c r="CB25" s="737"/>
      <c r="CD25" s="655" t="s">
        <v>282</v>
      </c>
      <c r="CE25" s="656"/>
      <c r="CF25" s="656"/>
      <c r="CG25" s="656"/>
      <c r="CH25" s="656"/>
      <c r="CI25" s="656"/>
      <c r="CJ25" s="656"/>
      <c r="CK25" s="656"/>
      <c r="CL25" s="656"/>
      <c r="CM25" s="656"/>
      <c r="CN25" s="656"/>
      <c r="CO25" s="656"/>
      <c r="CP25" s="656"/>
      <c r="CQ25" s="657"/>
      <c r="CR25" s="658">
        <v>12335691</v>
      </c>
      <c r="CS25" s="671"/>
      <c r="CT25" s="671"/>
      <c r="CU25" s="671"/>
      <c r="CV25" s="671"/>
      <c r="CW25" s="671"/>
      <c r="CX25" s="671"/>
      <c r="CY25" s="672"/>
      <c r="CZ25" s="661">
        <v>16.600000000000001</v>
      </c>
      <c r="DA25" s="673"/>
      <c r="DB25" s="673"/>
      <c r="DC25" s="674"/>
      <c r="DD25" s="664">
        <v>11607360</v>
      </c>
      <c r="DE25" s="671"/>
      <c r="DF25" s="671"/>
      <c r="DG25" s="671"/>
      <c r="DH25" s="671"/>
      <c r="DI25" s="671"/>
      <c r="DJ25" s="671"/>
      <c r="DK25" s="672"/>
      <c r="DL25" s="664">
        <v>10946089</v>
      </c>
      <c r="DM25" s="671"/>
      <c r="DN25" s="671"/>
      <c r="DO25" s="671"/>
      <c r="DP25" s="671"/>
      <c r="DQ25" s="671"/>
      <c r="DR25" s="671"/>
      <c r="DS25" s="671"/>
      <c r="DT25" s="671"/>
      <c r="DU25" s="671"/>
      <c r="DV25" s="672"/>
      <c r="DW25" s="661">
        <v>25.1</v>
      </c>
      <c r="DX25" s="673"/>
      <c r="DY25" s="673"/>
      <c r="DZ25" s="673"/>
      <c r="EA25" s="673"/>
      <c r="EB25" s="673"/>
      <c r="EC25" s="685"/>
    </row>
    <row r="26" spans="2:133" ht="11.25" customHeight="1" x14ac:dyDescent="0.15">
      <c r="B26" s="655" t="s">
        <v>283</v>
      </c>
      <c r="C26" s="656"/>
      <c r="D26" s="656"/>
      <c r="E26" s="656"/>
      <c r="F26" s="656"/>
      <c r="G26" s="656"/>
      <c r="H26" s="656"/>
      <c r="I26" s="656"/>
      <c r="J26" s="656"/>
      <c r="K26" s="656"/>
      <c r="L26" s="656"/>
      <c r="M26" s="656"/>
      <c r="N26" s="656"/>
      <c r="O26" s="656"/>
      <c r="P26" s="656"/>
      <c r="Q26" s="657"/>
      <c r="R26" s="658">
        <v>14366</v>
      </c>
      <c r="S26" s="659"/>
      <c r="T26" s="659"/>
      <c r="U26" s="659"/>
      <c r="V26" s="659"/>
      <c r="W26" s="659"/>
      <c r="X26" s="659"/>
      <c r="Y26" s="660"/>
      <c r="Z26" s="696">
        <v>0</v>
      </c>
      <c r="AA26" s="696"/>
      <c r="AB26" s="696"/>
      <c r="AC26" s="696"/>
      <c r="AD26" s="697">
        <v>14366</v>
      </c>
      <c r="AE26" s="697"/>
      <c r="AF26" s="697"/>
      <c r="AG26" s="697"/>
      <c r="AH26" s="697"/>
      <c r="AI26" s="697"/>
      <c r="AJ26" s="697"/>
      <c r="AK26" s="697"/>
      <c r="AL26" s="661">
        <v>0</v>
      </c>
      <c r="AM26" s="662"/>
      <c r="AN26" s="662"/>
      <c r="AO26" s="698"/>
      <c r="AP26" s="655" t="s">
        <v>284</v>
      </c>
      <c r="AQ26" s="735"/>
      <c r="AR26" s="735"/>
      <c r="AS26" s="735"/>
      <c r="AT26" s="735"/>
      <c r="AU26" s="735"/>
      <c r="AV26" s="735"/>
      <c r="AW26" s="735"/>
      <c r="AX26" s="735"/>
      <c r="AY26" s="735"/>
      <c r="AZ26" s="735"/>
      <c r="BA26" s="735"/>
      <c r="BB26" s="735"/>
      <c r="BC26" s="735"/>
      <c r="BD26" s="735"/>
      <c r="BE26" s="735"/>
      <c r="BF26" s="736"/>
      <c r="BG26" s="658" t="s">
        <v>122</v>
      </c>
      <c r="BH26" s="659"/>
      <c r="BI26" s="659"/>
      <c r="BJ26" s="659"/>
      <c r="BK26" s="659"/>
      <c r="BL26" s="659"/>
      <c r="BM26" s="659"/>
      <c r="BN26" s="660"/>
      <c r="BO26" s="696" t="s">
        <v>122</v>
      </c>
      <c r="BP26" s="696"/>
      <c r="BQ26" s="696"/>
      <c r="BR26" s="696"/>
      <c r="BS26" s="697" t="s">
        <v>122</v>
      </c>
      <c r="BT26" s="697"/>
      <c r="BU26" s="697"/>
      <c r="BV26" s="697"/>
      <c r="BW26" s="697"/>
      <c r="BX26" s="697"/>
      <c r="BY26" s="697"/>
      <c r="BZ26" s="697"/>
      <c r="CA26" s="697"/>
      <c r="CB26" s="737"/>
      <c r="CD26" s="655" t="s">
        <v>285</v>
      </c>
      <c r="CE26" s="656"/>
      <c r="CF26" s="656"/>
      <c r="CG26" s="656"/>
      <c r="CH26" s="656"/>
      <c r="CI26" s="656"/>
      <c r="CJ26" s="656"/>
      <c r="CK26" s="656"/>
      <c r="CL26" s="656"/>
      <c r="CM26" s="656"/>
      <c r="CN26" s="656"/>
      <c r="CO26" s="656"/>
      <c r="CP26" s="656"/>
      <c r="CQ26" s="657"/>
      <c r="CR26" s="658">
        <v>7774335</v>
      </c>
      <c r="CS26" s="659"/>
      <c r="CT26" s="659"/>
      <c r="CU26" s="659"/>
      <c r="CV26" s="659"/>
      <c r="CW26" s="659"/>
      <c r="CX26" s="659"/>
      <c r="CY26" s="660"/>
      <c r="CZ26" s="661">
        <v>10.4</v>
      </c>
      <c r="DA26" s="673"/>
      <c r="DB26" s="673"/>
      <c r="DC26" s="674"/>
      <c r="DD26" s="664">
        <v>7322316</v>
      </c>
      <c r="DE26" s="659"/>
      <c r="DF26" s="659"/>
      <c r="DG26" s="659"/>
      <c r="DH26" s="659"/>
      <c r="DI26" s="659"/>
      <c r="DJ26" s="659"/>
      <c r="DK26" s="660"/>
      <c r="DL26" s="664" t="s">
        <v>122</v>
      </c>
      <c r="DM26" s="659"/>
      <c r="DN26" s="659"/>
      <c r="DO26" s="659"/>
      <c r="DP26" s="659"/>
      <c r="DQ26" s="659"/>
      <c r="DR26" s="659"/>
      <c r="DS26" s="659"/>
      <c r="DT26" s="659"/>
      <c r="DU26" s="659"/>
      <c r="DV26" s="660"/>
      <c r="DW26" s="661" t="s">
        <v>122</v>
      </c>
      <c r="DX26" s="673"/>
      <c r="DY26" s="673"/>
      <c r="DZ26" s="673"/>
      <c r="EA26" s="673"/>
      <c r="EB26" s="673"/>
      <c r="EC26" s="685"/>
    </row>
    <row r="27" spans="2:133" ht="11.25" customHeight="1" x14ac:dyDescent="0.15">
      <c r="B27" s="655" t="s">
        <v>286</v>
      </c>
      <c r="C27" s="656"/>
      <c r="D27" s="656"/>
      <c r="E27" s="656"/>
      <c r="F27" s="656"/>
      <c r="G27" s="656"/>
      <c r="H27" s="656"/>
      <c r="I27" s="656"/>
      <c r="J27" s="656"/>
      <c r="K27" s="656"/>
      <c r="L27" s="656"/>
      <c r="M27" s="656"/>
      <c r="N27" s="656"/>
      <c r="O27" s="656"/>
      <c r="P27" s="656"/>
      <c r="Q27" s="657"/>
      <c r="R27" s="658">
        <v>352209</v>
      </c>
      <c r="S27" s="659"/>
      <c r="T27" s="659"/>
      <c r="U27" s="659"/>
      <c r="V27" s="659"/>
      <c r="W27" s="659"/>
      <c r="X27" s="659"/>
      <c r="Y27" s="660"/>
      <c r="Z27" s="696">
        <v>0.5</v>
      </c>
      <c r="AA27" s="696"/>
      <c r="AB27" s="696"/>
      <c r="AC27" s="696"/>
      <c r="AD27" s="697" t="s">
        <v>122</v>
      </c>
      <c r="AE27" s="697"/>
      <c r="AF27" s="697"/>
      <c r="AG27" s="697"/>
      <c r="AH27" s="697"/>
      <c r="AI27" s="697"/>
      <c r="AJ27" s="697"/>
      <c r="AK27" s="697"/>
      <c r="AL27" s="661" t="s">
        <v>122</v>
      </c>
      <c r="AM27" s="662"/>
      <c r="AN27" s="662"/>
      <c r="AO27" s="698"/>
      <c r="AP27" s="655" t="s">
        <v>287</v>
      </c>
      <c r="AQ27" s="656"/>
      <c r="AR27" s="656"/>
      <c r="AS27" s="656"/>
      <c r="AT27" s="656"/>
      <c r="AU27" s="656"/>
      <c r="AV27" s="656"/>
      <c r="AW27" s="656"/>
      <c r="AX27" s="656"/>
      <c r="AY27" s="656"/>
      <c r="AZ27" s="656"/>
      <c r="BA27" s="656"/>
      <c r="BB27" s="656"/>
      <c r="BC27" s="656"/>
      <c r="BD27" s="656"/>
      <c r="BE27" s="656"/>
      <c r="BF27" s="657"/>
      <c r="BG27" s="658">
        <v>21910760</v>
      </c>
      <c r="BH27" s="659"/>
      <c r="BI27" s="659"/>
      <c r="BJ27" s="659"/>
      <c r="BK27" s="659"/>
      <c r="BL27" s="659"/>
      <c r="BM27" s="659"/>
      <c r="BN27" s="660"/>
      <c r="BO27" s="696">
        <v>100</v>
      </c>
      <c r="BP27" s="696"/>
      <c r="BQ27" s="696"/>
      <c r="BR27" s="696"/>
      <c r="BS27" s="697" t="s">
        <v>122</v>
      </c>
      <c r="BT27" s="697"/>
      <c r="BU27" s="697"/>
      <c r="BV27" s="697"/>
      <c r="BW27" s="697"/>
      <c r="BX27" s="697"/>
      <c r="BY27" s="697"/>
      <c r="BZ27" s="697"/>
      <c r="CA27" s="697"/>
      <c r="CB27" s="737"/>
      <c r="CD27" s="655" t="s">
        <v>288</v>
      </c>
      <c r="CE27" s="656"/>
      <c r="CF27" s="656"/>
      <c r="CG27" s="656"/>
      <c r="CH27" s="656"/>
      <c r="CI27" s="656"/>
      <c r="CJ27" s="656"/>
      <c r="CK27" s="656"/>
      <c r="CL27" s="656"/>
      <c r="CM27" s="656"/>
      <c r="CN27" s="656"/>
      <c r="CO27" s="656"/>
      <c r="CP27" s="656"/>
      <c r="CQ27" s="657"/>
      <c r="CR27" s="658">
        <v>20134590</v>
      </c>
      <c r="CS27" s="671"/>
      <c r="CT27" s="671"/>
      <c r="CU27" s="671"/>
      <c r="CV27" s="671"/>
      <c r="CW27" s="671"/>
      <c r="CX27" s="671"/>
      <c r="CY27" s="672"/>
      <c r="CZ27" s="661">
        <v>27</v>
      </c>
      <c r="DA27" s="673"/>
      <c r="DB27" s="673"/>
      <c r="DC27" s="674"/>
      <c r="DD27" s="664">
        <v>6796044</v>
      </c>
      <c r="DE27" s="671"/>
      <c r="DF27" s="671"/>
      <c r="DG27" s="671"/>
      <c r="DH27" s="671"/>
      <c r="DI27" s="671"/>
      <c r="DJ27" s="671"/>
      <c r="DK27" s="672"/>
      <c r="DL27" s="664">
        <v>4732695</v>
      </c>
      <c r="DM27" s="671"/>
      <c r="DN27" s="671"/>
      <c r="DO27" s="671"/>
      <c r="DP27" s="671"/>
      <c r="DQ27" s="671"/>
      <c r="DR27" s="671"/>
      <c r="DS27" s="671"/>
      <c r="DT27" s="671"/>
      <c r="DU27" s="671"/>
      <c r="DV27" s="672"/>
      <c r="DW27" s="661">
        <v>10.8</v>
      </c>
      <c r="DX27" s="673"/>
      <c r="DY27" s="673"/>
      <c r="DZ27" s="673"/>
      <c r="EA27" s="673"/>
      <c r="EB27" s="673"/>
      <c r="EC27" s="685"/>
    </row>
    <row r="28" spans="2:133" ht="11.25" customHeight="1" x14ac:dyDescent="0.15">
      <c r="B28" s="655" t="s">
        <v>289</v>
      </c>
      <c r="C28" s="656"/>
      <c r="D28" s="656"/>
      <c r="E28" s="656"/>
      <c r="F28" s="656"/>
      <c r="G28" s="656"/>
      <c r="H28" s="656"/>
      <c r="I28" s="656"/>
      <c r="J28" s="656"/>
      <c r="K28" s="656"/>
      <c r="L28" s="656"/>
      <c r="M28" s="656"/>
      <c r="N28" s="656"/>
      <c r="O28" s="656"/>
      <c r="P28" s="656"/>
      <c r="Q28" s="657"/>
      <c r="R28" s="658">
        <v>614838</v>
      </c>
      <c r="S28" s="659"/>
      <c r="T28" s="659"/>
      <c r="U28" s="659"/>
      <c r="V28" s="659"/>
      <c r="W28" s="659"/>
      <c r="X28" s="659"/>
      <c r="Y28" s="660"/>
      <c r="Z28" s="696">
        <v>0.8</v>
      </c>
      <c r="AA28" s="696"/>
      <c r="AB28" s="696"/>
      <c r="AC28" s="696"/>
      <c r="AD28" s="697">
        <v>133070</v>
      </c>
      <c r="AE28" s="697"/>
      <c r="AF28" s="697"/>
      <c r="AG28" s="697"/>
      <c r="AH28" s="697"/>
      <c r="AI28" s="697"/>
      <c r="AJ28" s="697"/>
      <c r="AK28" s="697"/>
      <c r="AL28" s="661">
        <v>0.3</v>
      </c>
      <c r="AM28" s="662"/>
      <c r="AN28" s="662"/>
      <c r="AO28" s="698"/>
      <c r="AP28" s="655"/>
      <c r="AQ28" s="656"/>
      <c r="AR28" s="656"/>
      <c r="AS28" s="656"/>
      <c r="AT28" s="656"/>
      <c r="AU28" s="656"/>
      <c r="AV28" s="656"/>
      <c r="AW28" s="656"/>
      <c r="AX28" s="656"/>
      <c r="AY28" s="656"/>
      <c r="AZ28" s="656"/>
      <c r="BA28" s="656"/>
      <c r="BB28" s="656"/>
      <c r="BC28" s="656"/>
      <c r="BD28" s="656"/>
      <c r="BE28" s="656"/>
      <c r="BF28" s="657"/>
      <c r="BG28" s="658"/>
      <c r="BH28" s="659"/>
      <c r="BI28" s="659"/>
      <c r="BJ28" s="659"/>
      <c r="BK28" s="659"/>
      <c r="BL28" s="659"/>
      <c r="BM28" s="659"/>
      <c r="BN28" s="660"/>
      <c r="BO28" s="696"/>
      <c r="BP28" s="696"/>
      <c r="BQ28" s="696"/>
      <c r="BR28" s="696"/>
      <c r="BS28" s="664"/>
      <c r="BT28" s="659"/>
      <c r="BU28" s="659"/>
      <c r="BV28" s="659"/>
      <c r="BW28" s="659"/>
      <c r="BX28" s="659"/>
      <c r="BY28" s="659"/>
      <c r="BZ28" s="659"/>
      <c r="CA28" s="659"/>
      <c r="CB28" s="695"/>
      <c r="CD28" s="655" t="s">
        <v>290</v>
      </c>
      <c r="CE28" s="656"/>
      <c r="CF28" s="656"/>
      <c r="CG28" s="656"/>
      <c r="CH28" s="656"/>
      <c r="CI28" s="656"/>
      <c r="CJ28" s="656"/>
      <c r="CK28" s="656"/>
      <c r="CL28" s="656"/>
      <c r="CM28" s="656"/>
      <c r="CN28" s="656"/>
      <c r="CO28" s="656"/>
      <c r="CP28" s="656"/>
      <c r="CQ28" s="657"/>
      <c r="CR28" s="658">
        <v>5519362</v>
      </c>
      <c r="CS28" s="659"/>
      <c r="CT28" s="659"/>
      <c r="CU28" s="659"/>
      <c r="CV28" s="659"/>
      <c r="CW28" s="659"/>
      <c r="CX28" s="659"/>
      <c r="CY28" s="660"/>
      <c r="CZ28" s="661">
        <v>7.4</v>
      </c>
      <c r="DA28" s="673"/>
      <c r="DB28" s="673"/>
      <c r="DC28" s="674"/>
      <c r="DD28" s="664">
        <v>5519362</v>
      </c>
      <c r="DE28" s="659"/>
      <c r="DF28" s="659"/>
      <c r="DG28" s="659"/>
      <c r="DH28" s="659"/>
      <c r="DI28" s="659"/>
      <c r="DJ28" s="659"/>
      <c r="DK28" s="660"/>
      <c r="DL28" s="664">
        <v>5519362</v>
      </c>
      <c r="DM28" s="659"/>
      <c r="DN28" s="659"/>
      <c r="DO28" s="659"/>
      <c r="DP28" s="659"/>
      <c r="DQ28" s="659"/>
      <c r="DR28" s="659"/>
      <c r="DS28" s="659"/>
      <c r="DT28" s="659"/>
      <c r="DU28" s="659"/>
      <c r="DV28" s="660"/>
      <c r="DW28" s="661">
        <v>12.7</v>
      </c>
      <c r="DX28" s="673"/>
      <c r="DY28" s="673"/>
      <c r="DZ28" s="673"/>
      <c r="EA28" s="673"/>
      <c r="EB28" s="673"/>
      <c r="EC28" s="685"/>
    </row>
    <row r="29" spans="2:133" ht="11.25" customHeight="1" x14ac:dyDescent="0.15">
      <c r="B29" s="655" t="s">
        <v>291</v>
      </c>
      <c r="C29" s="656"/>
      <c r="D29" s="656"/>
      <c r="E29" s="656"/>
      <c r="F29" s="656"/>
      <c r="G29" s="656"/>
      <c r="H29" s="656"/>
      <c r="I29" s="656"/>
      <c r="J29" s="656"/>
      <c r="K29" s="656"/>
      <c r="L29" s="656"/>
      <c r="M29" s="656"/>
      <c r="N29" s="656"/>
      <c r="O29" s="656"/>
      <c r="P29" s="656"/>
      <c r="Q29" s="657"/>
      <c r="R29" s="658">
        <v>286527</v>
      </c>
      <c r="S29" s="659"/>
      <c r="T29" s="659"/>
      <c r="U29" s="659"/>
      <c r="V29" s="659"/>
      <c r="W29" s="659"/>
      <c r="X29" s="659"/>
      <c r="Y29" s="660"/>
      <c r="Z29" s="696">
        <v>0.4</v>
      </c>
      <c r="AA29" s="696"/>
      <c r="AB29" s="696"/>
      <c r="AC29" s="696"/>
      <c r="AD29" s="697">
        <v>3</v>
      </c>
      <c r="AE29" s="697"/>
      <c r="AF29" s="697"/>
      <c r="AG29" s="697"/>
      <c r="AH29" s="697"/>
      <c r="AI29" s="697"/>
      <c r="AJ29" s="697"/>
      <c r="AK29" s="697"/>
      <c r="AL29" s="661">
        <v>0</v>
      </c>
      <c r="AM29" s="662"/>
      <c r="AN29" s="662"/>
      <c r="AO29" s="698"/>
      <c r="AP29" s="639"/>
      <c r="AQ29" s="640"/>
      <c r="AR29" s="640"/>
      <c r="AS29" s="640"/>
      <c r="AT29" s="640"/>
      <c r="AU29" s="640"/>
      <c r="AV29" s="640"/>
      <c r="AW29" s="640"/>
      <c r="AX29" s="640"/>
      <c r="AY29" s="640"/>
      <c r="AZ29" s="640"/>
      <c r="BA29" s="640"/>
      <c r="BB29" s="640"/>
      <c r="BC29" s="640"/>
      <c r="BD29" s="640"/>
      <c r="BE29" s="640"/>
      <c r="BF29" s="641"/>
      <c r="BG29" s="658"/>
      <c r="BH29" s="659"/>
      <c r="BI29" s="659"/>
      <c r="BJ29" s="659"/>
      <c r="BK29" s="659"/>
      <c r="BL29" s="659"/>
      <c r="BM29" s="659"/>
      <c r="BN29" s="660"/>
      <c r="BO29" s="696"/>
      <c r="BP29" s="696"/>
      <c r="BQ29" s="696"/>
      <c r="BR29" s="696"/>
      <c r="BS29" s="697"/>
      <c r="BT29" s="697"/>
      <c r="BU29" s="697"/>
      <c r="BV29" s="697"/>
      <c r="BW29" s="697"/>
      <c r="BX29" s="697"/>
      <c r="BY29" s="697"/>
      <c r="BZ29" s="697"/>
      <c r="CA29" s="697"/>
      <c r="CB29" s="737"/>
      <c r="CD29" s="677" t="s">
        <v>292</v>
      </c>
      <c r="CE29" s="678"/>
      <c r="CF29" s="655" t="s">
        <v>66</v>
      </c>
      <c r="CG29" s="656"/>
      <c r="CH29" s="656"/>
      <c r="CI29" s="656"/>
      <c r="CJ29" s="656"/>
      <c r="CK29" s="656"/>
      <c r="CL29" s="656"/>
      <c r="CM29" s="656"/>
      <c r="CN29" s="656"/>
      <c r="CO29" s="656"/>
      <c r="CP29" s="656"/>
      <c r="CQ29" s="657"/>
      <c r="CR29" s="658">
        <v>5519362</v>
      </c>
      <c r="CS29" s="671"/>
      <c r="CT29" s="671"/>
      <c r="CU29" s="671"/>
      <c r="CV29" s="671"/>
      <c r="CW29" s="671"/>
      <c r="CX29" s="671"/>
      <c r="CY29" s="672"/>
      <c r="CZ29" s="661">
        <v>7.4</v>
      </c>
      <c r="DA29" s="673"/>
      <c r="DB29" s="673"/>
      <c r="DC29" s="674"/>
      <c r="DD29" s="664">
        <v>5519362</v>
      </c>
      <c r="DE29" s="671"/>
      <c r="DF29" s="671"/>
      <c r="DG29" s="671"/>
      <c r="DH29" s="671"/>
      <c r="DI29" s="671"/>
      <c r="DJ29" s="671"/>
      <c r="DK29" s="672"/>
      <c r="DL29" s="664">
        <v>5519362</v>
      </c>
      <c r="DM29" s="671"/>
      <c r="DN29" s="671"/>
      <c r="DO29" s="671"/>
      <c r="DP29" s="671"/>
      <c r="DQ29" s="671"/>
      <c r="DR29" s="671"/>
      <c r="DS29" s="671"/>
      <c r="DT29" s="671"/>
      <c r="DU29" s="671"/>
      <c r="DV29" s="672"/>
      <c r="DW29" s="661">
        <v>12.7</v>
      </c>
      <c r="DX29" s="673"/>
      <c r="DY29" s="673"/>
      <c r="DZ29" s="673"/>
      <c r="EA29" s="673"/>
      <c r="EB29" s="673"/>
      <c r="EC29" s="685"/>
    </row>
    <row r="30" spans="2:133" ht="11.25" customHeight="1" x14ac:dyDescent="0.15">
      <c r="B30" s="655" t="s">
        <v>293</v>
      </c>
      <c r="C30" s="656"/>
      <c r="D30" s="656"/>
      <c r="E30" s="656"/>
      <c r="F30" s="656"/>
      <c r="G30" s="656"/>
      <c r="H30" s="656"/>
      <c r="I30" s="656"/>
      <c r="J30" s="656"/>
      <c r="K30" s="656"/>
      <c r="L30" s="656"/>
      <c r="M30" s="656"/>
      <c r="N30" s="656"/>
      <c r="O30" s="656"/>
      <c r="P30" s="656"/>
      <c r="Q30" s="657"/>
      <c r="R30" s="658">
        <v>13641104</v>
      </c>
      <c r="S30" s="659"/>
      <c r="T30" s="659"/>
      <c r="U30" s="659"/>
      <c r="V30" s="659"/>
      <c r="W30" s="659"/>
      <c r="X30" s="659"/>
      <c r="Y30" s="660"/>
      <c r="Z30" s="696">
        <v>17.5</v>
      </c>
      <c r="AA30" s="696"/>
      <c r="AB30" s="696"/>
      <c r="AC30" s="696"/>
      <c r="AD30" s="697" t="s">
        <v>122</v>
      </c>
      <c r="AE30" s="697"/>
      <c r="AF30" s="697"/>
      <c r="AG30" s="697"/>
      <c r="AH30" s="697"/>
      <c r="AI30" s="697"/>
      <c r="AJ30" s="697"/>
      <c r="AK30" s="697"/>
      <c r="AL30" s="661" t="s">
        <v>122</v>
      </c>
      <c r="AM30" s="662"/>
      <c r="AN30" s="662"/>
      <c r="AO30" s="698"/>
      <c r="AP30" s="710" t="s">
        <v>211</v>
      </c>
      <c r="AQ30" s="711"/>
      <c r="AR30" s="711"/>
      <c r="AS30" s="711"/>
      <c r="AT30" s="711"/>
      <c r="AU30" s="711"/>
      <c r="AV30" s="711"/>
      <c r="AW30" s="711"/>
      <c r="AX30" s="711"/>
      <c r="AY30" s="711"/>
      <c r="AZ30" s="711"/>
      <c r="BA30" s="711"/>
      <c r="BB30" s="711"/>
      <c r="BC30" s="711"/>
      <c r="BD30" s="711"/>
      <c r="BE30" s="711"/>
      <c r="BF30" s="712"/>
      <c r="BG30" s="710" t="s">
        <v>294</v>
      </c>
      <c r="BH30" s="728"/>
      <c r="BI30" s="728"/>
      <c r="BJ30" s="728"/>
      <c r="BK30" s="728"/>
      <c r="BL30" s="728"/>
      <c r="BM30" s="728"/>
      <c r="BN30" s="728"/>
      <c r="BO30" s="728"/>
      <c r="BP30" s="728"/>
      <c r="BQ30" s="729"/>
      <c r="BR30" s="710" t="s">
        <v>295</v>
      </c>
      <c r="BS30" s="728"/>
      <c r="BT30" s="728"/>
      <c r="BU30" s="728"/>
      <c r="BV30" s="728"/>
      <c r="BW30" s="728"/>
      <c r="BX30" s="728"/>
      <c r="BY30" s="728"/>
      <c r="BZ30" s="728"/>
      <c r="CA30" s="728"/>
      <c r="CB30" s="729"/>
      <c r="CD30" s="679"/>
      <c r="CE30" s="680"/>
      <c r="CF30" s="655" t="s">
        <v>296</v>
      </c>
      <c r="CG30" s="656"/>
      <c r="CH30" s="656"/>
      <c r="CI30" s="656"/>
      <c r="CJ30" s="656"/>
      <c r="CK30" s="656"/>
      <c r="CL30" s="656"/>
      <c r="CM30" s="656"/>
      <c r="CN30" s="656"/>
      <c r="CO30" s="656"/>
      <c r="CP30" s="656"/>
      <c r="CQ30" s="657"/>
      <c r="CR30" s="658">
        <v>5392691</v>
      </c>
      <c r="CS30" s="659"/>
      <c r="CT30" s="659"/>
      <c r="CU30" s="659"/>
      <c r="CV30" s="659"/>
      <c r="CW30" s="659"/>
      <c r="CX30" s="659"/>
      <c r="CY30" s="660"/>
      <c r="CZ30" s="661">
        <v>7.2</v>
      </c>
      <c r="DA30" s="673"/>
      <c r="DB30" s="673"/>
      <c r="DC30" s="674"/>
      <c r="DD30" s="664">
        <v>5392691</v>
      </c>
      <c r="DE30" s="659"/>
      <c r="DF30" s="659"/>
      <c r="DG30" s="659"/>
      <c r="DH30" s="659"/>
      <c r="DI30" s="659"/>
      <c r="DJ30" s="659"/>
      <c r="DK30" s="660"/>
      <c r="DL30" s="664">
        <v>5392691</v>
      </c>
      <c r="DM30" s="659"/>
      <c r="DN30" s="659"/>
      <c r="DO30" s="659"/>
      <c r="DP30" s="659"/>
      <c r="DQ30" s="659"/>
      <c r="DR30" s="659"/>
      <c r="DS30" s="659"/>
      <c r="DT30" s="659"/>
      <c r="DU30" s="659"/>
      <c r="DV30" s="660"/>
      <c r="DW30" s="661">
        <v>12.4</v>
      </c>
      <c r="DX30" s="673"/>
      <c r="DY30" s="673"/>
      <c r="DZ30" s="673"/>
      <c r="EA30" s="673"/>
      <c r="EB30" s="673"/>
      <c r="EC30" s="685"/>
    </row>
    <row r="31" spans="2:133" ht="11.25" customHeight="1" x14ac:dyDescent="0.15">
      <c r="B31" s="725" t="s">
        <v>297</v>
      </c>
      <c r="C31" s="726"/>
      <c r="D31" s="726"/>
      <c r="E31" s="726"/>
      <c r="F31" s="726"/>
      <c r="G31" s="726"/>
      <c r="H31" s="726"/>
      <c r="I31" s="726"/>
      <c r="J31" s="726"/>
      <c r="K31" s="726"/>
      <c r="L31" s="726"/>
      <c r="M31" s="726"/>
      <c r="N31" s="726"/>
      <c r="O31" s="726"/>
      <c r="P31" s="726"/>
      <c r="Q31" s="727"/>
      <c r="R31" s="658">
        <v>361</v>
      </c>
      <c r="S31" s="659"/>
      <c r="T31" s="659"/>
      <c r="U31" s="659"/>
      <c r="V31" s="659"/>
      <c r="W31" s="659"/>
      <c r="X31" s="659"/>
      <c r="Y31" s="660"/>
      <c r="Z31" s="696">
        <v>0</v>
      </c>
      <c r="AA31" s="696"/>
      <c r="AB31" s="696"/>
      <c r="AC31" s="696"/>
      <c r="AD31" s="697">
        <v>361</v>
      </c>
      <c r="AE31" s="697"/>
      <c r="AF31" s="697"/>
      <c r="AG31" s="697"/>
      <c r="AH31" s="697"/>
      <c r="AI31" s="697"/>
      <c r="AJ31" s="697"/>
      <c r="AK31" s="697"/>
      <c r="AL31" s="661">
        <v>0</v>
      </c>
      <c r="AM31" s="662"/>
      <c r="AN31" s="662"/>
      <c r="AO31" s="698"/>
      <c r="AP31" s="730" t="s">
        <v>298</v>
      </c>
      <c r="AQ31" s="731"/>
      <c r="AR31" s="731"/>
      <c r="AS31" s="731"/>
      <c r="AT31" s="732" t="s">
        <v>299</v>
      </c>
      <c r="AU31" s="206"/>
      <c r="AV31" s="206"/>
      <c r="AW31" s="206"/>
      <c r="AX31" s="716" t="s">
        <v>177</v>
      </c>
      <c r="AY31" s="717"/>
      <c r="AZ31" s="717"/>
      <c r="BA31" s="717"/>
      <c r="BB31" s="717"/>
      <c r="BC31" s="717"/>
      <c r="BD31" s="717"/>
      <c r="BE31" s="717"/>
      <c r="BF31" s="718"/>
      <c r="BG31" s="720">
        <v>98.8</v>
      </c>
      <c r="BH31" s="721"/>
      <c r="BI31" s="721"/>
      <c r="BJ31" s="721"/>
      <c r="BK31" s="721"/>
      <c r="BL31" s="721"/>
      <c r="BM31" s="722">
        <v>95.9</v>
      </c>
      <c r="BN31" s="721"/>
      <c r="BO31" s="721"/>
      <c r="BP31" s="721"/>
      <c r="BQ31" s="723"/>
      <c r="BR31" s="720">
        <v>98.8</v>
      </c>
      <c r="BS31" s="721"/>
      <c r="BT31" s="721"/>
      <c r="BU31" s="721"/>
      <c r="BV31" s="721"/>
      <c r="BW31" s="721"/>
      <c r="BX31" s="722">
        <v>95.6</v>
      </c>
      <c r="BY31" s="721"/>
      <c r="BZ31" s="721"/>
      <c r="CA31" s="721"/>
      <c r="CB31" s="723"/>
      <c r="CD31" s="679"/>
      <c r="CE31" s="680"/>
      <c r="CF31" s="655" t="s">
        <v>300</v>
      </c>
      <c r="CG31" s="656"/>
      <c r="CH31" s="656"/>
      <c r="CI31" s="656"/>
      <c r="CJ31" s="656"/>
      <c r="CK31" s="656"/>
      <c r="CL31" s="656"/>
      <c r="CM31" s="656"/>
      <c r="CN31" s="656"/>
      <c r="CO31" s="656"/>
      <c r="CP31" s="656"/>
      <c r="CQ31" s="657"/>
      <c r="CR31" s="658">
        <v>126671</v>
      </c>
      <c r="CS31" s="671"/>
      <c r="CT31" s="671"/>
      <c r="CU31" s="671"/>
      <c r="CV31" s="671"/>
      <c r="CW31" s="671"/>
      <c r="CX31" s="671"/>
      <c r="CY31" s="672"/>
      <c r="CZ31" s="661">
        <v>0.2</v>
      </c>
      <c r="DA31" s="673"/>
      <c r="DB31" s="673"/>
      <c r="DC31" s="674"/>
      <c r="DD31" s="664">
        <v>126671</v>
      </c>
      <c r="DE31" s="671"/>
      <c r="DF31" s="671"/>
      <c r="DG31" s="671"/>
      <c r="DH31" s="671"/>
      <c r="DI31" s="671"/>
      <c r="DJ31" s="671"/>
      <c r="DK31" s="672"/>
      <c r="DL31" s="664">
        <v>126671</v>
      </c>
      <c r="DM31" s="671"/>
      <c r="DN31" s="671"/>
      <c r="DO31" s="671"/>
      <c r="DP31" s="671"/>
      <c r="DQ31" s="671"/>
      <c r="DR31" s="671"/>
      <c r="DS31" s="671"/>
      <c r="DT31" s="671"/>
      <c r="DU31" s="671"/>
      <c r="DV31" s="672"/>
      <c r="DW31" s="661">
        <v>0.3</v>
      </c>
      <c r="DX31" s="673"/>
      <c r="DY31" s="673"/>
      <c r="DZ31" s="673"/>
      <c r="EA31" s="673"/>
      <c r="EB31" s="673"/>
      <c r="EC31" s="685"/>
    </row>
    <row r="32" spans="2:133" ht="11.25" customHeight="1" x14ac:dyDescent="0.15">
      <c r="B32" s="655" t="s">
        <v>301</v>
      </c>
      <c r="C32" s="656"/>
      <c r="D32" s="656"/>
      <c r="E32" s="656"/>
      <c r="F32" s="656"/>
      <c r="G32" s="656"/>
      <c r="H32" s="656"/>
      <c r="I32" s="656"/>
      <c r="J32" s="656"/>
      <c r="K32" s="656"/>
      <c r="L32" s="656"/>
      <c r="M32" s="656"/>
      <c r="N32" s="656"/>
      <c r="O32" s="656"/>
      <c r="P32" s="656"/>
      <c r="Q32" s="657"/>
      <c r="R32" s="658">
        <v>5406528</v>
      </c>
      <c r="S32" s="659"/>
      <c r="T32" s="659"/>
      <c r="U32" s="659"/>
      <c r="V32" s="659"/>
      <c r="W32" s="659"/>
      <c r="X32" s="659"/>
      <c r="Y32" s="660"/>
      <c r="Z32" s="696">
        <v>6.9</v>
      </c>
      <c r="AA32" s="696"/>
      <c r="AB32" s="696"/>
      <c r="AC32" s="696"/>
      <c r="AD32" s="697" t="s">
        <v>122</v>
      </c>
      <c r="AE32" s="697"/>
      <c r="AF32" s="697"/>
      <c r="AG32" s="697"/>
      <c r="AH32" s="697"/>
      <c r="AI32" s="697"/>
      <c r="AJ32" s="697"/>
      <c r="AK32" s="697"/>
      <c r="AL32" s="661" t="s">
        <v>122</v>
      </c>
      <c r="AM32" s="662"/>
      <c r="AN32" s="662"/>
      <c r="AO32" s="698"/>
      <c r="AP32" s="699"/>
      <c r="AQ32" s="700"/>
      <c r="AR32" s="700"/>
      <c r="AS32" s="700"/>
      <c r="AT32" s="733"/>
      <c r="AU32" s="202" t="s">
        <v>302</v>
      </c>
      <c r="AX32" s="655" t="s">
        <v>303</v>
      </c>
      <c r="AY32" s="656"/>
      <c r="AZ32" s="656"/>
      <c r="BA32" s="656"/>
      <c r="BB32" s="656"/>
      <c r="BC32" s="656"/>
      <c r="BD32" s="656"/>
      <c r="BE32" s="656"/>
      <c r="BF32" s="657"/>
      <c r="BG32" s="724">
        <v>98.8</v>
      </c>
      <c r="BH32" s="671"/>
      <c r="BI32" s="671"/>
      <c r="BJ32" s="671"/>
      <c r="BK32" s="671"/>
      <c r="BL32" s="671"/>
      <c r="BM32" s="662">
        <v>96.6</v>
      </c>
      <c r="BN32" s="671"/>
      <c r="BO32" s="671"/>
      <c r="BP32" s="671"/>
      <c r="BQ32" s="694"/>
      <c r="BR32" s="724">
        <v>98.8</v>
      </c>
      <c r="BS32" s="671"/>
      <c r="BT32" s="671"/>
      <c r="BU32" s="671"/>
      <c r="BV32" s="671"/>
      <c r="BW32" s="671"/>
      <c r="BX32" s="662">
        <v>96.5</v>
      </c>
      <c r="BY32" s="671"/>
      <c r="BZ32" s="671"/>
      <c r="CA32" s="671"/>
      <c r="CB32" s="694"/>
      <c r="CD32" s="681"/>
      <c r="CE32" s="682"/>
      <c r="CF32" s="655" t="s">
        <v>304</v>
      </c>
      <c r="CG32" s="656"/>
      <c r="CH32" s="656"/>
      <c r="CI32" s="656"/>
      <c r="CJ32" s="656"/>
      <c r="CK32" s="656"/>
      <c r="CL32" s="656"/>
      <c r="CM32" s="656"/>
      <c r="CN32" s="656"/>
      <c r="CO32" s="656"/>
      <c r="CP32" s="656"/>
      <c r="CQ32" s="657"/>
      <c r="CR32" s="658" t="s">
        <v>122</v>
      </c>
      <c r="CS32" s="659"/>
      <c r="CT32" s="659"/>
      <c r="CU32" s="659"/>
      <c r="CV32" s="659"/>
      <c r="CW32" s="659"/>
      <c r="CX32" s="659"/>
      <c r="CY32" s="660"/>
      <c r="CZ32" s="661" t="s">
        <v>122</v>
      </c>
      <c r="DA32" s="673"/>
      <c r="DB32" s="673"/>
      <c r="DC32" s="674"/>
      <c r="DD32" s="664" t="s">
        <v>122</v>
      </c>
      <c r="DE32" s="659"/>
      <c r="DF32" s="659"/>
      <c r="DG32" s="659"/>
      <c r="DH32" s="659"/>
      <c r="DI32" s="659"/>
      <c r="DJ32" s="659"/>
      <c r="DK32" s="660"/>
      <c r="DL32" s="664" t="s">
        <v>122</v>
      </c>
      <c r="DM32" s="659"/>
      <c r="DN32" s="659"/>
      <c r="DO32" s="659"/>
      <c r="DP32" s="659"/>
      <c r="DQ32" s="659"/>
      <c r="DR32" s="659"/>
      <c r="DS32" s="659"/>
      <c r="DT32" s="659"/>
      <c r="DU32" s="659"/>
      <c r="DV32" s="660"/>
      <c r="DW32" s="661" t="s">
        <v>122</v>
      </c>
      <c r="DX32" s="673"/>
      <c r="DY32" s="673"/>
      <c r="DZ32" s="673"/>
      <c r="EA32" s="673"/>
      <c r="EB32" s="673"/>
      <c r="EC32" s="685"/>
    </row>
    <row r="33" spans="2:133" ht="11.25" customHeight="1" x14ac:dyDescent="0.15">
      <c r="B33" s="655" t="s">
        <v>305</v>
      </c>
      <c r="C33" s="656"/>
      <c r="D33" s="656"/>
      <c r="E33" s="656"/>
      <c r="F33" s="656"/>
      <c r="G33" s="656"/>
      <c r="H33" s="656"/>
      <c r="I33" s="656"/>
      <c r="J33" s="656"/>
      <c r="K33" s="656"/>
      <c r="L33" s="656"/>
      <c r="M33" s="656"/>
      <c r="N33" s="656"/>
      <c r="O33" s="656"/>
      <c r="P33" s="656"/>
      <c r="Q33" s="657"/>
      <c r="R33" s="658">
        <v>41863</v>
      </c>
      <c r="S33" s="659"/>
      <c r="T33" s="659"/>
      <c r="U33" s="659"/>
      <c r="V33" s="659"/>
      <c r="W33" s="659"/>
      <c r="X33" s="659"/>
      <c r="Y33" s="660"/>
      <c r="Z33" s="696">
        <v>0.1</v>
      </c>
      <c r="AA33" s="696"/>
      <c r="AB33" s="696"/>
      <c r="AC33" s="696"/>
      <c r="AD33" s="697">
        <v>23559</v>
      </c>
      <c r="AE33" s="697"/>
      <c r="AF33" s="697"/>
      <c r="AG33" s="697"/>
      <c r="AH33" s="697"/>
      <c r="AI33" s="697"/>
      <c r="AJ33" s="697"/>
      <c r="AK33" s="697"/>
      <c r="AL33" s="661">
        <v>0.1</v>
      </c>
      <c r="AM33" s="662"/>
      <c r="AN33" s="662"/>
      <c r="AO33" s="698"/>
      <c r="AP33" s="701"/>
      <c r="AQ33" s="702"/>
      <c r="AR33" s="702"/>
      <c r="AS33" s="702"/>
      <c r="AT33" s="734"/>
      <c r="AU33" s="207"/>
      <c r="AV33" s="207"/>
      <c r="AW33" s="207"/>
      <c r="AX33" s="639" t="s">
        <v>306</v>
      </c>
      <c r="AY33" s="640"/>
      <c r="AZ33" s="640"/>
      <c r="BA33" s="640"/>
      <c r="BB33" s="640"/>
      <c r="BC33" s="640"/>
      <c r="BD33" s="640"/>
      <c r="BE33" s="640"/>
      <c r="BF33" s="641"/>
      <c r="BG33" s="719">
        <v>98.7</v>
      </c>
      <c r="BH33" s="643"/>
      <c r="BI33" s="643"/>
      <c r="BJ33" s="643"/>
      <c r="BK33" s="643"/>
      <c r="BL33" s="643"/>
      <c r="BM33" s="689">
        <v>95</v>
      </c>
      <c r="BN33" s="643"/>
      <c r="BO33" s="643"/>
      <c r="BP33" s="643"/>
      <c r="BQ33" s="706"/>
      <c r="BR33" s="719">
        <v>98.7</v>
      </c>
      <c r="BS33" s="643"/>
      <c r="BT33" s="643"/>
      <c r="BU33" s="643"/>
      <c r="BV33" s="643"/>
      <c r="BW33" s="643"/>
      <c r="BX33" s="689">
        <v>94.5</v>
      </c>
      <c r="BY33" s="643"/>
      <c r="BZ33" s="643"/>
      <c r="CA33" s="643"/>
      <c r="CB33" s="706"/>
      <c r="CD33" s="655" t="s">
        <v>307</v>
      </c>
      <c r="CE33" s="656"/>
      <c r="CF33" s="656"/>
      <c r="CG33" s="656"/>
      <c r="CH33" s="656"/>
      <c r="CI33" s="656"/>
      <c r="CJ33" s="656"/>
      <c r="CK33" s="656"/>
      <c r="CL33" s="656"/>
      <c r="CM33" s="656"/>
      <c r="CN33" s="656"/>
      <c r="CO33" s="656"/>
      <c r="CP33" s="656"/>
      <c r="CQ33" s="657"/>
      <c r="CR33" s="658">
        <v>31073068</v>
      </c>
      <c r="CS33" s="671"/>
      <c r="CT33" s="671"/>
      <c r="CU33" s="671"/>
      <c r="CV33" s="671"/>
      <c r="CW33" s="671"/>
      <c r="CX33" s="671"/>
      <c r="CY33" s="672"/>
      <c r="CZ33" s="661">
        <v>41.7</v>
      </c>
      <c r="DA33" s="673"/>
      <c r="DB33" s="673"/>
      <c r="DC33" s="674"/>
      <c r="DD33" s="664">
        <v>23696925</v>
      </c>
      <c r="DE33" s="671"/>
      <c r="DF33" s="671"/>
      <c r="DG33" s="671"/>
      <c r="DH33" s="671"/>
      <c r="DI33" s="671"/>
      <c r="DJ33" s="671"/>
      <c r="DK33" s="672"/>
      <c r="DL33" s="664">
        <v>16749724</v>
      </c>
      <c r="DM33" s="671"/>
      <c r="DN33" s="671"/>
      <c r="DO33" s="671"/>
      <c r="DP33" s="671"/>
      <c r="DQ33" s="671"/>
      <c r="DR33" s="671"/>
      <c r="DS33" s="671"/>
      <c r="DT33" s="671"/>
      <c r="DU33" s="671"/>
      <c r="DV33" s="672"/>
      <c r="DW33" s="661">
        <v>38.4</v>
      </c>
      <c r="DX33" s="673"/>
      <c r="DY33" s="673"/>
      <c r="DZ33" s="673"/>
      <c r="EA33" s="673"/>
      <c r="EB33" s="673"/>
      <c r="EC33" s="685"/>
    </row>
    <row r="34" spans="2:133" ht="11.25" customHeight="1" x14ac:dyDescent="0.15">
      <c r="B34" s="655" t="s">
        <v>308</v>
      </c>
      <c r="C34" s="656"/>
      <c r="D34" s="656"/>
      <c r="E34" s="656"/>
      <c r="F34" s="656"/>
      <c r="G34" s="656"/>
      <c r="H34" s="656"/>
      <c r="I34" s="656"/>
      <c r="J34" s="656"/>
      <c r="K34" s="656"/>
      <c r="L34" s="656"/>
      <c r="M34" s="656"/>
      <c r="N34" s="656"/>
      <c r="O34" s="656"/>
      <c r="P34" s="656"/>
      <c r="Q34" s="657"/>
      <c r="R34" s="658">
        <v>2520610</v>
      </c>
      <c r="S34" s="659"/>
      <c r="T34" s="659"/>
      <c r="U34" s="659"/>
      <c r="V34" s="659"/>
      <c r="W34" s="659"/>
      <c r="X34" s="659"/>
      <c r="Y34" s="660"/>
      <c r="Z34" s="696">
        <v>3.2</v>
      </c>
      <c r="AA34" s="696"/>
      <c r="AB34" s="696"/>
      <c r="AC34" s="696"/>
      <c r="AD34" s="697" t="s">
        <v>122</v>
      </c>
      <c r="AE34" s="697"/>
      <c r="AF34" s="697"/>
      <c r="AG34" s="697"/>
      <c r="AH34" s="697"/>
      <c r="AI34" s="697"/>
      <c r="AJ34" s="697"/>
      <c r="AK34" s="697"/>
      <c r="AL34" s="661" t="s">
        <v>122</v>
      </c>
      <c r="AM34" s="662"/>
      <c r="AN34" s="662"/>
      <c r="AO34" s="698"/>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5" t="s">
        <v>309</v>
      </c>
      <c r="CE34" s="656"/>
      <c r="CF34" s="656"/>
      <c r="CG34" s="656"/>
      <c r="CH34" s="656"/>
      <c r="CI34" s="656"/>
      <c r="CJ34" s="656"/>
      <c r="CK34" s="656"/>
      <c r="CL34" s="656"/>
      <c r="CM34" s="656"/>
      <c r="CN34" s="656"/>
      <c r="CO34" s="656"/>
      <c r="CP34" s="656"/>
      <c r="CQ34" s="657"/>
      <c r="CR34" s="658">
        <v>9000031</v>
      </c>
      <c r="CS34" s="659"/>
      <c r="CT34" s="659"/>
      <c r="CU34" s="659"/>
      <c r="CV34" s="659"/>
      <c r="CW34" s="659"/>
      <c r="CX34" s="659"/>
      <c r="CY34" s="660"/>
      <c r="CZ34" s="661">
        <v>12.1</v>
      </c>
      <c r="DA34" s="673"/>
      <c r="DB34" s="673"/>
      <c r="DC34" s="674"/>
      <c r="DD34" s="664">
        <v>7015009</v>
      </c>
      <c r="DE34" s="659"/>
      <c r="DF34" s="659"/>
      <c r="DG34" s="659"/>
      <c r="DH34" s="659"/>
      <c r="DI34" s="659"/>
      <c r="DJ34" s="659"/>
      <c r="DK34" s="660"/>
      <c r="DL34" s="664">
        <v>5420164</v>
      </c>
      <c r="DM34" s="659"/>
      <c r="DN34" s="659"/>
      <c r="DO34" s="659"/>
      <c r="DP34" s="659"/>
      <c r="DQ34" s="659"/>
      <c r="DR34" s="659"/>
      <c r="DS34" s="659"/>
      <c r="DT34" s="659"/>
      <c r="DU34" s="659"/>
      <c r="DV34" s="660"/>
      <c r="DW34" s="661">
        <v>12.4</v>
      </c>
      <c r="DX34" s="673"/>
      <c r="DY34" s="673"/>
      <c r="DZ34" s="673"/>
      <c r="EA34" s="673"/>
      <c r="EB34" s="673"/>
      <c r="EC34" s="685"/>
    </row>
    <row r="35" spans="2:133" ht="11.25" customHeight="1" x14ac:dyDescent="0.15">
      <c r="B35" s="655" t="s">
        <v>310</v>
      </c>
      <c r="C35" s="656"/>
      <c r="D35" s="656"/>
      <c r="E35" s="656"/>
      <c r="F35" s="656"/>
      <c r="G35" s="656"/>
      <c r="H35" s="656"/>
      <c r="I35" s="656"/>
      <c r="J35" s="656"/>
      <c r="K35" s="656"/>
      <c r="L35" s="656"/>
      <c r="M35" s="656"/>
      <c r="N35" s="656"/>
      <c r="O35" s="656"/>
      <c r="P35" s="656"/>
      <c r="Q35" s="657"/>
      <c r="R35" s="658">
        <v>2117030</v>
      </c>
      <c r="S35" s="659"/>
      <c r="T35" s="659"/>
      <c r="U35" s="659"/>
      <c r="V35" s="659"/>
      <c r="W35" s="659"/>
      <c r="X35" s="659"/>
      <c r="Y35" s="660"/>
      <c r="Z35" s="696">
        <v>2.7</v>
      </c>
      <c r="AA35" s="696"/>
      <c r="AB35" s="696"/>
      <c r="AC35" s="696"/>
      <c r="AD35" s="697" t="s">
        <v>122</v>
      </c>
      <c r="AE35" s="697"/>
      <c r="AF35" s="697"/>
      <c r="AG35" s="697"/>
      <c r="AH35" s="697"/>
      <c r="AI35" s="697"/>
      <c r="AJ35" s="697"/>
      <c r="AK35" s="697"/>
      <c r="AL35" s="661" t="s">
        <v>122</v>
      </c>
      <c r="AM35" s="662"/>
      <c r="AN35" s="662"/>
      <c r="AO35" s="698"/>
      <c r="AP35" s="210"/>
      <c r="AQ35" s="710" t="s">
        <v>311</v>
      </c>
      <c r="AR35" s="711"/>
      <c r="AS35" s="711"/>
      <c r="AT35" s="711"/>
      <c r="AU35" s="711"/>
      <c r="AV35" s="711"/>
      <c r="AW35" s="711"/>
      <c r="AX35" s="711"/>
      <c r="AY35" s="711"/>
      <c r="AZ35" s="711"/>
      <c r="BA35" s="711"/>
      <c r="BB35" s="711"/>
      <c r="BC35" s="711"/>
      <c r="BD35" s="711"/>
      <c r="BE35" s="711"/>
      <c r="BF35" s="712"/>
      <c r="BG35" s="710" t="s">
        <v>312</v>
      </c>
      <c r="BH35" s="711"/>
      <c r="BI35" s="711"/>
      <c r="BJ35" s="711"/>
      <c r="BK35" s="711"/>
      <c r="BL35" s="711"/>
      <c r="BM35" s="711"/>
      <c r="BN35" s="711"/>
      <c r="BO35" s="711"/>
      <c r="BP35" s="711"/>
      <c r="BQ35" s="711"/>
      <c r="BR35" s="711"/>
      <c r="BS35" s="711"/>
      <c r="BT35" s="711"/>
      <c r="BU35" s="711"/>
      <c r="BV35" s="711"/>
      <c r="BW35" s="711"/>
      <c r="BX35" s="711"/>
      <c r="BY35" s="711"/>
      <c r="BZ35" s="711"/>
      <c r="CA35" s="711"/>
      <c r="CB35" s="712"/>
      <c r="CD35" s="655" t="s">
        <v>313</v>
      </c>
      <c r="CE35" s="656"/>
      <c r="CF35" s="656"/>
      <c r="CG35" s="656"/>
      <c r="CH35" s="656"/>
      <c r="CI35" s="656"/>
      <c r="CJ35" s="656"/>
      <c r="CK35" s="656"/>
      <c r="CL35" s="656"/>
      <c r="CM35" s="656"/>
      <c r="CN35" s="656"/>
      <c r="CO35" s="656"/>
      <c r="CP35" s="656"/>
      <c r="CQ35" s="657"/>
      <c r="CR35" s="658">
        <v>797616</v>
      </c>
      <c r="CS35" s="671"/>
      <c r="CT35" s="671"/>
      <c r="CU35" s="671"/>
      <c r="CV35" s="671"/>
      <c r="CW35" s="671"/>
      <c r="CX35" s="671"/>
      <c r="CY35" s="672"/>
      <c r="CZ35" s="661">
        <v>1.1000000000000001</v>
      </c>
      <c r="DA35" s="673"/>
      <c r="DB35" s="673"/>
      <c r="DC35" s="674"/>
      <c r="DD35" s="664">
        <v>694630</v>
      </c>
      <c r="DE35" s="671"/>
      <c r="DF35" s="671"/>
      <c r="DG35" s="671"/>
      <c r="DH35" s="671"/>
      <c r="DI35" s="671"/>
      <c r="DJ35" s="671"/>
      <c r="DK35" s="672"/>
      <c r="DL35" s="664">
        <v>679522</v>
      </c>
      <c r="DM35" s="671"/>
      <c r="DN35" s="671"/>
      <c r="DO35" s="671"/>
      <c r="DP35" s="671"/>
      <c r="DQ35" s="671"/>
      <c r="DR35" s="671"/>
      <c r="DS35" s="671"/>
      <c r="DT35" s="671"/>
      <c r="DU35" s="671"/>
      <c r="DV35" s="672"/>
      <c r="DW35" s="661">
        <v>1.6</v>
      </c>
      <c r="DX35" s="673"/>
      <c r="DY35" s="673"/>
      <c r="DZ35" s="673"/>
      <c r="EA35" s="673"/>
      <c r="EB35" s="673"/>
      <c r="EC35" s="685"/>
    </row>
    <row r="36" spans="2:133" ht="11.25" customHeight="1" x14ac:dyDescent="0.15">
      <c r="B36" s="655" t="s">
        <v>314</v>
      </c>
      <c r="C36" s="656"/>
      <c r="D36" s="656"/>
      <c r="E36" s="656"/>
      <c r="F36" s="656"/>
      <c r="G36" s="656"/>
      <c r="H36" s="656"/>
      <c r="I36" s="656"/>
      <c r="J36" s="656"/>
      <c r="K36" s="656"/>
      <c r="L36" s="656"/>
      <c r="M36" s="656"/>
      <c r="N36" s="656"/>
      <c r="O36" s="656"/>
      <c r="P36" s="656"/>
      <c r="Q36" s="657"/>
      <c r="R36" s="658">
        <v>3087372</v>
      </c>
      <c r="S36" s="659"/>
      <c r="T36" s="659"/>
      <c r="U36" s="659"/>
      <c r="V36" s="659"/>
      <c r="W36" s="659"/>
      <c r="X36" s="659"/>
      <c r="Y36" s="660"/>
      <c r="Z36" s="696">
        <v>4</v>
      </c>
      <c r="AA36" s="696"/>
      <c r="AB36" s="696"/>
      <c r="AC36" s="696"/>
      <c r="AD36" s="697" t="s">
        <v>122</v>
      </c>
      <c r="AE36" s="697"/>
      <c r="AF36" s="697"/>
      <c r="AG36" s="697"/>
      <c r="AH36" s="697"/>
      <c r="AI36" s="697"/>
      <c r="AJ36" s="697"/>
      <c r="AK36" s="697"/>
      <c r="AL36" s="661" t="s">
        <v>122</v>
      </c>
      <c r="AM36" s="662"/>
      <c r="AN36" s="662"/>
      <c r="AO36" s="698"/>
      <c r="AP36" s="210"/>
      <c r="AQ36" s="707" t="s">
        <v>315</v>
      </c>
      <c r="AR36" s="708"/>
      <c r="AS36" s="708"/>
      <c r="AT36" s="708"/>
      <c r="AU36" s="708"/>
      <c r="AV36" s="708"/>
      <c r="AW36" s="708"/>
      <c r="AX36" s="708"/>
      <c r="AY36" s="709"/>
      <c r="AZ36" s="713">
        <v>10787817</v>
      </c>
      <c r="BA36" s="714"/>
      <c r="BB36" s="714"/>
      <c r="BC36" s="714"/>
      <c r="BD36" s="714"/>
      <c r="BE36" s="714"/>
      <c r="BF36" s="715"/>
      <c r="BG36" s="716" t="s">
        <v>316</v>
      </c>
      <c r="BH36" s="717"/>
      <c r="BI36" s="717"/>
      <c r="BJ36" s="717"/>
      <c r="BK36" s="717"/>
      <c r="BL36" s="717"/>
      <c r="BM36" s="717"/>
      <c r="BN36" s="717"/>
      <c r="BO36" s="717"/>
      <c r="BP36" s="717"/>
      <c r="BQ36" s="717"/>
      <c r="BR36" s="717"/>
      <c r="BS36" s="717"/>
      <c r="BT36" s="717"/>
      <c r="BU36" s="718"/>
      <c r="BV36" s="713">
        <v>454942</v>
      </c>
      <c r="BW36" s="714"/>
      <c r="BX36" s="714"/>
      <c r="BY36" s="714"/>
      <c r="BZ36" s="714"/>
      <c r="CA36" s="714"/>
      <c r="CB36" s="715"/>
      <c r="CD36" s="655" t="s">
        <v>317</v>
      </c>
      <c r="CE36" s="656"/>
      <c r="CF36" s="656"/>
      <c r="CG36" s="656"/>
      <c r="CH36" s="656"/>
      <c r="CI36" s="656"/>
      <c r="CJ36" s="656"/>
      <c r="CK36" s="656"/>
      <c r="CL36" s="656"/>
      <c r="CM36" s="656"/>
      <c r="CN36" s="656"/>
      <c r="CO36" s="656"/>
      <c r="CP36" s="656"/>
      <c r="CQ36" s="657"/>
      <c r="CR36" s="658">
        <v>11146559</v>
      </c>
      <c r="CS36" s="659"/>
      <c r="CT36" s="659"/>
      <c r="CU36" s="659"/>
      <c r="CV36" s="659"/>
      <c r="CW36" s="659"/>
      <c r="CX36" s="659"/>
      <c r="CY36" s="660"/>
      <c r="CZ36" s="661">
        <v>15</v>
      </c>
      <c r="DA36" s="673"/>
      <c r="DB36" s="673"/>
      <c r="DC36" s="674"/>
      <c r="DD36" s="664">
        <v>8888325</v>
      </c>
      <c r="DE36" s="659"/>
      <c r="DF36" s="659"/>
      <c r="DG36" s="659"/>
      <c r="DH36" s="659"/>
      <c r="DI36" s="659"/>
      <c r="DJ36" s="659"/>
      <c r="DK36" s="660"/>
      <c r="DL36" s="664">
        <v>5362840</v>
      </c>
      <c r="DM36" s="659"/>
      <c r="DN36" s="659"/>
      <c r="DO36" s="659"/>
      <c r="DP36" s="659"/>
      <c r="DQ36" s="659"/>
      <c r="DR36" s="659"/>
      <c r="DS36" s="659"/>
      <c r="DT36" s="659"/>
      <c r="DU36" s="659"/>
      <c r="DV36" s="660"/>
      <c r="DW36" s="661">
        <v>12.3</v>
      </c>
      <c r="DX36" s="673"/>
      <c r="DY36" s="673"/>
      <c r="DZ36" s="673"/>
      <c r="EA36" s="673"/>
      <c r="EB36" s="673"/>
      <c r="EC36" s="685"/>
    </row>
    <row r="37" spans="2:133" ht="11.25" customHeight="1" x14ac:dyDescent="0.15">
      <c r="B37" s="655" t="s">
        <v>318</v>
      </c>
      <c r="C37" s="656"/>
      <c r="D37" s="656"/>
      <c r="E37" s="656"/>
      <c r="F37" s="656"/>
      <c r="G37" s="656"/>
      <c r="H37" s="656"/>
      <c r="I37" s="656"/>
      <c r="J37" s="656"/>
      <c r="K37" s="656"/>
      <c r="L37" s="656"/>
      <c r="M37" s="656"/>
      <c r="N37" s="656"/>
      <c r="O37" s="656"/>
      <c r="P37" s="656"/>
      <c r="Q37" s="657"/>
      <c r="R37" s="658">
        <v>1504418</v>
      </c>
      <c r="S37" s="659"/>
      <c r="T37" s="659"/>
      <c r="U37" s="659"/>
      <c r="V37" s="659"/>
      <c r="W37" s="659"/>
      <c r="X37" s="659"/>
      <c r="Y37" s="660"/>
      <c r="Z37" s="696">
        <v>1.9</v>
      </c>
      <c r="AA37" s="696"/>
      <c r="AB37" s="696"/>
      <c r="AC37" s="696"/>
      <c r="AD37" s="697">
        <v>8448</v>
      </c>
      <c r="AE37" s="697"/>
      <c r="AF37" s="697"/>
      <c r="AG37" s="697"/>
      <c r="AH37" s="697"/>
      <c r="AI37" s="697"/>
      <c r="AJ37" s="697"/>
      <c r="AK37" s="697"/>
      <c r="AL37" s="661">
        <v>0</v>
      </c>
      <c r="AM37" s="662"/>
      <c r="AN37" s="662"/>
      <c r="AO37" s="698"/>
      <c r="AQ37" s="691" t="s">
        <v>319</v>
      </c>
      <c r="AR37" s="692"/>
      <c r="AS37" s="692"/>
      <c r="AT37" s="692"/>
      <c r="AU37" s="692"/>
      <c r="AV37" s="692"/>
      <c r="AW37" s="692"/>
      <c r="AX37" s="692"/>
      <c r="AY37" s="693"/>
      <c r="AZ37" s="658">
        <v>3043101</v>
      </c>
      <c r="BA37" s="659"/>
      <c r="BB37" s="659"/>
      <c r="BC37" s="659"/>
      <c r="BD37" s="671"/>
      <c r="BE37" s="671"/>
      <c r="BF37" s="694"/>
      <c r="BG37" s="655" t="s">
        <v>320</v>
      </c>
      <c r="BH37" s="656"/>
      <c r="BI37" s="656"/>
      <c r="BJ37" s="656"/>
      <c r="BK37" s="656"/>
      <c r="BL37" s="656"/>
      <c r="BM37" s="656"/>
      <c r="BN37" s="656"/>
      <c r="BO37" s="656"/>
      <c r="BP37" s="656"/>
      <c r="BQ37" s="656"/>
      <c r="BR37" s="656"/>
      <c r="BS37" s="656"/>
      <c r="BT37" s="656"/>
      <c r="BU37" s="657"/>
      <c r="BV37" s="658">
        <v>303298</v>
      </c>
      <c r="BW37" s="659"/>
      <c r="BX37" s="659"/>
      <c r="BY37" s="659"/>
      <c r="BZ37" s="659"/>
      <c r="CA37" s="659"/>
      <c r="CB37" s="695"/>
      <c r="CD37" s="655" t="s">
        <v>321</v>
      </c>
      <c r="CE37" s="656"/>
      <c r="CF37" s="656"/>
      <c r="CG37" s="656"/>
      <c r="CH37" s="656"/>
      <c r="CI37" s="656"/>
      <c r="CJ37" s="656"/>
      <c r="CK37" s="656"/>
      <c r="CL37" s="656"/>
      <c r="CM37" s="656"/>
      <c r="CN37" s="656"/>
      <c r="CO37" s="656"/>
      <c r="CP37" s="656"/>
      <c r="CQ37" s="657"/>
      <c r="CR37" s="658">
        <v>2475836</v>
      </c>
      <c r="CS37" s="671"/>
      <c r="CT37" s="671"/>
      <c r="CU37" s="671"/>
      <c r="CV37" s="671"/>
      <c r="CW37" s="671"/>
      <c r="CX37" s="671"/>
      <c r="CY37" s="672"/>
      <c r="CZ37" s="661">
        <v>3.3</v>
      </c>
      <c r="DA37" s="673"/>
      <c r="DB37" s="673"/>
      <c r="DC37" s="674"/>
      <c r="DD37" s="664">
        <v>2458342</v>
      </c>
      <c r="DE37" s="671"/>
      <c r="DF37" s="671"/>
      <c r="DG37" s="671"/>
      <c r="DH37" s="671"/>
      <c r="DI37" s="671"/>
      <c r="DJ37" s="671"/>
      <c r="DK37" s="672"/>
      <c r="DL37" s="664">
        <v>2425272</v>
      </c>
      <c r="DM37" s="671"/>
      <c r="DN37" s="671"/>
      <c r="DO37" s="671"/>
      <c r="DP37" s="671"/>
      <c r="DQ37" s="671"/>
      <c r="DR37" s="671"/>
      <c r="DS37" s="671"/>
      <c r="DT37" s="671"/>
      <c r="DU37" s="671"/>
      <c r="DV37" s="672"/>
      <c r="DW37" s="661">
        <v>5.6</v>
      </c>
      <c r="DX37" s="673"/>
      <c r="DY37" s="673"/>
      <c r="DZ37" s="673"/>
      <c r="EA37" s="673"/>
      <c r="EB37" s="673"/>
      <c r="EC37" s="685"/>
    </row>
    <row r="38" spans="2:133" ht="11.25" customHeight="1" x14ac:dyDescent="0.15">
      <c r="B38" s="655" t="s">
        <v>322</v>
      </c>
      <c r="C38" s="656"/>
      <c r="D38" s="656"/>
      <c r="E38" s="656"/>
      <c r="F38" s="656"/>
      <c r="G38" s="656"/>
      <c r="H38" s="656"/>
      <c r="I38" s="656"/>
      <c r="J38" s="656"/>
      <c r="K38" s="656"/>
      <c r="L38" s="656"/>
      <c r="M38" s="656"/>
      <c r="N38" s="656"/>
      <c r="O38" s="656"/>
      <c r="P38" s="656"/>
      <c r="Q38" s="657"/>
      <c r="R38" s="658">
        <v>2923019</v>
      </c>
      <c r="S38" s="659"/>
      <c r="T38" s="659"/>
      <c r="U38" s="659"/>
      <c r="V38" s="659"/>
      <c r="W38" s="659"/>
      <c r="X38" s="659"/>
      <c r="Y38" s="660"/>
      <c r="Z38" s="696">
        <v>3.7</v>
      </c>
      <c r="AA38" s="696"/>
      <c r="AB38" s="696"/>
      <c r="AC38" s="696"/>
      <c r="AD38" s="697" t="s">
        <v>122</v>
      </c>
      <c r="AE38" s="697"/>
      <c r="AF38" s="697"/>
      <c r="AG38" s="697"/>
      <c r="AH38" s="697"/>
      <c r="AI38" s="697"/>
      <c r="AJ38" s="697"/>
      <c r="AK38" s="697"/>
      <c r="AL38" s="661" t="s">
        <v>122</v>
      </c>
      <c r="AM38" s="662"/>
      <c r="AN38" s="662"/>
      <c r="AO38" s="698"/>
      <c r="AQ38" s="691" t="s">
        <v>323</v>
      </c>
      <c r="AR38" s="692"/>
      <c r="AS38" s="692"/>
      <c r="AT38" s="692"/>
      <c r="AU38" s="692"/>
      <c r="AV38" s="692"/>
      <c r="AW38" s="692"/>
      <c r="AX38" s="692"/>
      <c r="AY38" s="693"/>
      <c r="AZ38" s="658">
        <v>910405</v>
      </c>
      <c r="BA38" s="659"/>
      <c r="BB38" s="659"/>
      <c r="BC38" s="659"/>
      <c r="BD38" s="671"/>
      <c r="BE38" s="671"/>
      <c r="BF38" s="694"/>
      <c r="BG38" s="655" t="s">
        <v>324</v>
      </c>
      <c r="BH38" s="656"/>
      <c r="BI38" s="656"/>
      <c r="BJ38" s="656"/>
      <c r="BK38" s="656"/>
      <c r="BL38" s="656"/>
      <c r="BM38" s="656"/>
      <c r="BN38" s="656"/>
      <c r="BO38" s="656"/>
      <c r="BP38" s="656"/>
      <c r="BQ38" s="656"/>
      <c r="BR38" s="656"/>
      <c r="BS38" s="656"/>
      <c r="BT38" s="656"/>
      <c r="BU38" s="657"/>
      <c r="BV38" s="658">
        <v>19141</v>
      </c>
      <c r="BW38" s="659"/>
      <c r="BX38" s="659"/>
      <c r="BY38" s="659"/>
      <c r="BZ38" s="659"/>
      <c r="CA38" s="659"/>
      <c r="CB38" s="695"/>
      <c r="CD38" s="655" t="s">
        <v>325</v>
      </c>
      <c r="CE38" s="656"/>
      <c r="CF38" s="656"/>
      <c r="CG38" s="656"/>
      <c r="CH38" s="656"/>
      <c r="CI38" s="656"/>
      <c r="CJ38" s="656"/>
      <c r="CK38" s="656"/>
      <c r="CL38" s="656"/>
      <c r="CM38" s="656"/>
      <c r="CN38" s="656"/>
      <c r="CO38" s="656"/>
      <c r="CP38" s="656"/>
      <c r="CQ38" s="657"/>
      <c r="CR38" s="658">
        <v>6748674</v>
      </c>
      <c r="CS38" s="659"/>
      <c r="CT38" s="659"/>
      <c r="CU38" s="659"/>
      <c r="CV38" s="659"/>
      <c r="CW38" s="659"/>
      <c r="CX38" s="659"/>
      <c r="CY38" s="660"/>
      <c r="CZ38" s="661">
        <v>9.1</v>
      </c>
      <c r="DA38" s="673"/>
      <c r="DB38" s="673"/>
      <c r="DC38" s="674"/>
      <c r="DD38" s="664">
        <v>5611133</v>
      </c>
      <c r="DE38" s="659"/>
      <c r="DF38" s="659"/>
      <c r="DG38" s="659"/>
      <c r="DH38" s="659"/>
      <c r="DI38" s="659"/>
      <c r="DJ38" s="659"/>
      <c r="DK38" s="660"/>
      <c r="DL38" s="664">
        <v>5223397</v>
      </c>
      <c r="DM38" s="659"/>
      <c r="DN38" s="659"/>
      <c r="DO38" s="659"/>
      <c r="DP38" s="659"/>
      <c r="DQ38" s="659"/>
      <c r="DR38" s="659"/>
      <c r="DS38" s="659"/>
      <c r="DT38" s="659"/>
      <c r="DU38" s="659"/>
      <c r="DV38" s="660"/>
      <c r="DW38" s="661">
        <v>12</v>
      </c>
      <c r="DX38" s="673"/>
      <c r="DY38" s="673"/>
      <c r="DZ38" s="673"/>
      <c r="EA38" s="673"/>
      <c r="EB38" s="673"/>
      <c r="EC38" s="685"/>
    </row>
    <row r="39" spans="2:133" ht="11.25" customHeight="1" x14ac:dyDescent="0.15">
      <c r="B39" s="655" t="s">
        <v>326</v>
      </c>
      <c r="C39" s="656"/>
      <c r="D39" s="656"/>
      <c r="E39" s="656"/>
      <c r="F39" s="656"/>
      <c r="G39" s="656"/>
      <c r="H39" s="656"/>
      <c r="I39" s="656"/>
      <c r="J39" s="656"/>
      <c r="K39" s="656"/>
      <c r="L39" s="656"/>
      <c r="M39" s="656"/>
      <c r="N39" s="656"/>
      <c r="O39" s="656"/>
      <c r="P39" s="656"/>
      <c r="Q39" s="657"/>
      <c r="R39" s="658" t="s">
        <v>122</v>
      </c>
      <c r="S39" s="659"/>
      <c r="T39" s="659"/>
      <c r="U39" s="659"/>
      <c r="V39" s="659"/>
      <c r="W39" s="659"/>
      <c r="X39" s="659"/>
      <c r="Y39" s="660"/>
      <c r="Z39" s="696" t="s">
        <v>122</v>
      </c>
      <c r="AA39" s="696"/>
      <c r="AB39" s="696"/>
      <c r="AC39" s="696"/>
      <c r="AD39" s="697" t="s">
        <v>122</v>
      </c>
      <c r="AE39" s="697"/>
      <c r="AF39" s="697"/>
      <c r="AG39" s="697"/>
      <c r="AH39" s="697"/>
      <c r="AI39" s="697"/>
      <c r="AJ39" s="697"/>
      <c r="AK39" s="697"/>
      <c r="AL39" s="661" t="s">
        <v>122</v>
      </c>
      <c r="AM39" s="662"/>
      <c r="AN39" s="662"/>
      <c r="AO39" s="698"/>
      <c r="AQ39" s="691" t="s">
        <v>327</v>
      </c>
      <c r="AR39" s="692"/>
      <c r="AS39" s="692"/>
      <c r="AT39" s="692"/>
      <c r="AU39" s="692"/>
      <c r="AV39" s="692"/>
      <c r="AW39" s="692"/>
      <c r="AX39" s="692"/>
      <c r="AY39" s="693"/>
      <c r="AZ39" s="658">
        <v>85637</v>
      </c>
      <c r="BA39" s="659"/>
      <c r="BB39" s="659"/>
      <c r="BC39" s="659"/>
      <c r="BD39" s="671"/>
      <c r="BE39" s="671"/>
      <c r="BF39" s="694"/>
      <c r="BG39" s="655" t="s">
        <v>328</v>
      </c>
      <c r="BH39" s="656"/>
      <c r="BI39" s="656"/>
      <c r="BJ39" s="656"/>
      <c r="BK39" s="656"/>
      <c r="BL39" s="656"/>
      <c r="BM39" s="656"/>
      <c r="BN39" s="656"/>
      <c r="BO39" s="656"/>
      <c r="BP39" s="656"/>
      <c r="BQ39" s="656"/>
      <c r="BR39" s="656"/>
      <c r="BS39" s="656"/>
      <c r="BT39" s="656"/>
      <c r="BU39" s="657"/>
      <c r="BV39" s="658">
        <v>27856</v>
      </c>
      <c r="BW39" s="659"/>
      <c r="BX39" s="659"/>
      <c r="BY39" s="659"/>
      <c r="BZ39" s="659"/>
      <c r="CA39" s="659"/>
      <c r="CB39" s="695"/>
      <c r="CD39" s="655" t="s">
        <v>329</v>
      </c>
      <c r="CE39" s="656"/>
      <c r="CF39" s="656"/>
      <c r="CG39" s="656"/>
      <c r="CH39" s="656"/>
      <c r="CI39" s="656"/>
      <c r="CJ39" s="656"/>
      <c r="CK39" s="656"/>
      <c r="CL39" s="656"/>
      <c r="CM39" s="656"/>
      <c r="CN39" s="656"/>
      <c r="CO39" s="656"/>
      <c r="CP39" s="656"/>
      <c r="CQ39" s="657"/>
      <c r="CR39" s="658">
        <v>3125656</v>
      </c>
      <c r="CS39" s="671"/>
      <c r="CT39" s="671"/>
      <c r="CU39" s="671"/>
      <c r="CV39" s="671"/>
      <c r="CW39" s="671"/>
      <c r="CX39" s="671"/>
      <c r="CY39" s="672"/>
      <c r="CZ39" s="661">
        <v>4.2</v>
      </c>
      <c r="DA39" s="673"/>
      <c r="DB39" s="673"/>
      <c r="DC39" s="674"/>
      <c r="DD39" s="664">
        <v>1241296</v>
      </c>
      <c r="DE39" s="671"/>
      <c r="DF39" s="671"/>
      <c r="DG39" s="671"/>
      <c r="DH39" s="671"/>
      <c r="DI39" s="671"/>
      <c r="DJ39" s="671"/>
      <c r="DK39" s="672"/>
      <c r="DL39" s="664" t="s">
        <v>122</v>
      </c>
      <c r="DM39" s="671"/>
      <c r="DN39" s="671"/>
      <c r="DO39" s="671"/>
      <c r="DP39" s="671"/>
      <c r="DQ39" s="671"/>
      <c r="DR39" s="671"/>
      <c r="DS39" s="671"/>
      <c r="DT39" s="671"/>
      <c r="DU39" s="671"/>
      <c r="DV39" s="672"/>
      <c r="DW39" s="661" t="s">
        <v>122</v>
      </c>
      <c r="DX39" s="673"/>
      <c r="DY39" s="673"/>
      <c r="DZ39" s="673"/>
      <c r="EA39" s="673"/>
      <c r="EB39" s="673"/>
      <c r="EC39" s="685"/>
    </row>
    <row r="40" spans="2:133" ht="11.25" customHeight="1" x14ac:dyDescent="0.15">
      <c r="B40" s="655" t="s">
        <v>330</v>
      </c>
      <c r="C40" s="656"/>
      <c r="D40" s="656"/>
      <c r="E40" s="656"/>
      <c r="F40" s="656"/>
      <c r="G40" s="656"/>
      <c r="H40" s="656"/>
      <c r="I40" s="656"/>
      <c r="J40" s="656"/>
      <c r="K40" s="656"/>
      <c r="L40" s="656"/>
      <c r="M40" s="656"/>
      <c r="N40" s="656"/>
      <c r="O40" s="656"/>
      <c r="P40" s="656"/>
      <c r="Q40" s="657"/>
      <c r="R40" s="658">
        <v>158319</v>
      </c>
      <c r="S40" s="659"/>
      <c r="T40" s="659"/>
      <c r="U40" s="659"/>
      <c r="V40" s="659"/>
      <c r="W40" s="659"/>
      <c r="X40" s="659"/>
      <c r="Y40" s="660"/>
      <c r="Z40" s="696">
        <v>0.2</v>
      </c>
      <c r="AA40" s="696"/>
      <c r="AB40" s="696"/>
      <c r="AC40" s="696"/>
      <c r="AD40" s="697" t="s">
        <v>122</v>
      </c>
      <c r="AE40" s="697"/>
      <c r="AF40" s="697"/>
      <c r="AG40" s="697"/>
      <c r="AH40" s="697"/>
      <c r="AI40" s="697"/>
      <c r="AJ40" s="697"/>
      <c r="AK40" s="697"/>
      <c r="AL40" s="661" t="s">
        <v>122</v>
      </c>
      <c r="AM40" s="662"/>
      <c r="AN40" s="662"/>
      <c r="AO40" s="698"/>
      <c r="AQ40" s="691" t="s">
        <v>331</v>
      </c>
      <c r="AR40" s="692"/>
      <c r="AS40" s="692"/>
      <c r="AT40" s="692"/>
      <c r="AU40" s="692"/>
      <c r="AV40" s="692"/>
      <c r="AW40" s="692"/>
      <c r="AX40" s="692"/>
      <c r="AY40" s="693"/>
      <c r="AZ40" s="658" t="s">
        <v>122</v>
      </c>
      <c r="BA40" s="659"/>
      <c r="BB40" s="659"/>
      <c r="BC40" s="659"/>
      <c r="BD40" s="671"/>
      <c r="BE40" s="671"/>
      <c r="BF40" s="694"/>
      <c r="BG40" s="699" t="s">
        <v>332</v>
      </c>
      <c r="BH40" s="700"/>
      <c r="BI40" s="700"/>
      <c r="BJ40" s="700"/>
      <c r="BK40" s="700"/>
      <c r="BL40" s="211"/>
      <c r="BM40" s="656" t="s">
        <v>333</v>
      </c>
      <c r="BN40" s="656"/>
      <c r="BO40" s="656"/>
      <c r="BP40" s="656"/>
      <c r="BQ40" s="656"/>
      <c r="BR40" s="656"/>
      <c r="BS40" s="656"/>
      <c r="BT40" s="656"/>
      <c r="BU40" s="657"/>
      <c r="BV40" s="658">
        <v>100</v>
      </c>
      <c r="BW40" s="659"/>
      <c r="BX40" s="659"/>
      <c r="BY40" s="659"/>
      <c r="BZ40" s="659"/>
      <c r="CA40" s="659"/>
      <c r="CB40" s="695"/>
      <c r="CD40" s="655" t="s">
        <v>334</v>
      </c>
      <c r="CE40" s="656"/>
      <c r="CF40" s="656"/>
      <c r="CG40" s="656"/>
      <c r="CH40" s="656"/>
      <c r="CI40" s="656"/>
      <c r="CJ40" s="656"/>
      <c r="CK40" s="656"/>
      <c r="CL40" s="656"/>
      <c r="CM40" s="656"/>
      <c r="CN40" s="656"/>
      <c r="CO40" s="656"/>
      <c r="CP40" s="656"/>
      <c r="CQ40" s="657"/>
      <c r="CR40" s="658">
        <v>254532</v>
      </c>
      <c r="CS40" s="659"/>
      <c r="CT40" s="659"/>
      <c r="CU40" s="659"/>
      <c r="CV40" s="659"/>
      <c r="CW40" s="659"/>
      <c r="CX40" s="659"/>
      <c r="CY40" s="660"/>
      <c r="CZ40" s="661">
        <v>0.3</v>
      </c>
      <c r="DA40" s="673"/>
      <c r="DB40" s="673"/>
      <c r="DC40" s="674"/>
      <c r="DD40" s="664">
        <v>246532</v>
      </c>
      <c r="DE40" s="659"/>
      <c r="DF40" s="659"/>
      <c r="DG40" s="659"/>
      <c r="DH40" s="659"/>
      <c r="DI40" s="659"/>
      <c r="DJ40" s="659"/>
      <c r="DK40" s="660"/>
      <c r="DL40" s="664">
        <v>63801</v>
      </c>
      <c r="DM40" s="659"/>
      <c r="DN40" s="659"/>
      <c r="DO40" s="659"/>
      <c r="DP40" s="659"/>
      <c r="DQ40" s="659"/>
      <c r="DR40" s="659"/>
      <c r="DS40" s="659"/>
      <c r="DT40" s="659"/>
      <c r="DU40" s="659"/>
      <c r="DV40" s="660"/>
      <c r="DW40" s="661">
        <v>0.1</v>
      </c>
      <c r="DX40" s="673"/>
      <c r="DY40" s="673"/>
      <c r="DZ40" s="673"/>
      <c r="EA40" s="673"/>
      <c r="EB40" s="673"/>
      <c r="EC40" s="685"/>
    </row>
    <row r="41" spans="2:133" ht="11.25" customHeight="1" x14ac:dyDescent="0.15">
      <c r="B41" s="639" t="s">
        <v>335</v>
      </c>
      <c r="C41" s="640"/>
      <c r="D41" s="640"/>
      <c r="E41" s="640"/>
      <c r="F41" s="640"/>
      <c r="G41" s="640"/>
      <c r="H41" s="640"/>
      <c r="I41" s="640"/>
      <c r="J41" s="640"/>
      <c r="K41" s="640"/>
      <c r="L41" s="640"/>
      <c r="M41" s="640"/>
      <c r="N41" s="640"/>
      <c r="O41" s="640"/>
      <c r="P41" s="640"/>
      <c r="Q41" s="641"/>
      <c r="R41" s="642">
        <v>78002646</v>
      </c>
      <c r="S41" s="683"/>
      <c r="T41" s="683"/>
      <c r="U41" s="683"/>
      <c r="V41" s="683"/>
      <c r="W41" s="683"/>
      <c r="X41" s="683"/>
      <c r="Y41" s="686"/>
      <c r="Z41" s="687">
        <v>100</v>
      </c>
      <c r="AA41" s="687"/>
      <c r="AB41" s="687"/>
      <c r="AC41" s="687"/>
      <c r="AD41" s="688">
        <v>43466596</v>
      </c>
      <c r="AE41" s="688"/>
      <c r="AF41" s="688"/>
      <c r="AG41" s="688"/>
      <c r="AH41" s="688"/>
      <c r="AI41" s="688"/>
      <c r="AJ41" s="688"/>
      <c r="AK41" s="688"/>
      <c r="AL41" s="645">
        <v>100</v>
      </c>
      <c r="AM41" s="689"/>
      <c r="AN41" s="689"/>
      <c r="AO41" s="690"/>
      <c r="AQ41" s="691" t="s">
        <v>336</v>
      </c>
      <c r="AR41" s="692"/>
      <c r="AS41" s="692"/>
      <c r="AT41" s="692"/>
      <c r="AU41" s="692"/>
      <c r="AV41" s="692"/>
      <c r="AW41" s="692"/>
      <c r="AX41" s="692"/>
      <c r="AY41" s="693"/>
      <c r="AZ41" s="658">
        <v>1292357</v>
      </c>
      <c r="BA41" s="659"/>
      <c r="BB41" s="659"/>
      <c r="BC41" s="659"/>
      <c r="BD41" s="671"/>
      <c r="BE41" s="671"/>
      <c r="BF41" s="694"/>
      <c r="BG41" s="699"/>
      <c r="BH41" s="700"/>
      <c r="BI41" s="700"/>
      <c r="BJ41" s="700"/>
      <c r="BK41" s="700"/>
      <c r="BL41" s="211"/>
      <c r="BM41" s="656" t="s">
        <v>337</v>
      </c>
      <c r="BN41" s="656"/>
      <c r="BO41" s="656"/>
      <c r="BP41" s="656"/>
      <c r="BQ41" s="656"/>
      <c r="BR41" s="656"/>
      <c r="BS41" s="656"/>
      <c r="BT41" s="656"/>
      <c r="BU41" s="657"/>
      <c r="BV41" s="658" t="s">
        <v>122</v>
      </c>
      <c r="BW41" s="659"/>
      <c r="BX41" s="659"/>
      <c r="BY41" s="659"/>
      <c r="BZ41" s="659"/>
      <c r="CA41" s="659"/>
      <c r="CB41" s="695"/>
      <c r="CD41" s="655" t="s">
        <v>338</v>
      </c>
      <c r="CE41" s="656"/>
      <c r="CF41" s="656"/>
      <c r="CG41" s="656"/>
      <c r="CH41" s="656"/>
      <c r="CI41" s="656"/>
      <c r="CJ41" s="656"/>
      <c r="CK41" s="656"/>
      <c r="CL41" s="656"/>
      <c r="CM41" s="656"/>
      <c r="CN41" s="656"/>
      <c r="CO41" s="656"/>
      <c r="CP41" s="656"/>
      <c r="CQ41" s="657"/>
      <c r="CR41" s="658" t="s">
        <v>122</v>
      </c>
      <c r="CS41" s="671"/>
      <c r="CT41" s="671"/>
      <c r="CU41" s="671"/>
      <c r="CV41" s="671"/>
      <c r="CW41" s="671"/>
      <c r="CX41" s="671"/>
      <c r="CY41" s="672"/>
      <c r="CZ41" s="661" t="s">
        <v>122</v>
      </c>
      <c r="DA41" s="673"/>
      <c r="DB41" s="673"/>
      <c r="DC41" s="674"/>
      <c r="DD41" s="664" t="s">
        <v>122</v>
      </c>
      <c r="DE41" s="671"/>
      <c r="DF41" s="671"/>
      <c r="DG41" s="671"/>
      <c r="DH41" s="671"/>
      <c r="DI41" s="671"/>
      <c r="DJ41" s="671"/>
      <c r="DK41" s="672"/>
      <c r="DL41" s="665"/>
      <c r="DM41" s="666"/>
      <c r="DN41" s="666"/>
      <c r="DO41" s="666"/>
      <c r="DP41" s="666"/>
      <c r="DQ41" s="666"/>
      <c r="DR41" s="666"/>
      <c r="DS41" s="666"/>
      <c r="DT41" s="666"/>
      <c r="DU41" s="666"/>
      <c r="DV41" s="667"/>
      <c r="DW41" s="668"/>
      <c r="DX41" s="669"/>
      <c r="DY41" s="669"/>
      <c r="DZ41" s="669"/>
      <c r="EA41" s="669"/>
      <c r="EB41" s="669"/>
      <c r="EC41" s="670"/>
    </row>
    <row r="42" spans="2:133" ht="11.25" customHeight="1" x14ac:dyDescent="0.15">
      <c r="AQ42" s="703" t="s">
        <v>339</v>
      </c>
      <c r="AR42" s="704"/>
      <c r="AS42" s="704"/>
      <c r="AT42" s="704"/>
      <c r="AU42" s="704"/>
      <c r="AV42" s="704"/>
      <c r="AW42" s="704"/>
      <c r="AX42" s="704"/>
      <c r="AY42" s="705"/>
      <c r="AZ42" s="642">
        <v>5456317</v>
      </c>
      <c r="BA42" s="683"/>
      <c r="BB42" s="683"/>
      <c r="BC42" s="683"/>
      <c r="BD42" s="643"/>
      <c r="BE42" s="643"/>
      <c r="BF42" s="706"/>
      <c r="BG42" s="701"/>
      <c r="BH42" s="702"/>
      <c r="BI42" s="702"/>
      <c r="BJ42" s="702"/>
      <c r="BK42" s="702"/>
      <c r="BL42" s="212"/>
      <c r="BM42" s="640" t="s">
        <v>340</v>
      </c>
      <c r="BN42" s="640"/>
      <c r="BO42" s="640"/>
      <c r="BP42" s="640"/>
      <c r="BQ42" s="640"/>
      <c r="BR42" s="640"/>
      <c r="BS42" s="640"/>
      <c r="BT42" s="640"/>
      <c r="BU42" s="641"/>
      <c r="BV42" s="642">
        <v>391</v>
      </c>
      <c r="BW42" s="683"/>
      <c r="BX42" s="683"/>
      <c r="BY42" s="683"/>
      <c r="BZ42" s="683"/>
      <c r="CA42" s="683"/>
      <c r="CB42" s="684"/>
      <c r="CD42" s="655" t="s">
        <v>341</v>
      </c>
      <c r="CE42" s="656"/>
      <c r="CF42" s="656"/>
      <c r="CG42" s="656"/>
      <c r="CH42" s="656"/>
      <c r="CI42" s="656"/>
      <c r="CJ42" s="656"/>
      <c r="CK42" s="656"/>
      <c r="CL42" s="656"/>
      <c r="CM42" s="656"/>
      <c r="CN42" s="656"/>
      <c r="CO42" s="656"/>
      <c r="CP42" s="656"/>
      <c r="CQ42" s="657"/>
      <c r="CR42" s="658">
        <v>5417774</v>
      </c>
      <c r="CS42" s="671"/>
      <c r="CT42" s="671"/>
      <c r="CU42" s="671"/>
      <c r="CV42" s="671"/>
      <c r="CW42" s="671"/>
      <c r="CX42" s="671"/>
      <c r="CY42" s="672"/>
      <c r="CZ42" s="661">
        <v>7.3</v>
      </c>
      <c r="DA42" s="673"/>
      <c r="DB42" s="673"/>
      <c r="DC42" s="674"/>
      <c r="DD42" s="664">
        <v>1430096</v>
      </c>
      <c r="DE42" s="671"/>
      <c r="DF42" s="671"/>
      <c r="DG42" s="671"/>
      <c r="DH42" s="671"/>
      <c r="DI42" s="671"/>
      <c r="DJ42" s="671"/>
      <c r="DK42" s="672"/>
      <c r="DL42" s="665"/>
      <c r="DM42" s="666"/>
      <c r="DN42" s="666"/>
      <c r="DO42" s="666"/>
      <c r="DP42" s="666"/>
      <c r="DQ42" s="666"/>
      <c r="DR42" s="666"/>
      <c r="DS42" s="666"/>
      <c r="DT42" s="666"/>
      <c r="DU42" s="666"/>
      <c r="DV42" s="667"/>
      <c r="DW42" s="668"/>
      <c r="DX42" s="669"/>
      <c r="DY42" s="669"/>
      <c r="DZ42" s="669"/>
      <c r="EA42" s="669"/>
      <c r="EB42" s="669"/>
      <c r="EC42" s="670"/>
    </row>
    <row r="43" spans="2:133" ht="11.25" customHeight="1" x14ac:dyDescent="0.15">
      <c r="B43" s="202" t="s">
        <v>342</v>
      </c>
      <c r="CD43" s="655" t="s">
        <v>343</v>
      </c>
      <c r="CE43" s="656"/>
      <c r="CF43" s="656"/>
      <c r="CG43" s="656"/>
      <c r="CH43" s="656"/>
      <c r="CI43" s="656"/>
      <c r="CJ43" s="656"/>
      <c r="CK43" s="656"/>
      <c r="CL43" s="656"/>
      <c r="CM43" s="656"/>
      <c r="CN43" s="656"/>
      <c r="CO43" s="656"/>
      <c r="CP43" s="656"/>
      <c r="CQ43" s="657"/>
      <c r="CR43" s="658">
        <v>98210</v>
      </c>
      <c r="CS43" s="671"/>
      <c r="CT43" s="671"/>
      <c r="CU43" s="671"/>
      <c r="CV43" s="671"/>
      <c r="CW43" s="671"/>
      <c r="CX43" s="671"/>
      <c r="CY43" s="672"/>
      <c r="CZ43" s="661">
        <v>0.1</v>
      </c>
      <c r="DA43" s="673"/>
      <c r="DB43" s="673"/>
      <c r="DC43" s="674"/>
      <c r="DD43" s="664">
        <v>98210</v>
      </c>
      <c r="DE43" s="671"/>
      <c r="DF43" s="671"/>
      <c r="DG43" s="671"/>
      <c r="DH43" s="671"/>
      <c r="DI43" s="671"/>
      <c r="DJ43" s="671"/>
      <c r="DK43" s="672"/>
      <c r="DL43" s="665"/>
      <c r="DM43" s="666"/>
      <c r="DN43" s="666"/>
      <c r="DO43" s="666"/>
      <c r="DP43" s="666"/>
      <c r="DQ43" s="666"/>
      <c r="DR43" s="666"/>
      <c r="DS43" s="666"/>
      <c r="DT43" s="666"/>
      <c r="DU43" s="666"/>
      <c r="DV43" s="667"/>
      <c r="DW43" s="668"/>
      <c r="DX43" s="669"/>
      <c r="DY43" s="669"/>
      <c r="DZ43" s="669"/>
      <c r="EA43" s="669"/>
      <c r="EB43" s="669"/>
      <c r="EC43" s="670"/>
    </row>
    <row r="44" spans="2:133" ht="11.25" customHeight="1" x14ac:dyDescent="0.15">
      <c r="B44" s="675" t="s">
        <v>344</v>
      </c>
      <c r="C44" s="675"/>
      <c r="D44" s="675"/>
      <c r="E44" s="675"/>
      <c r="F44" s="675"/>
      <c r="G44" s="675"/>
      <c r="H44" s="675"/>
      <c r="I44" s="675"/>
      <c r="J44" s="675"/>
      <c r="K44" s="675"/>
      <c r="L44" s="675"/>
      <c r="M44" s="675"/>
      <c r="N44" s="675"/>
      <c r="O44" s="675"/>
      <c r="P44" s="675"/>
      <c r="Q44" s="675"/>
      <c r="R44" s="675"/>
      <c r="S44" s="675"/>
      <c r="T44" s="675"/>
      <c r="U44" s="675"/>
      <c r="V44" s="675"/>
      <c r="W44" s="675"/>
      <c r="X44" s="675"/>
      <c r="Y44" s="675"/>
      <c r="Z44" s="675"/>
      <c r="AA44" s="675"/>
      <c r="AB44" s="675"/>
      <c r="AC44" s="675"/>
      <c r="AD44" s="675"/>
      <c r="AE44" s="675"/>
      <c r="AF44" s="675"/>
      <c r="AG44" s="675"/>
      <c r="AH44" s="675"/>
      <c r="AI44" s="675"/>
      <c r="AJ44" s="675"/>
      <c r="AK44" s="675"/>
      <c r="AL44" s="675"/>
      <c r="AM44" s="675"/>
      <c r="AN44" s="675"/>
      <c r="AO44" s="675"/>
      <c r="AP44" s="675"/>
      <c r="AQ44" s="675"/>
      <c r="AR44" s="675"/>
      <c r="AS44" s="675"/>
      <c r="AT44" s="675"/>
      <c r="AU44" s="675"/>
      <c r="AV44" s="675"/>
      <c r="AW44" s="675"/>
      <c r="AX44" s="675"/>
      <c r="AY44" s="675"/>
      <c r="AZ44" s="675"/>
      <c r="BA44" s="675"/>
      <c r="BB44" s="675"/>
      <c r="BC44" s="675"/>
      <c r="BD44" s="675"/>
      <c r="BE44" s="675"/>
      <c r="BF44" s="675"/>
      <c r="BG44" s="675"/>
      <c r="BH44" s="675"/>
      <c r="BI44" s="675"/>
      <c r="BJ44" s="675"/>
      <c r="BK44" s="675"/>
      <c r="BL44" s="675"/>
      <c r="BM44" s="675"/>
      <c r="BN44" s="675"/>
      <c r="BO44" s="675"/>
      <c r="BP44" s="675"/>
      <c r="BQ44" s="675"/>
      <c r="BR44" s="675"/>
      <c r="BS44" s="675"/>
      <c r="BT44" s="675"/>
      <c r="BU44" s="675"/>
      <c r="BV44" s="675"/>
      <c r="BW44" s="675"/>
      <c r="BX44" s="675"/>
      <c r="BY44" s="675"/>
      <c r="BZ44" s="675"/>
      <c r="CA44" s="675"/>
      <c r="CB44" s="675"/>
      <c r="CC44" s="676"/>
      <c r="CD44" s="677" t="s">
        <v>292</v>
      </c>
      <c r="CE44" s="678"/>
      <c r="CF44" s="655" t="s">
        <v>345</v>
      </c>
      <c r="CG44" s="656"/>
      <c r="CH44" s="656"/>
      <c r="CI44" s="656"/>
      <c r="CJ44" s="656"/>
      <c r="CK44" s="656"/>
      <c r="CL44" s="656"/>
      <c r="CM44" s="656"/>
      <c r="CN44" s="656"/>
      <c r="CO44" s="656"/>
      <c r="CP44" s="656"/>
      <c r="CQ44" s="657"/>
      <c r="CR44" s="658">
        <v>5199481</v>
      </c>
      <c r="CS44" s="659"/>
      <c r="CT44" s="659"/>
      <c r="CU44" s="659"/>
      <c r="CV44" s="659"/>
      <c r="CW44" s="659"/>
      <c r="CX44" s="659"/>
      <c r="CY44" s="660"/>
      <c r="CZ44" s="661">
        <v>7</v>
      </c>
      <c r="DA44" s="662"/>
      <c r="DB44" s="662"/>
      <c r="DC44" s="663"/>
      <c r="DD44" s="664">
        <v>1320769</v>
      </c>
      <c r="DE44" s="659"/>
      <c r="DF44" s="659"/>
      <c r="DG44" s="659"/>
      <c r="DH44" s="659"/>
      <c r="DI44" s="659"/>
      <c r="DJ44" s="659"/>
      <c r="DK44" s="660"/>
      <c r="DL44" s="665"/>
      <c r="DM44" s="666"/>
      <c r="DN44" s="666"/>
      <c r="DO44" s="666"/>
      <c r="DP44" s="666"/>
      <c r="DQ44" s="666"/>
      <c r="DR44" s="666"/>
      <c r="DS44" s="666"/>
      <c r="DT44" s="666"/>
      <c r="DU44" s="666"/>
      <c r="DV44" s="667"/>
      <c r="DW44" s="668"/>
      <c r="DX44" s="669"/>
      <c r="DY44" s="669"/>
      <c r="DZ44" s="669"/>
      <c r="EA44" s="669"/>
      <c r="EB44" s="669"/>
      <c r="EC44" s="670"/>
    </row>
    <row r="45" spans="2:133" ht="11.25" customHeight="1" x14ac:dyDescent="0.15">
      <c r="B45" s="675" t="s">
        <v>346</v>
      </c>
      <c r="C45" s="675"/>
      <c r="D45" s="675"/>
      <c r="E45" s="675"/>
      <c r="F45" s="675"/>
      <c r="G45" s="675"/>
      <c r="H45" s="675"/>
      <c r="I45" s="675"/>
      <c r="J45" s="675"/>
      <c r="K45" s="675"/>
      <c r="L45" s="675"/>
      <c r="M45" s="675"/>
      <c r="N45" s="675"/>
      <c r="O45" s="675"/>
      <c r="P45" s="675"/>
      <c r="Q45" s="675"/>
      <c r="R45" s="675"/>
      <c r="S45" s="675"/>
      <c r="T45" s="675"/>
      <c r="U45" s="675"/>
      <c r="V45" s="675"/>
      <c r="W45" s="675"/>
      <c r="X45" s="675"/>
      <c r="Y45" s="675"/>
      <c r="Z45" s="675"/>
      <c r="AA45" s="675"/>
      <c r="AB45" s="675"/>
      <c r="AC45" s="675"/>
      <c r="AD45" s="675"/>
      <c r="AE45" s="675"/>
      <c r="AF45" s="675"/>
      <c r="AG45" s="675"/>
      <c r="AH45" s="675"/>
      <c r="AI45" s="675"/>
      <c r="AJ45" s="675"/>
      <c r="AK45" s="675"/>
      <c r="AL45" s="675"/>
      <c r="AM45" s="675"/>
      <c r="AN45" s="675"/>
      <c r="AO45" s="675"/>
      <c r="AP45" s="675"/>
      <c r="AQ45" s="675"/>
      <c r="AR45" s="675"/>
      <c r="AS45" s="675"/>
      <c r="AT45" s="675"/>
      <c r="AU45" s="675"/>
      <c r="AV45" s="675"/>
      <c r="AW45" s="675"/>
      <c r="AX45" s="675"/>
      <c r="AY45" s="675"/>
      <c r="AZ45" s="675"/>
      <c r="BA45" s="675"/>
      <c r="BB45" s="675"/>
      <c r="BC45" s="675"/>
      <c r="BD45" s="675"/>
      <c r="BE45" s="675"/>
      <c r="BF45" s="675"/>
      <c r="BG45" s="675"/>
      <c r="BH45" s="675"/>
      <c r="BI45" s="675"/>
      <c r="BJ45" s="675"/>
      <c r="BK45" s="675"/>
      <c r="BL45" s="675"/>
      <c r="BM45" s="675"/>
      <c r="BN45" s="675"/>
      <c r="BO45" s="675"/>
      <c r="BP45" s="675"/>
      <c r="BQ45" s="675"/>
      <c r="BR45" s="675"/>
      <c r="BS45" s="675"/>
      <c r="BT45" s="675"/>
      <c r="BU45" s="675"/>
      <c r="BV45" s="675"/>
      <c r="BW45" s="675"/>
      <c r="BX45" s="675"/>
      <c r="BY45" s="675"/>
      <c r="BZ45" s="675"/>
      <c r="CA45" s="675"/>
      <c r="CB45" s="675"/>
      <c r="CC45" s="676"/>
      <c r="CD45" s="679"/>
      <c r="CE45" s="680"/>
      <c r="CF45" s="655" t="s">
        <v>347</v>
      </c>
      <c r="CG45" s="656"/>
      <c r="CH45" s="656"/>
      <c r="CI45" s="656"/>
      <c r="CJ45" s="656"/>
      <c r="CK45" s="656"/>
      <c r="CL45" s="656"/>
      <c r="CM45" s="656"/>
      <c r="CN45" s="656"/>
      <c r="CO45" s="656"/>
      <c r="CP45" s="656"/>
      <c r="CQ45" s="657"/>
      <c r="CR45" s="658">
        <v>1495191</v>
      </c>
      <c r="CS45" s="671"/>
      <c r="CT45" s="671"/>
      <c r="CU45" s="671"/>
      <c r="CV45" s="671"/>
      <c r="CW45" s="671"/>
      <c r="CX45" s="671"/>
      <c r="CY45" s="672"/>
      <c r="CZ45" s="661">
        <v>2</v>
      </c>
      <c r="DA45" s="673"/>
      <c r="DB45" s="673"/>
      <c r="DC45" s="674"/>
      <c r="DD45" s="664">
        <v>108305</v>
      </c>
      <c r="DE45" s="671"/>
      <c r="DF45" s="671"/>
      <c r="DG45" s="671"/>
      <c r="DH45" s="671"/>
      <c r="DI45" s="671"/>
      <c r="DJ45" s="671"/>
      <c r="DK45" s="672"/>
      <c r="DL45" s="665"/>
      <c r="DM45" s="666"/>
      <c r="DN45" s="666"/>
      <c r="DO45" s="666"/>
      <c r="DP45" s="666"/>
      <c r="DQ45" s="666"/>
      <c r="DR45" s="666"/>
      <c r="DS45" s="666"/>
      <c r="DT45" s="666"/>
      <c r="DU45" s="666"/>
      <c r="DV45" s="667"/>
      <c r="DW45" s="668"/>
      <c r="DX45" s="669"/>
      <c r="DY45" s="669"/>
      <c r="DZ45" s="669"/>
      <c r="EA45" s="669"/>
      <c r="EB45" s="669"/>
      <c r="EC45" s="670"/>
    </row>
    <row r="46" spans="2:133" ht="11.25" customHeight="1" x14ac:dyDescent="0.15">
      <c r="B46" s="213"/>
      <c r="CD46" s="679"/>
      <c r="CE46" s="680"/>
      <c r="CF46" s="655" t="s">
        <v>348</v>
      </c>
      <c r="CG46" s="656"/>
      <c r="CH46" s="656"/>
      <c r="CI46" s="656"/>
      <c r="CJ46" s="656"/>
      <c r="CK46" s="656"/>
      <c r="CL46" s="656"/>
      <c r="CM46" s="656"/>
      <c r="CN46" s="656"/>
      <c r="CO46" s="656"/>
      <c r="CP46" s="656"/>
      <c r="CQ46" s="657"/>
      <c r="CR46" s="658">
        <v>3574543</v>
      </c>
      <c r="CS46" s="659"/>
      <c r="CT46" s="659"/>
      <c r="CU46" s="659"/>
      <c r="CV46" s="659"/>
      <c r="CW46" s="659"/>
      <c r="CX46" s="659"/>
      <c r="CY46" s="660"/>
      <c r="CZ46" s="661">
        <v>4.8</v>
      </c>
      <c r="DA46" s="662"/>
      <c r="DB46" s="662"/>
      <c r="DC46" s="663"/>
      <c r="DD46" s="664">
        <v>1185913</v>
      </c>
      <c r="DE46" s="659"/>
      <c r="DF46" s="659"/>
      <c r="DG46" s="659"/>
      <c r="DH46" s="659"/>
      <c r="DI46" s="659"/>
      <c r="DJ46" s="659"/>
      <c r="DK46" s="660"/>
      <c r="DL46" s="665"/>
      <c r="DM46" s="666"/>
      <c r="DN46" s="666"/>
      <c r="DO46" s="666"/>
      <c r="DP46" s="666"/>
      <c r="DQ46" s="666"/>
      <c r="DR46" s="666"/>
      <c r="DS46" s="666"/>
      <c r="DT46" s="666"/>
      <c r="DU46" s="666"/>
      <c r="DV46" s="667"/>
      <c r="DW46" s="668"/>
      <c r="DX46" s="669"/>
      <c r="DY46" s="669"/>
      <c r="DZ46" s="669"/>
      <c r="EA46" s="669"/>
      <c r="EB46" s="669"/>
      <c r="EC46" s="670"/>
    </row>
    <row r="47" spans="2:133" ht="11.25" customHeight="1" x14ac:dyDescent="0.15">
      <c r="B47" s="213"/>
      <c r="CD47" s="679"/>
      <c r="CE47" s="680"/>
      <c r="CF47" s="655" t="s">
        <v>349</v>
      </c>
      <c r="CG47" s="656"/>
      <c r="CH47" s="656"/>
      <c r="CI47" s="656"/>
      <c r="CJ47" s="656"/>
      <c r="CK47" s="656"/>
      <c r="CL47" s="656"/>
      <c r="CM47" s="656"/>
      <c r="CN47" s="656"/>
      <c r="CO47" s="656"/>
      <c r="CP47" s="656"/>
      <c r="CQ47" s="657"/>
      <c r="CR47" s="658">
        <v>218293</v>
      </c>
      <c r="CS47" s="671"/>
      <c r="CT47" s="671"/>
      <c r="CU47" s="671"/>
      <c r="CV47" s="671"/>
      <c r="CW47" s="671"/>
      <c r="CX47" s="671"/>
      <c r="CY47" s="672"/>
      <c r="CZ47" s="661">
        <v>0.3</v>
      </c>
      <c r="DA47" s="673"/>
      <c r="DB47" s="673"/>
      <c r="DC47" s="674"/>
      <c r="DD47" s="664">
        <v>109327</v>
      </c>
      <c r="DE47" s="671"/>
      <c r="DF47" s="671"/>
      <c r="DG47" s="671"/>
      <c r="DH47" s="671"/>
      <c r="DI47" s="671"/>
      <c r="DJ47" s="671"/>
      <c r="DK47" s="672"/>
      <c r="DL47" s="665"/>
      <c r="DM47" s="666"/>
      <c r="DN47" s="666"/>
      <c r="DO47" s="666"/>
      <c r="DP47" s="666"/>
      <c r="DQ47" s="666"/>
      <c r="DR47" s="666"/>
      <c r="DS47" s="666"/>
      <c r="DT47" s="666"/>
      <c r="DU47" s="666"/>
      <c r="DV47" s="667"/>
      <c r="DW47" s="668"/>
      <c r="DX47" s="669"/>
      <c r="DY47" s="669"/>
      <c r="DZ47" s="669"/>
      <c r="EA47" s="669"/>
      <c r="EB47" s="669"/>
      <c r="EC47" s="670"/>
    </row>
    <row r="48" spans="2:133" x14ac:dyDescent="0.15">
      <c r="B48" s="213"/>
      <c r="CD48" s="681"/>
      <c r="CE48" s="682"/>
      <c r="CF48" s="655" t="s">
        <v>350</v>
      </c>
      <c r="CG48" s="656"/>
      <c r="CH48" s="656"/>
      <c r="CI48" s="656"/>
      <c r="CJ48" s="656"/>
      <c r="CK48" s="656"/>
      <c r="CL48" s="656"/>
      <c r="CM48" s="656"/>
      <c r="CN48" s="656"/>
      <c r="CO48" s="656"/>
      <c r="CP48" s="656"/>
      <c r="CQ48" s="657"/>
      <c r="CR48" s="658" t="s">
        <v>122</v>
      </c>
      <c r="CS48" s="659"/>
      <c r="CT48" s="659"/>
      <c r="CU48" s="659"/>
      <c r="CV48" s="659"/>
      <c r="CW48" s="659"/>
      <c r="CX48" s="659"/>
      <c r="CY48" s="660"/>
      <c r="CZ48" s="661" t="s">
        <v>122</v>
      </c>
      <c r="DA48" s="662"/>
      <c r="DB48" s="662"/>
      <c r="DC48" s="663"/>
      <c r="DD48" s="664" t="s">
        <v>122</v>
      </c>
      <c r="DE48" s="659"/>
      <c r="DF48" s="659"/>
      <c r="DG48" s="659"/>
      <c r="DH48" s="659"/>
      <c r="DI48" s="659"/>
      <c r="DJ48" s="659"/>
      <c r="DK48" s="660"/>
      <c r="DL48" s="665"/>
      <c r="DM48" s="666"/>
      <c r="DN48" s="666"/>
      <c r="DO48" s="666"/>
      <c r="DP48" s="666"/>
      <c r="DQ48" s="666"/>
      <c r="DR48" s="666"/>
      <c r="DS48" s="666"/>
      <c r="DT48" s="666"/>
      <c r="DU48" s="666"/>
      <c r="DV48" s="667"/>
      <c r="DW48" s="668"/>
      <c r="DX48" s="669"/>
      <c r="DY48" s="669"/>
      <c r="DZ48" s="669"/>
      <c r="EA48" s="669"/>
      <c r="EB48" s="669"/>
      <c r="EC48" s="670"/>
    </row>
    <row r="49" spans="2:133" ht="11.25" customHeight="1" x14ac:dyDescent="0.15">
      <c r="B49" s="213"/>
      <c r="CD49" s="639" t="s">
        <v>351</v>
      </c>
      <c r="CE49" s="640"/>
      <c r="CF49" s="640"/>
      <c r="CG49" s="640"/>
      <c r="CH49" s="640"/>
      <c r="CI49" s="640"/>
      <c r="CJ49" s="640"/>
      <c r="CK49" s="640"/>
      <c r="CL49" s="640"/>
      <c r="CM49" s="640"/>
      <c r="CN49" s="640"/>
      <c r="CO49" s="640"/>
      <c r="CP49" s="640"/>
      <c r="CQ49" s="641"/>
      <c r="CR49" s="642">
        <v>74480485</v>
      </c>
      <c r="CS49" s="643"/>
      <c r="CT49" s="643"/>
      <c r="CU49" s="643"/>
      <c r="CV49" s="643"/>
      <c r="CW49" s="643"/>
      <c r="CX49" s="643"/>
      <c r="CY49" s="644"/>
      <c r="CZ49" s="645">
        <v>100</v>
      </c>
      <c r="DA49" s="646"/>
      <c r="DB49" s="646"/>
      <c r="DC49" s="647"/>
      <c r="DD49" s="648">
        <v>49049787</v>
      </c>
      <c r="DE49" s="643"/>
      <c r="DF49" s="643"/>
      <c r="DG49" s="643"/>
      <c r="DH49" s="643"/>
      <c r="DI49" s="643"/>
      <c r="DJ49" s="643"/>
      <c r="DK49" s="644"/>
      <c r="DL49" s="649"/>
      <c r="DM49" s="650"/>
      <c r="DN49" s="650"/>
      <c r="DO49" s="650"/>
      <c r="DP49" s="650"/>
      <c r="DQ49" s="650"/>
      <c r="DR49" s="650"/>
      <c r="DS49" s="650"/>
      <c r="DT49" s="650"/>
      <c r="DU49" s="650"/>
      <c r="DV49" s="651"/>
      <c r="DW49" s="652"/>
      <c r="DX49" s="653"/>
      <c r="DY49" s="653"/>
      <c r="DZ49" s="653"/>
      <c r="EA49" s="653"/>
      <c r="EB49" s="653"/>
      <c r="EC49" s="654"/>
    </row>
  </sheetData>
  <sheetProtection algorithmName="SHA-512" hashValue="AmlwZvfqyNG+RkB/wkX41Q+3MAR50yGS6Nmn9B4FeeTA7OkLuzFKjZn5Ii2C1c8SHBx4slgAaCRnPgHU42oR5w==" saltValue="ny7KDeS95ipO6dC/u2Qme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5"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election activeCell="AU12" sqref="AU12:AY12"/>
    </sheetView>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1127" t="s">
        <v>352</v>
      </c>
      <c r="B2" s="1127"/>
      <c r="C2" s="1127"/>
      <c r="D2" s="1127"/>
      <c r="E2" s="1127"/>
      <c r="F2" s="1127"/>
      <c r="G2" s="1127"/>
      <c r="H2" s="1127"/>
      <c r="I2" s="1127"/>
      <c r="J2" s="1127"/>
      <c r="K2" s="1127"/>
      <c r="L2" s="1127"/>
      <c r="M2" s="1127"/>
      <c r="N2" s="1127"/>
      <c r="O2" s="1127"/>
      <c r="P2" s="1127"/>
      <c r="Q2" s="1127"/>
      <c r="R2" s="1127"/>
      <c r="S2" s="1127"/>
      <c r="T2" s="1127"/>
      <c r="U2" s="1127"/>
      <c r="V2" s="1127"/>
      <c r="W2" s="1127"/>
      <c r="X2" s="1127"/>
      <c r="Y2" s="1127"/>
      <c r="Z2" s="1127"/>
      <c r="AA2" s="1127"/>
      <c r="AB2" s="1127"/>
      <c r="AC2" s="1127"/>
      <c r="AD2" s="1127"/>
      <c r="AE2" s="1127"/>
      <c r="AF2" s="1127"/>
      <c r="AG2" s="1127"/>
      <c r="AH2" s="1127"/>
      <c r="AI2" s="1127"/>
      <c r="AJ2" s="1127"/>
      <c r="AK2" s="1127"/>
      <c r="AL2" s="1127"/>
      <c r="AM2" s="1127"/>
      <c r="AN2" s="1127"/>
      <c r="AO2" s="1127"/>
      <c r="AP2" s="1127"/>
      <c r="AQ2" s="1127"/>
      <c r="AR2" s="1127"/>
      <c r="AS2" s="1127"/>
      <c r="AT2" s="1127"/>
      <c r="AU2" s="1127"/>
      <c r="AV2" s="1127"/>
      <c r="AW2" s="1127"/>
      <c r="AX2" s="1127"/>
      <c r="AY2" s="1127"/>
      <c r="AZ2" s="1127"/>
      <c r="BA2" s="1127"/>
      <c r="BB2" s="1127"/>
      <c r="BC2" s="1127"/>
      <c r="BD2" s="1127"/>
      <c r="BE2" s="1127"/>
      <c r="BF2" s="1127"/>
      <c r="BG2" s="1127"/>
      <c r="BH2" s="1127"/>
      <c r="BI2" s="1127"/>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128" t="s">
        <v>353</v>
      </c>
      <c r="DK2" s="1129"/>
      <c r="DL2" s="1129"/>
      <c r="DM2" s="1129"/>
      <c r="DN2" s="1129"/>
      <c r="DO2" s="1130"/>
      <c r="DP2" s="216"/>
      <c r="DQ2" s="1128" t="s">
        <v>354</v>
      </c>
      <c r="DR2" s="1129"/>
      <c r="DS2" s="1129"/>
      <c r="DT2" s="1129"/>
      <c r="DU2" s="1129"/>
      <c r="DV2" s="1129"/>
      <c r="DW2" s="1129"/>
      <c r="DX2" s="1129"/>
      <c r="DY2" s="1129"/>
      <c r="DZ2" s="1130"/>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1096" t="s">
        <v>355</v>
      </c>
      <c r="B4" s="1096"/>
      <c r="C4" s="1096"/>
      <c r="D4" s="1096"/>
      <c r="E4" s="1096"/>
      <c r="F4" s="1096"/>
      <c r="G4" s="1096"/>
      <c r="H4" s="1096"/>
      <c r="I4" s="1096"/>
      <c r="J4" s="1096"/>
      <c r="K4" s="1096"/>
      <c r="L4" s="1096"/>
      <c r="M4" s="1096"/>
      <c r="N4" s="1096"/>
      <c r="O4" s="1096"/>
      <c r="P4" s="1096"/>
      <c r="Q4" s="1096"/>
      <c r="R4" s="1096"/>
      <c r="S4" s="1096"/>
      <c r="T4" s="1096"/>
      <c r="U4" s="1096"/>
      <c r="V4" s="1096"/>
      <c r="W4" s="1096"/>
      <c r="X4" s="1096"/>
      <c r="Y4" s="1096"/>
      <c r="Z4" s="1096"/>
      <c r="AA4" s="1096"/>
      <c r="AB4" s="1096"/>
      <c r="AC4" s="1096"/>
      <c r="AD4" s="1096"/>
      <c r="AE4" s="1096"/>
      <c r="AF4" s="1096"/>
      <c r="AG4" s="1096"/>
      <c r="AH4" s="1096"/>
      <c r="AI4" s="1096"/>
      <c r="AJ4" s="1096"/>
      <c r="AK4" s="1096"/>
      <c r="AL4" s="1096"/>
      <c r="AM4" s="1096"/>
      <c r="AN4" s="1096"/>
      <c r="AO4" s="1096"/>
      <c r="AP4" s="1096"/>
      <c r="AQ4" s="1096"/>
      <c r="AR4" s="1096"/>
      <c r="AS4" s="1096"/>
      <c r="AT4" s="1096"/>
      <c r="AU4" s="1096"/>
      <c r="AV4" s="1096"/>
      <c r="AW4" s="1096"/>
      <c r="AX4" s="1096"/>
      <c r="AY4" s="1096"/>
      <c r="AZ4" s="220"/>
      <c r="BA4" s="220"/>
      <c r="BB4" s="220"/>
      <c r="BC4" s="220"/>
      <c r="BD4" s="220"/>
      <c r="BE4" s="221"/>
      <c r="BF4" s="221"/>
      <c r="BG4" s="221"/>
      <c r="BH4" s="221"/>
      <c r="BI4" s="221"/>
      <c r="BJ4" s="221"/>
      <c r="BK4" s="221"/>
      <c r="BL4" s="221"/>
      <c r="BM4" s="221"/>
      <c r="BN4" s="221"/>
      <c r="BO4" s="221"/>
      <c r="BP4" s="221"/>
      <c r="BQ4" s="767" t="s">
        <v>356</v>
      </c>
      <c r="BR4" s="767"/>
      <c r="BS4" s="767"/>
      <c r="BT4" s="767"/>
      <c r="BU4" s="767"/>
      <c r="BV4" s="767"/>
      <c r="BW4" s="767"/>
      <c r="BX4" s="767"/>
      <c r="BY4" s="767"/>
      <c r="BZ4" s="767"/>
      <c r="CA4" s="767"/>
      <c r="CB4" s="767"/>
      <c r="CC4" s="767"/>
      <c r="CD4" s="767"/>
      <c r="CE4" s="767"/>
      <c r="CF4" s="767"/>
      <c r="CG4" s="767"/>
      <c r="CH4" s="767"/>
      <c r="CI4" s="767"/>
      <c r="CJ4" s="767"/>
      <c r="CK4" s="767"/>
      <c r="CL4" s="767"/>
      <c r="CM4" s="767"/>
      <c r="CN4" s="767"/>
      <c r="CO4" s="767"/>
      <c r="CP4" s="767"/>
      <c r="CQ4" s="767"/>
      <c r="CR4" s="767"/>
      <c r="CS4" s="767"/>
      <c r="CT4" s="767"/>
      <c r="CU4" s="767"/>
      <c r="CV4" s="767"/>
      <c r="CW4" s="767"/>
      <c r="CX4" s="767"/>
      <c r="CY4" s="767"/>
      <c r="CZ4" s="767"/>
      <c r="DA4" s="767"/>
      <c r="DB4" s="767"/>
      <c r="DC4" s="767"/>
      <c r="DD4" s="767"/>
      <c r="DE4" s="767"/>
      <c r="DF4" s="767"/>
      <c r="DG4" s="767"/>
      <c r="DH4" s="767"/>
      <c r="DI4" s="767"/>
      <c r="DJ4" s="767"/>
      <c r="DK4" s="767"/>
      <c r="DL4" s="767"/>
      <c r="DM4" s="767"/>
      <c r="DN4" s="767"/>
      <c r="DO4" s="767"/>
      <c r="DP4" s="767"/>
      <c r="DQ4" s="767"/>
      <c r="DR4" s="767"/>
      <c r="DS4" s="767"/>
      <c r="DT4" s="767"/>
      <c r="DU4" s="767"/>
      <c r="DV4" s="767"/>
      <c r="DW4" s="767"/>
      <c r="DX4" s="767"/>
      <c r="DY4" s="767"/>
      <c r="DZ4" s="767"/>
      <c r="EA4" s="222"/>
    </row>
    <row r="5" spans="1:131" s="223" customFormat="1" ht="26.25" customHeight="1" x14ac:dyDescent="0.15">
      <c r="A5" s="1032" t="s">
        <v>357</v>
      </c>
      <c r="B5" s="1033"/>
      <c r="C5" s="1033"/>
      <c r="D5" s="1033"/>
      <c r="E5" s="1033"/>
      <c r="F5" s="1033"/>
      <c r="G5" s="1033"/>
      <c r="H5" s="1033"/>
      <c r="I5" s="1033"/>
      <c r="J5" s="1033"/>
      <c r="K5" s="1033"/>
      <c r="L5" s="1033"/>
      <c r="M5" s="1033"/>
      <c r="N5" s="1033"/>
      <c r="O5" s="1033"/>
      <c r="P5" s="1034"/>
      <c r="Q5" s="1038" t="s">
        <v>358</v>
      </c>
      <c r="R5" s="1039"/>
      <c r="S5" s="1039"/>
      <c r="T5" s="1039"/>
      <c r="U5" s="1040"/>
      <c r="V5" s="1038" t="s">
        <v>359</v>
      </c>
      <c r="W5" s="1039"/>
      <c r="X5" s="1039"/>
      <c r="Y5" s="1039"/>
      <c r="Z5" s="1040"/>
      <c r="AA5" s="1038" t="s">
        <v>360</v>
      </c>
      <c r="AB5" s="1039"/>
      <c r="AC5" s="1039"/>
      <c r="AD5" s="1039"/>
      <c r="AE5" s="1039"/>
      <c r="AF5" s="1131" t="s">
        <v>361</v>
      </c>
      <c r="AG5" s="1039"/>
      <c r="AH5" s="1039"/>
      <c r="AI5" s="1039"/>
      <c r="AJ5" s="1052"/>
      <c r="AK5" s="1039" t="s">
        <v>362</v>
      </c>
      <c r="AL5" s="1039"/>
      <c r="AM5" s="1039"/>
      <c r="AN5" s="1039"/>
      <c r="AO5" s="1040"/>
      <c r="AP5" s="1038" t="s">
        <v>363</v>
      </c>
      <c r="AQ5" s="1039"/>
      <c r="AR5" s="1039"/>
      <c r="AS5" s="1039"/>
      <c r="AT5" s="1040"/>
      <c r="AU5" s="1038" t="s">
        <v>364</v>
      </c>
      <c r="AV5" s="1039"/>
      <c r="AW5" s="1039"/>
      <c r="AX5" s="1039"/>
      <c r="AY5" s="1052"/>
      <c r="AZ5" s="220"/>
      <c r="BA5" s="220"/>
      <c r="BB5" s="220"/>
      <c r="BC5" s="220"/>
      <c r="BD5" s="220"/>
      <c r="BE5" s="221"/>
      <c r="BF5" s="221"/>
      <c r="BG5" s="221"/>
      <c r="BH5" s="221"/>
      <c r="BI5" s="221"/>
      <c r="BJ5" s="221"/>
      <c r="BK5" s="221"/>
      <c r="BL5" s="221"/>
      <c r="BM5" s="221"/>
      <c r="BN5" s="221"/>
      <c r="BO5" s="221"/>
      <c r="BP5" s="221"/>
      <c r="BQ5" s="1032" t="s">
        <v>365</v>
      </c>
      <c r="BR5" s="1033"/>
      <c r="BS5" s="1033"/>
      <c r="BT5" s="1033"/>
      <c r="BU5" s="1033"/>
      <c r="BV5" s="1033"/>
      <c r="BW5" s="1033"/>
      <c r="BX5" s="1033"/>
      <c r="BY5" s="1033"/>
      <c r="BZ5" s="1033"/>
      <c r="CA5" s="1033"/>
      <c r="CB5" s="1033"/>
      <c r="CC5" s="1033"/>
      <c r="CD5" s="1033"/>
      <c r="CE5" s="1033"/>
      <c r="CF5" s="1033"/>
      <c r="CG5" s="1034"/>
      <c r="CH5" s="1038" t="s">
        <v>366</v>
      </c>
      <c r="CI5" s="1039"/>
      <c r="CJ5" s="1039"/>
      <c r="CK5" s="1039"/>
      <c r="CL5" s="1040"/>
      <c r="CM5" s="1038" t="s">
        <v>367</v>
      </c>
      <c r="CN5" s="1039"/>
      <c r="CO5" s="1039"/>
      <c r="CP5" s="1039"/>
      <c r="CQ5" s="1040"/>
      <c r="CR5" s="1038" t="s">
        <v>368</v>
      </c>
      <c r="CS5" s="1039"/>
      <c r="CT5" s="1039"/>
      <c r="CU5" s="1039"/>
      <c r="CV5" s="1040"/>
      <c r="CW5" s="1038" t="s">
        <v>369</v>
      </c>
      <c r="CX5" s="1039"/>
      <c r="CY5" s="1039"/>
      <c r="CZ5" s="1039"/>
      <c r="DA5" s="1040"/>
      <c r="DB5" s="1038" t="s">
        <v>370</v>
      </c>
      <c r="DC5" s="1039"/>
      <c r="DD5" s="1039"/>
      <c r="DE5" s="1039"/>
      <c r="DF5" s="1040"/>
      <c r="DG5" s="1121" t="s">
        <v>371</v>
      </c>
      <c r="DH5" s="1122"/>
      <c r="DI5" s="1122"/>
      <c r="DJ5" s="1122"/>
      <c r="DK5" s="1123"/>
      <c r="DL5" s="1121" t="s">
        <v>372</v>
      </c>
      <c r="DM5" s="1122"/>
      <c r="DN5" s="1122"/>
      <c r="DO5" s="1122"/>
      <c r="DP5" s="1123"/>
      <c r="DQ5" s="1038" t="s">
        <v>373</v>
      </c>
      <c r="DR5" s="1039"/>
      <c r="DS5" s="1039"/>
      <c r="DT5" s="1039"/>
      <c r="DU5" s="1040"/>
      <c r="DV5" s="1038" t="s">
        <v>364</v>
      </c>
      <c r="DW5" s="1039"/>
      <c r="DX5" s="1039"/>
      <c r="DY5" s="1039"/>
      <c r="DZ5" s="1052"/>
      <c r="EA5" s="222"/>
    </row>
    <row r="6" spans="1:131" s="223" customFormat="1" ht="26.25" customHeight="1" thickBot="1" x14ac:dyDescent="0.2">
      <c r="A6" s="1035"/>
      <c r="B6" s="1036"/>
      <c r="C6" s="1036"/>
      <c r="D6" s="1036"/>
      <c r="E6" s="1036"/>
      <c r="F6" s="1036"/>
      <c r="G6" s="1036"/>
      <c r="H6" s="1036"/>
      <c r="I6" s="1036"/>
      <c r="J6" s="1036"/>
      <c r="K6" s="1036"/>
      <c r="L6" s="1036"/>
      <c r="M6" s="1036"/>
      <c r="N6" s="1036"/>
      <c r="O6" s="1036"/>
      <c r="P6" s="1037"/>
      <c r="Q6" s="1041"/>
      <c r="R6" s="1042"/>
      <c r="S6" s="1042"/>
      <c r="T6" s="1042"/>
      <c r="U6" s="1043"/>
      <c r="V6" s="1041"/>
      <c r="W6" s="1042"/>
      <c r="X6" s="1042"/>
      <c r="Y6" s="1042"/>
      <c r="Z6" s="1043"/>
      <c r="AA6" s="1041"/>
      <c r="AB6" s="1042"/>
      <c r="AC6" s="1042"/>
      <c r="AD6" s="1042"/>
      <c r="AE6" s="1042"/>
      <c r="AF6" s="1132"/>
      <c r="AG6" s="1042"/>
      <c r="AH6" s="1042"/>
      <c r="AI6" s="1042"/>
      <c r="AJ6" s="1053"/>
      <c r="AK6" s="1042"/>
      <c r="AL6" s="1042"/>
      <c r="AM6" s="1042"/>
      <c r="AN6" s="1042"/>
      <c r="AO6" s="1043"/>
      <c r="AP6" s="1041"/>
      <c r="AQ6" s="1042"/>
      <c r="AR6" s="1042"/>
      <c r="AS6" s="1042"/>
      <c r="AT6" s="1043"/>
      <c r="AU6" s="1041"/>
      <c r="AV6" s="1042"/>
      <c r="AW6" s="1042"/>
      <c r="AX6" s="1042"/>
      <c r="AY6" s="1053"/>
      <c r="AZ6" s="220"/>
      <c r="BA6" s="220"/>
      <c r="BB6" s="220"/>
      <c r="BC6" s="220"/>
      <c r="BD6" s="220"/>
      <c r="BE6" s="221"/>
      <c r="BF6" s="221"/>
      <c r="BG6" s="221"/>
      <c r="BH6" s="221"/>
      <c r="BI6" s="221"/>
      <c r="BJ6" s="221"/>
      <c r="BK6" s="221"/>
      <c r="BL6" s="221"/>
      <c r="BM6" s="221"/>
      <c r="BN6" s="221"/>
      <c r="BO6" s="221"/>
      <c r="BP6" s="221"/>
      <c r="BQ6" s="1035"/>
      <c r="BR6" s="1036"/>
      <c r="BS6" s="1036"/>
      <c r="BT6" s="1036"/>
      <c r="BU6" s="1036"/>
      <c r="BV6" s="1036"/>
      <c r="BW6" s="1036"/>
      <c r="BX6" s="1036"/>
      <c r="BY6" s="1036"/>
      <c r="BZ6" s="1036"/>
      <c r="CA6" s="1036"/>
      <c r="CB6" s="1036"/>
      <c r="CC6" s="1036"/>
      <c r="CD6" s="1036"/>
      <c r="CE6" s="1036"/>
      <c r="CF6" s="1036"/>
      <c r="CG6" s="1037"/>
      <c r="CH6" s="1041"/>
      <c r="CI6" s="1042"/>
      <c r="CJ6" s="1042"/>
      <c r="CK6" s="1042"/>
      <c r="CL6" s="1043"/>
      <c r="CM6" s="1041"/>
      <c r="CN6" s="1042"/>
      <c r="CO6" s="1042"/>
      <c r="CP6" s="1042"/>
      <c r="CQ6" s="1043"/>
      <c r="CR6" s="1041"/>
      <c r="CS6" s="1042"/>
      <c r="CT6" s="1042"/>
      <c r="CU6" s="1042"/>
      <c r="CV6" s="1043"/>
      <c r="CW6" s="1041"/>
      <c r="CX6" s="1042"/>
      <c r="CY6" s="1042"/>
      <c r="CZ6" s="1042"/>
      <c r="DA6" s="1043"/>
      <c r="DB6" s="1041"/>
      <c r="DC6" s="1042"/>
      <c r="DD6" s="1042"/>
      <c r="DE6" s="1042"/>
      <c r="DF6" s="1043"/>
      <c r="DG6" s="1124"/>
      <c r="DH6" s="1125"/>
      <c r="DI6" s="1125"/>
      <c r="DJ6" s="1125"/>
      <c r="DK6" s="1126"/>
      <c r="DL6" s="1124"/>
      <c r="DM6" s="1125"/>
      <c r="DN6" s="1125"/>
      <c r="DO6" s="1125"/>
      <c r="DP6" s="1126"/>
      <c r="DQ6" s="1041"/>
      <c r="DR6" s="1042"/>
      <c r="DS6" s="1042"/>
      <c r="DT6" s="1042"/>
      <c r="DU6" s="1043"/>
      <c r="DV6" s="1041"/>
      <c r="DW6" s="1042"/>
      <c r="DX6" s="1042"/>
      <c r="DY6" s="1042"/>
      <c r="DZ6" s="1053"/>
      <c r="EA6" s="222"/>
    </row>
    <row r="7" spans="1:131" s="223" customFormat="1" ht="26.25" customHeight="1" thickTop="1" x14ac:dyDescent="0.15">
      <c r="A7" s="224">
        <v>1</v>
      </c>
      <c r="B7" s="1084" t="s">
        <v>374</v>
      </c>
      <c r="C7" s="1085"/>
      <c r="D7" s="1085"/>
      <c r="E7" s="1085"/>
      <c r="F7" s="1085"/>
      <c r="G7" s="1085"/>
      <c r="H7" s="1085"/>
      <c r="I7" s="1085"/>
      <c r="J7" s="1085"/>
      <c r="K7" s="1085"/>
      <c r="L7" s="1085"/>
      <c r="M7" s="1085"/>
      <c r="N7" s="1085"/>
      <c r="O7" s="1085"/>
      <c r="P7" s="1086"/>
      <c r="Q7" s="1139">
        <v>78004</v>
      </c>
      <c r="R7" s="1140"/>
      <c r="S7" s="1140"/>
      <c r="T7" s="1140"/>
      <c r="U7" s="1140"/>
      <c r="V7" s="1140">
        <v>74482</v>
      </c>
      <c r="W7" s="1140"/>
      <c r="X7" s="1140"/>
      <c r="Y7" s="1140"/>
      <c r="Z7" s="1140"/>
      <c r="AA7" s="1140">
        <v>3522</v>
      </c>
      <c r="AB7" s="1140"/>
      <c r="AC7" s="1140"/>
      <c r="AD7" s="1140"/>
      <c r="AE7" s="1141"/>
      <c r="AF7" s="1142">
        <v>3223</v>
      </c>
      <c r="AG7" s="1143"/>
      <c r="AH7" s="1143"/>
      <c r="AI7" s="1143"/>
      <c r="AJ7" s="1144"/>
      <c r="AK7" s="1145">
        <v>1832</v>
      </c>
      <c r="AL7" s="1146"/>
      <c r="AM7" s="1146"/>
      <c r="AN7" s="1146"/>
      <c r="AO7" s="1146"/>
      <c r="AP7" s="1146">
        <v>42933</v>
      </c>
      <c r="AQ7" s="1146"/>
      <c r="AR7" s="1146"/>
      <c r="AS7" s="1146"/>
      <c r="AT7" s="1146"/>
      <c r="AU7" s="1147"/>
      <c r="AV7" s="1147"/>
      <c r="AW7" s="1147"/>
      <c r="AX7" s="1147"/>
      <c r="AY7" s="1148"/>
      <c r="AZ7" s="220"/>
      <c r="BA7" s="220"/>
      <c r="BB7" s="220"/>
      <c r="BC7" s="220"/>
      <c r="BD7" s="220"/>
      <c r="BE7" s="221"/>
      <c r="BF7" s="221"/>
      <c r="BG7" s="221"/>
      <c r="BH7" s="221"/>
      <c r="BI7" s="221"/>
      <c r="BJ7" s="221"/>
      <c r="BK7" s="221"/>
      <c r="BL7" s="221"/>
      <c r="BM7" s="221"/>
      <c r="BN7" s="221"/>
      <c r="BO7" s="221"/>
      <c r="BP7" s="221"/>
      <c r="BQ7" s="224">
        <v>1</v>
      </c>
      <c r="BR7" s="225"/>
      <c r="BS7" s="1136" t="s">
        <v>548</v>
      </c>
      <c r="BT7" s="1137"/>
      <c r="BU7" s="1137"/>
      <c r="BV7" s="1137"/>
      <c r="BW7" s="1137"/>
      <c r="BX7" s="1137"/>
      <c r="BY7" s="1137"/>
      <c r="BZ7" s="1137"/>
      <c r="CA7" s="1137"/>
      <c r="CB7" s="1137"/>
      <c r="CC7" s="1137"/>
      <c r="CD7" s="1137"/>
      <c r="CE7" s="1137"/>
      <c r="CF7" s="1137"/>
      <c r="CG7" s="1149"/>
      <c r="CH7" s="1133">
        <v>3</v>
      </c>
      <c r="CI7" s="1134"/>
      <c r="CJ7" s="1134"/>
      <c r="CK7" s="1134"/>
      <c r="CL7" s="1135"/>
      <c r="CM7" s="1133">
        <v>410</v>
      </c>
      <c r="CN7" s="1134"/>
      <c r="CO7" s="1134"/>
      <c r="CP7" s="1134"/>
      <c r="CQ7" s="1135"/>
      <c r="CR7" s="1133">
        <v>280</v>
      </c>
      <c r="CS7" s="1134"/>
      <c r="CT7" s="1134"/>
      <c r="CU7" s="1134"/>
      <c r="CV7" s="1135"/>
      <c r="CW7" s="1133">
        <v>27</v>
      </c>
      <c r="CX7" s="1134"/>
      <c r="CY7" s="1134"/>
      <c r="CZ7" s="1134"/>
      <c r="DA7" s="1135"/>
      <c r="DB7" s="1133" t="s">
        <v>547</v>
      </c>
      <c r="DC7" s="1134"/>
      <c r="DD7" s="1134"/>
      <c r="DE7" s="1134"/>
      <c r="DF7" s="1135"/>
      <c r="DG7" s="1133" t="s">
        <v>547</v>
      </c>
      <c r="DH7" s="1134"/>
      <c r="DI7" s="1134"/>
      <c r="DJ7" s="1134"/>
      <c r="DK7" s="1135"/>
      <c r="DL7" s="1133" t="s">
        <v>547</v>
      </c>
      <c r="DM7" s="1134"/>
      <c r="DN7" s="1134"/>
      <c r="DO7" s="1134"/>
      <c r="DP7" s="1135"/>
      <c r="DQ7" s="1133" t="s">
        <v>547</v>
      </c>
      <c r="DR7" s="1134"/>
      <c r="DS7" s="1134"/>
      <c r="DT7" s="1134"/>
      <c r="DU7" s="1135"/>
      <c r="DV7" s="1136"/>
      <c r="DW7" s="1137"/>
      <c r="DX7" s="1137"/>
      <c r="DY7" s="1137"/>
      <c r="DZ7" s="1138"/>
      <c r="EA7" s="222"/>
    </row>
    <row r="8" spans="1:131" s="223" customFormat="1" ht="26.25" customHeight="1" x14ac:dyDescent="0.15">
      <c r="A8" s="226">
        <v>2</v>
      </c>
      <c r="B8" s="1067" t="s">
        <v>375</v>
      </c>
      <c r="C8" s="1068"/>
      <c r="D8" s="1068"/>
      <c r="E8" s="1068"/>
      <c r="F8" s="1068"/>
      <c r="G8" s="1068"/>
      <c r="H8" s="1068"/>
      <c r="I8" s="1068"/>
      <c r="J8" s="1068"/>
      <c r="K8" s="1068"/>
      <c r="L8" s="1068"/>
      <c r="M8" s="1068"/>
      <c r="N8" s="1068"/>
      <c r="O8" s="1068"/>
      <c r="P8" s="1069"/>
      <c r="Q8" s="1075">
        <v>4</v>
      </c>
      <c r="R8" s="1076"/>
      <c r="S8" s="1076"/>
      <c r="T8" s="1076"/>
      <c r="U8" s="1076"/>
      <c r="V8" s="1076">
        <v>3</v>
      </c>
      <c r="W8" s="1076"/>
      <c r="X8" s="1076"/>
      <c r="Y8" s="1076"/>
      <c r="Z8" s="1076"/>
      <c r="AA8" s="1076" t="s">
        <v>547</v>
      </c>
      <c r="AB8" s="1076"/>
      <c r="AC8" s="1076"/>
      <c r="AD8" s="1076"/>
      <c r="AE8" s="1077"/>
      <c r="AF8" s="1072" t="s">
        <v>547</v>
      </c>
      <c r="AG8" s="1073"/>
      <c r="AH8" s="1073"/>
      <c r="AI8" s="1073"/>
      <c r="AJ8" s="1074"/>
      <c r="AK8" s="1117" t="s">
        <v>547</v>
      </c>
      <c r="AL8" s="1118"/>
      <c r="AM8" s="1118"/>
      <c r="AN8" s="1118"/>
      <c r="AO8" s="1118"/>
      <c r="AP8" s="1118" t="s">
        <v>547</v>
      </c>
      <c r="AQ8" s="1118"/>
      <c r="AR8" s="1118"/>
      <c r="AS8" s="1118"/>
      <c r="AT8" s="1118"/>
      <c r="AU8" s="1119"/>
      <c r="AV8" s="1119"/>
      <c r="AW8" s="1119"/>
      <c r="AX8" s="1119"/>
      <c r="AY8" s="1120"/>
      <c r="AZ8" s="220"/>
      <c r="BA8" s="220"/>
      <c r="BB8" s="220"/>
      <c r="BC8" s="220"/>
      <c r="BD8" s="220"/>
      <c r="BE8" s="221"/>
      <c r="BF8" s="221"/>
      <c r="BG8" s="221"/>
      <c r="BH8" s="221"/>
      <c r="BI8" s="221"/>
      <c r="BJ8" s="221"/>
      <c r="BK8" s="221"/>
      <c r="BL8" s="221"/>
      <c r="BM8" s="221"/>
      <c r="BN8" s="221"/>
      <c r="BO8" s="221"/>
      <c r="BP8" s="221"/>
      <c r="BQ8" s="226">
        <v>2</v>
      </c>
      <c r="BR8" s="227"/>
      <c r="BS8" s="1029" t="s">
        <v>549</v>
      </c>
      <c r="BT8" s="1030"/>
      <c r="BU8" s="1030"/>
      <c r="BV8" s="1030"/>
      <c r="BW8" s="1030"/>
      <c r="BX8" s="1030"/>
      <c r="BY8" s="1030"/>
      <c r="BZ8" s="1030"/>
      <c r="CA8" s="1030"/>
      <c r="CB8" s="1030"/>
      <c r="CC8" s="1030"/>
      <c r="CD8" s="1030"/>
      <c r="CE8" s="1030"/>
      <c r="CF8" s="1030"/>
      <c r="CG8" s="1051"/>
      <c r="CH8" s="1026">
        <v>-642</v>
      </c>
      <c r="CI8" s="1027"/>
      <c r="CJ8" s="1027"/>
      <c r="CK8" s="1027"/>
      <c r="CL8" s="1028"/>
      <c r="CM8" s="1026">
        <v>64</v>
      </c>
      <c r="CN8" s="1027"/>
      <c r="CO8" s="1027"/>
      <c r="CP8" s="1027"/>
      <c r="CQ8" s="1028"/>
      <c r="CR8" s="1026">
        <v>30</v>
      </c>
      <c r="CS8" s="1027"/>
      <c r="CT8" s="1027"/>
      <c r="CU8" s="1027"/>
      <c r="CV8" s="1028"/>
      <c r="CW8" s="1026">
        <v>29</v>
      </c>
      <c r="CX8" s="1027"/>
      <c r="CY8" s="1027"/>
      <c r="CZ8" s="1027"/>
      <c r="DA8" s="1028"/>
      <c r="DB8" s="1026" t="s">
        <v>547</v>
      </c>
      <c r="DC8" s="1027"/>
      <c r="DD8" s="1027"/>
      <c r="DE8" s="1027"/>
      <c r="DF8" s="1028"/>
      <c r="DG8" s="1026" t="s">
        <v>547</v>
      </c>
      <c r="DH8" s="1027"/>
      <c r="DI8" s="1027"/>
      <c r="DJ8" s="1027"/>
      <c r="DK8" s="1028"/>
      <c r="DL8" s="1026" t="s">
        <v>547</v>
      </c>
      <c r="DM8" s="1027"/>
      <c r="DN8" s="1027"/>
      <c r="DO8" s="1027"/>
      <c r="DP8" s="1028"/>
      <c r="DQ8" s="1026" t="s">
        <v>547</v>
      </c>
      <c r="DR8" s="1027"/>
      <c r="DS8" s="1027"/>
      <c r="DT8" s="1027"/>
      <c r="DU8" s="1028"/>
      <c r="DV8" s="1029"/>
      <c r="DW8" s="1030"/>
      <c r="DX8" s="1030"/>
      <c r="DY8" s="1030"/>
      <c r="DZ8" s="1031"/>
      <c r="EA8" s="222"/>
    </row>
    <row r="9" spans="1:131" s="223" customFormat="1" ht="26.25" customHeight="1" x14ac:dyDescent="0.15">
      <c r="A9" s="226">
        <v>3</v>
      </c>
      <c r="B9" s="1067"/>
      <c r="C9" s="1068"/>
      <c r="D9" s="1068"/>
      <c r="E9" s="1068"/>
      <c r="F9" s="1068"/>
      <c r="G9" s="1068"/>
      <c r="H9" s="1068"/>
      <c r="I9" s="1068"/>
      <c r="J9" s="1068"/>
      <c r="K9" s="1068"/>
      <c r="L9" s="1068"/>
      <c r="M9" s="1068"/>
      <c r="N9" s="1068"/>
      <c r="O9" s="1068"/>
      <c r="P9" s="1069"/>
      <c r="Q9" s="1075"/>
      <c r="R9" s="1076"/>
      <c r="S9" s="1076"/>
      <c r="T9" s="1076"/>
      <c r="U9" s="1076"/>
      <c r="V9" s="1076"/>
      <c r="W9" s="1076"/>
      <c r="X9" s="1076"/>
      <c r="Y9" s="1076"/>
      <c r="Z9" s="1076"/>
      <c r="AA9" s="1076"/>
      <c r="AB9" s="1076"/>
      <c r="AC9" s="1076"/>
      <c r="AD9" s="1076"/>
      <c r="AE9" s="1077"/>
      <c r="AF9" s="1072"/>
      <c r="AG9" s="1073"/>
      <c r="AH9" s="1073"/>
      <c r="AI9" s="1073"/>
      <c r="AJ9" s="1074"/>
      <c r="AK9" s="1117"/>
      <c r="AL9" s="1118"/>
      <c r="AM9" s="1118"/>
      <c r="AN9" s="1118"/>
      <c r="AO9" s="1118"/>
      <c r="AP9" s="1118"/>
      <c r="AQ9" s="1118"/>
      <c r="AR9" s="1118"/>
      <c r="AS9" s="1118"/>
      <c r="AT9" s="1118"/>
      <c r="AU9" s="1119"/>
      <c r="AV9" s="1119"/>
      <c r="AW9" s="1119"/>
      <c r="AX9" s="1119"/>
      <c r="AY9" s="1120"/>
      <c r="AZ9" s="220"/>
      <c r="BA9" s="220"/>
      <c r="BB9" s="220"/>
      <c r="BC9" s="220"/>
      <c r="BD9" s="220"/>
      <c r="BE9" s="221"/>
      <c r="BF9" s="221"/>
      <c r="BG9" s="221"/>
      <c r="BH9" s="221"/>
      <c r="BI9" s="221"/>
      <c r="BJ9" s="221"/>
      <c r="BK9" s="221"/>
      <c r="BL9" s="221"/>
      <c r="BM9" s="221"/>
      <c r="BN9" s="221"/>
      <c r="BO9" s="221"/>
      <c r="BP9" s="221"/>
      <c r="BQ9" s="226">
        <v>3</v>
      </c>
      <c r="BR9" s="227"/>
      <c r="BS9" s="1029" t="s">
        <v>550</v>
      </c>
      <c r="BT9" s="1030"/>
      <c r="BU9" s="1030"/>
      <c r="BV9" s="1030"/>
      <c r="BW9" s="1030"/>
      <c r="BX9" s="1030"/>
      <c r="BY9" s="1030"/>
      <c r="BZ9" s="1030"/>
      <c r="CA9" s="1030"/>
      <c r="CB9" s="1030"/>
      <c r="CC9" s="1030"/>
      <c r="CD9" s="1030"/>
      <c r="CE9" s="1030"/>
      <c r="CF9" s="1030"/>
      <c r="CG9" s="1051"/>
      <c r="CH9" s="1026">
        <v>-2</v>
      </c>
      <c r="CI9" s="1027"/>
      <c r="CJ9" s="1027"/>
      <c r="CK9" s="1027"/>
      <c r="CL9" s="1028"/>
      <c r="CM9" s="1026">
        <v>147</v>
      </c>
      <c r="CN9" s="1027"/>
      <c r="CO9" s="1027"/>
      <c r="CP9" s="1027"/>
      <c r="CQ9" s="1028"/>
      <c r="CR9" s="1026">
        <v>5</v>
      </c>
      <c r="CS9" s="1027"/>
      <c r="CT9" s="1027"/>
      <c r="CU9" s="1027"/>
      <c r="CV9" s="1028"/>
      <c r="CW9" s="1026" t="s">
        <v>547</v>
      </c>
      <c r="CX9" s="1027"/>
      <c r="CY9" s="1027"/>
      <c r="CZ9" s="1027"/>
      <c r="DA9" s="1028"/>
      <c r="DB9" s="1026">
        <v>981</v>
      </c>
      <c r="DC9" s="1027"/>
      <c r="DD9" s="1027"/>
      <c r="DE9" s="1027"/>
      <c r="DF9" s="1028"/>
      <c r="DG9" s="1026" t="s">
        <v>547</v>
      </c>
      <c r="DH9" s="1027"/>
      <c r="DI9" s="1027"/>
      <c r="DJ9" s="1027"/>
      <c r="DK9" s="1028"/>
      <c r="DL9" s="1026" t="s">
        <v>547</v>
      </c>
      <c r="DM9" s="1027"/>
      <c r="DN9" s="1027"/>
      <c r="DO9" s="1027"/>
      <c r="DP9" s="1028"/>
      <c r="DQ9" s="1026" t="s">
        <v>547</v>
      </c>
      <c r="DR9" s="1027"/>
      <c r="DS9" s="1027"/>
      <c r="DT9" s="1027"/>
      <c r="DU9" s="1028"/>
      <c r="DV9" s="1029"/>
      <c r="DW9" s="1030"/>
      <c r="DX9" s="1030"/>
      <c r="DY9" s="1030"/>
      <c r="DZ9" s="1031"/>
      <c r="EA9" s="222"/>
    </row>
    <row r="10" spans="1:131" s="223" customFormat="1" ht="26.25" customHeight="1" x14ac:dyDescent="0.15">
      <c r="A10" s="226">
        <v>4</v>
      </c>
      <c r="B10" s="1067"/>
      <c r="C10" s="1068"/>
      <c r="D10" s="1068"/>
      <c r="E10" s="1068"/>
      <c r="F10" s="1068"/>
      <c r="G10" s="1068"/>
      <c r="H10" s="1068"/>
      <c r="I10" s="1068"/>
      <c r="J10" s="1068"/>
      <c r="K10" s="1068"/>
      <c r="L10" s="1068"/>
      <c r="M10" s="1068"/>
      <c r="N10" s="1068"/>
      <c r="O10" s="1068"/>
      <c r="P10" s="1069"/>
      <c r="Q10" s="1075"/>
      <c r="R10" s="1076"/>
      <c r="S10" s="1076"/>
      <c r="T10" s="1076"/>
      <c r="U10" s="1076"/>
      <c r="V10" s="1076"/>
      <c r="W10" s="1076"/>
      <c r="X10" s="1076"/>
      <c r="Y10" s="1076"/>
      <c r="Z10" s="1076"/>
      <c r="AA10" s="1076"/>
      <c r="AB10" s="1076"/>
      <c r="AC10" s="1076"/>
      <c r="AD10" s="1076"/>
      <c r="AE10" s="1077"/>
      <c r="AF10" s="1072"/>
      <c r="AG10" s="1073"/>
      <c r="AH10" s="1073"/>
      <c r="AI10" s="1073"/>
      <c r="AJ10" s="1074"/>
      <c r="AK10" s="1117"/>
      <c r="AL10" s="1118"/>
      <c r="AM10" s="1118"/>
      <c r="AN10" s="1118"/>
      <c r="AO10" s="1118"/>
      <c r="AP10" s="1118"/>
      <c r="AQ10" s="1118"/>
      <c r="AR10" s="1118"/>
      <c r="AS10" s="1118"/>
      <c r="AT10" s="1118"/>
      <c r="AU10" s="1119"/>
      <c r="AV10" s="1119"/>
      <c r="AW10" s="1119"/>
      <c r="AX10" s="1119"/>
      <c r="AY10" s="1120"/>
      <c r="AZ10" s="220"/>
      <c r="BA10" s="220"/>
      <c r="BB10" s="220"/>
      <c r="BC10" s="220"/>
      <c r="BD10" s="220"/>
      <c r="BE10" s="221"/>
      <c r="BF10" s="221"/>
      <c r="BG10" s="221"/>
      <c r="BH10" s="221"/>
      <c r="BI10" s="221"/>
      <c r="BJ10" s="221"/>
      <c r="BK10" s="221"/>
      <c r="BL10" s="221"/>
      <c r="BM10" s="221"/>
      <c r="BN10" s="221"/>
      <c r="BO10" s="221"/>
      <c r="BP10" s="221"/>
      <c r="BQ10" s="226">
        <v>4</v>
      </c>
      <c r="BR10" s="227"/>
      <c r="BS10" s="1029" t="s">
        <v>551</v>
      </c>
      <c r="BT10" s="1030"/>
      <c r="BU10" s="1030"/>
      <c r="BV10" s="1030"/>
      <c r="BW10" s="1030"/>
      <c r="BX10" s="1030"/>
      <c r="BY10" s="1030"/>
      <c r="BZ10" s="1030"/>
      <c r="CA10" s="1030"/>
      <c r="CB10" s="1030"/>
      <c r="CC10" s="1030"/>
      <c r="CD10" s="1030"/>
      <c r="CE10" s="1030"/>
      <c r="CF10" s="1030"/>
      <c r="CG10" s="1051"/>
      <c r="CH10" s="1026">
        <v>1</v>
      </c>
      <c r="CI10" s="1027"/>
      <c r="CJ10" s="1027"/>
      <c r="CK10" s="1027"/>
      <c r="CL10" s="1028"/>
      <c r="CM10" s="1026">
        <v>30</v>
      </c>
      <c r="CN10" s="1027"/>
      <c r="CO10" s="1027"/>
      <c r="CP10" s="1027"/>
      <c r="CQ10" s="1028"/>
      <c r="CR10" s="1026">
        <v>15</v>
      </c>
      <c r="CS10" s="1027"/>
      <c r="CT10" s="1027"/>
      <c r="CU10" s="1027"/>
      <c r="CV10" s="1028"/>
      <c r="CW10" s="1026" t="s">
        <v>547</v>
      </c>
      <c r="CX10" s="1027"/>
      <c r="CY10" s="1027"/>
      <c r="CZ10" s="1027"/>
      <c r="DA10" s="1028"/>
      <c r="DB10" s="1026" t="s">
        <v>547</v>
      </c>
      <c r="DC10" s="1027"/>
      <c r="DD10" s="1027"/>
      <c r="DE10" s="1027"/>
      <c r="DF10" s="1028"/>
      <c r="DG10" s="1026" t="s">
        <v>547</v>
      </c>
      <c r="DH10" s="1027"/>
      <c r="DI10" s="1027"/>
      <c r="DJ10" s="1027"/>
      <c r="DK10" s="1028"/>
      <c r="DL10" s="1026" t="s">
        <v>547</v>
      </c>
      <c r="DM10" s="1027"/>
      <c r="DN10" s="1027"/>
      <c r="DO10" s="1027"/>
      <c r="DP10" s="1028"/>
      <c r="DQ10" s="1026" t="s">
        <v>547</v>
      </c>
      <c r="DR10" s="1027"/>
      <c r="DS10" s="1027"/>
      <c r="DT10" s="1027"/>
      <c r="DU10" s="1028"/>
      <c r="DV10" s="1029"/>
      <c r="DW10" s="1030"/>
      <c r="DX10" s="1030"/>
      <c r="DY10" s="1030"/>
      <c r="DZ10" s="1031"/>
      <c r="EA10" s="222"/>
    </row>
    <row r="11" spans="1:131" s="223" customFormat="1" ht="26.25" customHeight="1" x14ac:dyDescent="0.15">
      <c r="A11" s="226">
        <v>5</v>
      </c>
      <c r="B11" s="1067"/>
      <c r="C11" s="1068"/>
      <c r="D11" s="1068"/>
      <c r="E11" s="1068"/>
      <c r="F11" s="1068"/>
      <c r="G11" s="1068"/>
      <c r="H11" s="1068"/>
      <c r="I11" s="1068"/>
      <c r="J11" s="1068"/>
      <c r="K11" s="1068"/>
      <c r="L11" s="1068"/>
      <c r="M11" s="1068"/>
      <c r="N11" s="1068"/>
      <c r="O11" s="1068"/>
      <c r="P11" s="1069"/>
      <c r="Q11" s="1075"/>
      <c r="R11" s="1076"/>
      <c r="S11" s="1076"/>
      <c r="T11" s="1076"/>
      <c r="U11" s="1076"/>
      <c r="V11" s="1076"/>
      <c r="W11" s="1076"/>
      <c r="X11" s="1076"/>
      <c r="Y11" s="1076"/>
      <c r="Z11" s="1076"/>
      <c r="AA11" s="1076"/>
      <c r="AB11" s="1076"/>
      <c r="AC11" s="1076"/>
      <c r="AD11" s="1076"/>
      <c r="AE11" s="1077"/>
      <c r="AF11" s="1072"/>
      <c r="AG11" s="1073"/>
      <c r="AH11" s="1073"/>
      <c r="AI11" s="1073"/>
      <c r="AJ11" s="1074"/>
      <c r="AK11" s="1117"/>
      <c r="AL11" s="1118"/>
      <c r="AM11" s="1118"/>
      <c r="AN11" s="1118"/>
      <c r="AO11" s="1118"/>
      <c r="AP11" s="1118"/>
      <c r="AQ11" s="1118"/>
      <c r="AR11" s="1118"/>
      <c r="AS11" s="1118"/>
      <c r="AT11" s="1118"/>
      <c r="AU11" s="1119"/>
      <c r="AV11" s="1119"/>
      <c r="AW11" s="1119"/>
      <c r="AX11" s="1119"/>
      <c r="AY11" s="1120"/>
      <c r="AZ11" s="220"/>
      <c r="BA11" s="220"/>
      <c r="BB11" s="220"/>
      <c r="BC11" s="220"/>
      <c r="BD11" s="220"/>
      <c r="BE11" s="221"/>
      <c r="BF11" s="221"/>
      <c r="BG11" s="221"/>
      <c r="BH11" s="221"/>
      <c r="BI11" s="221"/>
      <c r="BJ11" s="221"/>
      <c r="BK11" s="221"/>
      <c r="BL11" s="221"/>
      <c r="BM11" s="221"/>
      <c r="BN11" s="221"/>
      <c r="BO11" s="221"/>
      <c r="BP11" s="221"/>
      <c r="BQ11" s="226">
        <v>5</v>
      </c>
      <c r="BR11" s="227"/>
      <c r="BS11" s="1029" t="s">
        <v>552</v>
      </c>
      <c r="BT11" s="1030"/>
      <c r="BU11" s="1030"/>
      <c r="BV11" s="1030"/>
      <c r="BW11" s="1030"/>
      <c r="BX11" s="1030"/>
      <c r="BY11" s="1030"/>
      <c r="BZ11" s="1030"/>
      <c r="CA11" s="1030"/>
      <c r="CB11" s="1030"/>
      <c r="CC11" s="1030"/>
      <c r="CD11" s="1030"/>
      <c r="CE11" s="1030"/>
      <c r="CF11" s="1030"/>
      <c r="CG11" s="1051"/>
      <c r="CH11" s="1026">
        <v>-5</v>
      </c>
      <c r="CI11" s="1027"/>
      <c r="CJ11" s="1027"/>
      <c r="CK11" s="1027"/>
      <c r="CL11" s="1028"/>
      <c r="CM11" s="1026">
        <v>46</v>
      </c>
      <c r="CN11" s="1027"/>
      <c r="CO11" s="1027"/>
      <c r="CP11" s="1027"/>
      <c r="CQ11" s="1028"/>
      <c r="CR11" s="1026">
        <v>5</v>
      </c>
      <c r="CS11" s="1027"/>
      <c r="CT11" s="1027"/>
      <c r="CU11" s="1027"/>
      <c r="CV11" s="1028"/>
      <c r="CW11" s="1026" t="s">
        <v>547</v>
      </c>
      <c r="CX11" s="1027"/>
      <c r="CY11" s="1027"/>
      <c r="CZ11" s="1027"/>
      <c r="DA11" s="1028"/>
      <c r="DB11" s="1026" t="s">
        <v>547</v>
      </c>
      <c r="DC11" s="1027"/>
      <c r="DD11" s="1027"/>
      <c r="DE11" s="1027"/>
      <c r="DF11" s="1028"/>
      <c r="DG11" s="1026" t="s">
        <v>547</v>
      </c>
      <c r="DH11" s="1027"/>
      <c r="DI11" s="1027"/>
      <c r="DJ11" s="1027"/>
      <c r="DK11" s="1028"/>
      <c r="DL11" s="1026" t="s">
        <v>547</v>
      </c>
      <c r="DM11" s="1027"/>
      <c r="DN11" s="1027"/>
      <c r="DO11" s="1027"/>
      <c r="DP11" s="1028"/>
      <c r="DQ11" s="1026" t="s">
        <v>547</v>
      </c>
      <c r="DR11" s="1027"/>
      <c r="DS11" s="1027"/>
      <c r="DT11" s="1027"/>
      <c r="DU11" s="1028"/>
      <c r="DV11" s="1029"/>
      <c r="DW11" s="1030"/>
      <c r="DX11" s="1030"/>
      <c r="DY11" s="1030"/>
      <c r="DZ11" s="1031"/>
      <c r="EA11" s="222"/>
    </row>
    <row r="12" spans="1:131" s="223" customFormat="1" ht="26.25" customHeight="1" x14ac:dyDescent="0.15">
      <c r="A12" s="226">
        <v>6</v>
      </c>
      <c r="B12" s="1067"/>
      <c r="C12" s="1068"/>
      <c r="D12" s="1068"/>
      <c r="E12" s="1068"/>
      <c r="F12" s="1068"/>
      <c r="G12" s="1068"/>
      <c r="H12" s="1068"/>
      <c r="I12" s="1068"/>
      <c r="J12" s="1068"/>
      <c r="K12" s="1068"/>
      <c r="L12" s="1068"/>
      <c r="M12" s="1068"/>
      <c r="N12" s="1068"/>
      <c r="O12" s="1068"/>
      <c r="P12" s="1069"/>
      <c r="Q12" s="1075"/>
      <c r="R12" s="1076"/>
      <c r="S12" s="1076"/>
      <c r="T12" s="1076"/>
      <c r="U12" s="1076"/>
      <c r="V12" s="1076"/>
      <c r="W12" s="1076"/>
      <c r="X12" s="1076"/>
      <c r="Y12" s="1076"/>
      <c r="Z12" s="1076"/>
      <c r="AA12" s="1076"/>
      <c r="AB12" s="1076"/>
      <c r="AC12" s="1076"/>
      <c r="AD12" s="1076"/>
      <c r="AE12" s="1077"/>
      <c r="AF12" s="1072"/>
      <c r="AG12" s="1073"/>
      <c r="AH12" s="1073"/>
      <c r="AI12" s="1073"/>
      <c r="AJ12" s="1074"/>
      <c r="AK12" s="1117"/>
      <c r="AL12" s="1118"/>
      <c r="AM12" s="1118"/>
      <c r="AN12" s="1118"/>
      <c r="AO12" s="1118"/>
      <c r="AP12" s="1118"/>
      <c r="AQ12" s="1118"/>
      <c r="AR12" s="1118"/>
      <c r="AS12" s="1118"/>
      <c r="AT12" s="1118"/>
      <c r="AU12" s="1119"/>
      <c r="AV12" s="1119"/>
      <c r="AW12" s="1119"/>
      <c r="AX12" s="1119"/>
      <c r="AY12" s="1120"/>
      <c r="AZ12" s="220"/>
      <c r="BA12" s="220"/>
      <c r="BB12" s="220"/>
      <c r="BC12" s="220"/>
      <c r="BD12" s="220"/>
      <c r="BE12" s="221"/>
      <c r="BF12" s="221"/>
      <c r="BG12" s="221"/>
      <c r="BH12" s="221"/>
      <c r="BI12" s="221"/>
      <c r="BJ12" s="221"/>
      <c r="BK12" s="221"/>
      <c r="BL12" s="221"/>
      <c r="BM12" s="221"/>
      <c r="BN12" s="221"/>
      <c r="BO12" s="221"/>
      <c r="BP12" s="221"/>
      <c r="BQ12" s="226">
        <v>6</v>
      </c>
      <c r="BR12" s="227"/>
      <c r="BS12" s="1029"/>
      <c r="BT12" s="1030"/>
      <c r="BU12" s="1030"/>
      <c r="BV12" s="1030"/>
      <c r="BW12" s="1030"/>
      <c r="BX12" s="1030"/>
      <c r="BY12" s="1030"/>
      <c r="BZ12" s="1030"/>
      <c r="CA12" s="1030"/>
      <c r="CB12" s="1030"/>
      <c r="CC12" s="1030"/>
      <c r="CD12" s="1030"/>
      <c r="CE12" s="1030"/>
      <c r="CF12" s="1030"/>
      <c r="CG12" s="1051"/>
      <c r="CH12" s="1026"/>
      <c r="CI12" s="1027"/>
      <c r="CJ12" s="1027"/>
      <c r="CK12" s="1027"/>
      <c r="CL12" s="1028"/>
      <c r="CM12" s="1026"/>
      <c r="CN12" s="1027"/>
      <c r="CO12" s="1027"/>
      <c r="CP12" s="1027"/>
      <c r="CQ12" s="1028"/>
      <c r="CR12" s="1026"/>
      <c r="CS12" s="1027"/>
      <c r="CT12" s="1027"/>
      <c r="CU12" s="1027"/>
      <c r="CV12" s="1028"/>
      <c r="CW12" s="1026"/>
      <c r="CX12" s="1027"/>
      <c r="CY12" s="1027"/>
      <c r="CZ12" s="1027"/>
      <c r="DA12" s="1028"/>
      <c r="DB12" s="1026"/>
      <c r="DC12" s="1027"/>
      <c r="DD12" s="1027"/>
      <c r="DE12" s="1027"/>
      <c r="DF12" s="1028"/>
      <c r="DG12" s="1026"/>
      <c r="DH12" s="1027"/>
      <c r="DI12" s="1027"/>
      <c r="DJ12" s="1027"/>
      <c r="DK12" s="1028"/>
      <c r="DL12" s="1026"/>
      <c r="DM12" s="1027"/>
      <c r="DN12" s="1027"/>
      <c r="DO12" s="1027"/>
      <c r="DP12" s="1028"/>
      <c r="DQ12" s="1026"/>
      <c r="DR12" s="1027"/>
      <c r="DS12" s="1027"/>
      <c r="DT12" s="1027"/>
      <c r="DU12" s="1028"/>
      <c r="DV12" s="1029"/>
      <c r="DW12" s="1030"/>
      <c r="DX12" s="1030"/>
      <c r="DY12" s="1030"/>
      <c r="DZ12" s="1031"/>
      <c r="EA12" s="222"/>
    </row>
    <row r="13" spans="1:131" s="223" customFormat="1" ht="26.25" customHeight="1" x14ac:dyDescent="0.15">
      <c r="A13" s="226">
        <v>7</v>
      </c>
      <c r="B13" s="1067"/>
      <c r="C13" s="1068"/>
      <c r="D13" s="1068"/>
      <c r="E13" s="1068"/>
      <c r="F13" s="1068"/>
      <c r="G13" s="1068"/>
      <c r="H13" s="1068"/>
      <c r="I13" s="1068"/>
      <c r="J13" s="1068"/>
      <c r="K13" s="1068"/>
      <c r="L13" s="1068"/>
      <c r="M13" s="1068"/>
      <c r="N13" s="1068"/>
      <c r="O13" s="1068"/>
      <c r="P13" s="1069"/>
      <c r="Q13" s="1075"/>
      <c r="R13" s="1076"/>
      <c r="S13" s="1076"/>
      <c r="T13" s="1076"/>
      <c r="U13" s="1076"/>
      <c r="V13" s="1076"/>
      <c r="W13" s="1076"/>
      <c r="X13" s="1076"/>
      <c r="Y13" s="1076"/>
      <c r="Z13" s="1076"/>
      <c r="AA13" s="1076"/>
      <c r="AB13" s="1076"/>
      <c r="AC13" s="1076"/>
      <c r="AD13" s="1076"/>
      <c r="AE13" s="1077"/>
      <c r="AF13" s="1072"/>
      <c r="AG13" s="1073"/>
      <c r="AH13" s="1073"/>
      <c r="AI13" s="1073"/>
      <c r="AJ13" s="1074"/>
      <c r="AK13" s="1117"/>
      <c r="AL13" s="1118"/>
      <c r="AM13" s="1118"/>
      <c r="AN13" s="1118"/>
      <c r="AO13" s="1118"/>
      <c r="AP13" s="1118"/>
      <c r="AQ13" s="1118"/>
      <c r="AR13" s="1118"/>
      <c r="AS13" s="1118"/>
      <c r="AT13" s="1118"/>
      <c r="AU13" s="1119"/>
      <c r="AV13" s="1119"/>
      <c r="AW13" s="1119"/>
      <c r="AX13" s="1119"/>
      <c r="AY13" s="1120"/>
      <c r="AZ13" s="220"/>
      <c r="BA13" s="220"/>
      <c r="BB13" s="220"/>
      <c r="BC13" s="220"/>
      <c r="BD13" s="220"/>
      <c r="BE13" s="221"/>
      <c r="BF13" s="221"/>
      <c r="BG13" s="221"/>
      <c r="BH13" s="221"/>
      <c r="BI13" s="221"/>
      <c r="BJ13" s="221"/>
      <c r="BK13" s="221"/>
      <c r="BL13" s="221"/>
      <c r="BM13" s="221"/>
      <c r="BN13" s="221"/>
      <c r="BO13" s="221"/>
      <c r="BP13" s="221"/>
      <c r="BQ13" s="226">
        <v>7</v>
      </c>
      <c r="BR13" s="227"/>
      <c r="BS13" s="1029"/>
      <c r="BT13" s="1030"/>
      <c r="BU13" s="1030"/>
      <c r="BV13" s="1030"/>
      <c r="BW13" s="1030"/>
      <c r="BX13" s="1030"/>
      <c r="BY13" s="1030"/>
      <c r="BZ13" s="1030"/>
      <c r="CA13" s="1030"/>
      <c r="CB13" s="1030"/>
      <c r="CC13" s="1030"/>
      <c r="CD13" s="1030"/>
      <c r="CE13" s="1030"/>
      <c r="CF13" s="1030"/>
      <c r="CG13" s="1051"/>
      <c r="CH13" s="1026"/>
      <c r="CI13" s="1027"/>
      <c r="CJ13" s="1027"/>
      <c r="CK13" s="1027"/>
      <c r="CL13" s="1028"/>
      <c r="CM13" s="1026"/>
      <c r="CN13" s="1027"/>
      <c r="CO13" s="1027"/>
      <c r="CP13" s="1027"/>
      <c r="CQ13" s="1028"/>
      <c r="CR13" s="1026"/>
      <c r="CS13" s="1027"/>
      <c r="CT13" s="1027"/>
      <c r="CU13" s="1027"/>
      <c r="CV13" s="1028"/>
      <c r="CW13" s="1026"/>
      <c r="CX13" s="1027"/>
      <c r="CY13" s="1027"/>
      <c r="CZ13" s="1027"/>
      <c r="DA13" s="1028"/>
      <c r="DB13" s="1026"/>
      <c r="DC13" s="1027"/>
      <c r="DD13" s="1027"/>
      <c r="DE13" s="1027"/>
      <c r="DF13" s="1028"/>
      <c r="DG13" s="1026"/>
      <c r="DH13" s="1027"/>
      <c r="DI13" s="1027"/>
      <c r="DJ13" s="1027"/>
      <c r="DK13" s="1028"/>
      <c r="DL13" s="1026"/>
      <c r="DM13" s="1027"/>
      <c r="DN13" s="1027"/>
      <c r="DO13" s="1027"/>
      <c r="DP13" s="1028"/>
      <c r="DQ13" s="1026"/>
      <c r="DR13" s="1027"/>
      <c r="DS13" s="1027"/>
      <c r="DT13" s="1027"/>
      <c r="DU13" s="1028"/>
      <c r="DV13" s="1029"/>
      <c r="DW13" s="1030"/>
      <c r="DX13" s="1030"/>
      <c r="DY13" s="1030"/>
      <c r="DZ13" s="1031"/>
      <c r="EA13" s="222"/>
    </row>
    <row r="14" spans="1:131" s="223" customFormat="1" ht="26.25" customHeight="1" x14ac:dyDescent="0.15">
      <c r="A14" s="226">
        <v>8</v>
      </c>
      <c r="B14" s="1067"/>
      <c r="C14" s="1068"/>
      <c r="D14" s="1068"/>
      <c r="E14" s="1068"/>
      <c r="F14" s="1068"/>
      <c r="G14" s="1068"/>
      <c r="H14" s="1068"/>
      <c r="I14" s="1068"/>
      <c r="J14" s="1068"/>
      <c r="K14" s="1068"/>
      <c r="L14" s="1068"/>
      <c r="M14" s="1068"/>
      <c r="N14" s="1068"/>
      <c r="O14" s="1068"/>
      <c r="P14" s="1069"/>
      <c r="Q14" s="1075"/>
      <c r="R14" s="1076"/>
      <c r="S14" s="1076"/>
      <c r="T14" s="1076"/>
      <c r="U14" s="1076"/>
      <c r="V14" s="1076"/>
      <c r="W14" s="1076"/>
      <c r="X14" s="1076"/>
      <c r="Y14" s="1076"/>
      <c r="Z14" s="1076"/>
      <c r="AA14" s="1076"/>
      <c r="AB14" s="1076"/>
      <c r="AC14" s="1076"/>
      <c r="AD14" s="1076"/>
      <c r="AE14" s="1077"/>
      <c r="AF14" s="1072"/>
      <c r="AG14" s="1073"/>
      <c r="AH14" s="1073"/>
      <c r="AI14" s="1073"/>
      <c r="AJ14" s="1074"/>
      <c r="AK14" s="1117"/>
      <c r="AL14" s="1118"/>
      <c r="AM14" s="1118"/>
      <c r="AN14" s="1118"/>
      <c r="AO14" s="1118"/>
      <c r="AP14" s="1118"/>
      <c r="AQ14" s="1118"/>
      <c r="AR14" s="1118"/>
      <c r="AS14" s="1118"/>
      <c r="AT14" s="1118"/>
      <c r="AU14" s="1119"/>
      <c r="AV14" s="1119"/>
      <c r="AW14" s="1119"/>
      <c r="AX14" s="1119"/>
      <c r="AY14" s="1120"/>
      <c r="AZ14" s="220"/>
      <c r="BA14" s="220"/>
      <c r="BB14" s="220"/>
      <c r="BC14" s="220"/>
      <c r="BD14" s="220"/>
      <c r="BE14" s="221"/>
      <c r="BF14" s="221"/>
      <c r="BG14" s="221"/>
      <c r="BH14" s="221"/>
      <c r="BI14" s="221"/>
      <c r="BJ14" s="221"/>
      <c r="BK14" s="221"/>
      <c r="BL14" s="221"/>
      <c r="BM14" s="221"/>
      <c r="BN14" s="221"/>
      <c r="BO14" s="221"/>
      <c r="BP14" s="221"/>
      <c r="BQ14" s="226">
        <v>8</v>
      </c>
      <c r="BR14" s="227"/>
      <c r="BS14" s="1029"/>
      <c r="BT14" s="1030"/>
      <c r="BU14" s="1030"/>
      <c r="BV14" s="1030"/>
      <c r="BW14" s="1030"/>
      <c r="BX14" s="1030"/>
      <c r="BY14" s="1030"/>
      <c r="BZ14" s="1030"/>
      <c r="CA14" s="1030"/>
      <c r="CB14" s="1030"/>
      <c r="CC14" s="1030"/>
      <c r="CD14" s="1030"/>
      <c r="CE14" s="1030"/>
      <c r="CF14" s="1030"/>
      <c r="CG14" s="1051"/>
      <c r="CH14" s="1026"/>
      <c r="CI14" s="1027"/>
      <c r="CJ14" s="1027"/>
      <c r="CK14" s="1027"/>
      <c r="CL14" s="1028"/>
      <c r="CM14" s="1026"/>
      <c r="CN14" s="1027"/>
      <c r="CO14" s="1027"/>
      <c r="CP14" s="1027"/>
      <c r="CQ14" s="1028"/>
      <c r="CR14" s="1026"/>
      <c r="CS14" s="1027"/>
      <c r="CT14" s="1027"/>
      <c r="CU14" s="1027"/>
      <c r="CV14" s="1028"/>
      <c r="CW14" s="1026"/>
      <c r="CX14" s="1027"/>
      <c r="CY14" s="1027"/>
      <c r="CZ14" s="1027"/>
      <c r="DA14" s="1028"/>
      <c r="DB14" s="1026"/>
      <c r="DC14" s="1027"/>
      <c r="DD14" s="1027"/>
      <c r="DE14" s="1027"/>
      <c r="DF14" s="1028"/>
      <c r="DG14" s="1026"/>
      <c r="DH14" s="1027"/>
      <c r="DI14" s="1027"/>
      <c r="DJ14" s="1027"/>
      <c r="DK14" s="1028"/>
      <c r="DL14" s="1026"/>
      <c r="DM14" s="1027"/>
      <c r="DN14" s="1027"/>
      <c r="DO14" s="1027"/>
      <c r="DP14" s="1028"/>
      <c r="DQ14" s="1026"/>
      <c r="DR14" s="1027"/>
      <c r="DS14" s="1027"/>
      <c r="DT14" s="1027"/>
      <c r="DU14" s="1028"/>
      <c r="DV14" s="1029"/>
      <c r="DW14" s="1030"/>
      <c r="DX14" s="1030"/>
      <c r="DY14" s="1030"/>
      <c r="DZ14" s="1031"/>
      <c r="EA14" s="222"/>
    </row>
    <row r="15" spans="1:131" s="223" customFormat="1" ht="26.25" customHeight="1" x14ac:dyDescent="0.15">
      <c r="A15" s="226">
        <v>9</v>
      </c>
      <c r="B15" s="1067"/>
      <c r="C15" s="1068"/>
      <c r="D15" s="1068"/>
      <c r="E15" s="1068"/>
      <c r="F15" s="1068"/>
      <c r="G15" s="1068"/>
      <c r="H15" s="1068"/>
      <c r="I15" s="1068"/>
      <c r="J15" s="1068"/>
      <c r="K15" s="1068"/>
      <c r="L15" s="1068"/>
      <c r="M15" s="1068"/>
      <c r="N15" s="1068"/>
      <c r="O15" s="1068"/>
      <c r="P15" s="1069"/>
      <c r="Q15" s="1075"/>
      <c r="R15" s="1076"/>
      <c r="S15" s="1076"/>
      <c r="T15" s="1076"/>
      <c r="U15" s="1076"/>
      <c r="V15" s="1076"/>
      <c r="W15" s="1076"/>
      <c r="X15" s="1076"/>
      <c r="Y15" s="1076"/>
      <c r="Z15" s="1076"/>
      <c r="AA15" s="1076"/>
      <c r="AB15" s="1076"/>
      <c r="AC15" s="1076"/>
      <c r="AD15" s="1076"/>
      <c r="AE15" s="1077"/>
      <c r="AF15" s="1072"/>
      <c r="AG15" s="1073"/>
      <c r="AH15" s="1073"/>
      <c r="AI15" s="1073"/>
      <c r="AJ15" s="1074"/>
      <c r="AK15" s="1117"/>
      <c r="AL15" s="1118"/>
      <c r="AM15" s="1118"/>
      <c r="AN15" s="1118"/>
      <c r="AO15" s="1118"/>
      <c r="AP15" s="1118"/>
      <c r="AQ15" s="1118"/>
      <c r="AR15" s="1118"/>
      <c r="AS15" s="1118"/>
      <c r="AT15" s="1118"/>
      <c r="AU15" s="1119"/>
      <c r="AV15" s="1119"/>
      <c r="AW15" s="1119"/>
      <c r="AX15" s="1119"/>
      <c r="AY15" s="1120"/>
      <c r="AZ15" s="220"/>
      <c r="BA15" s="220"/>
      <c r="BB15" s="220"/>
      <c r="BC15" s="220"/>
      <c r="BD15" s="220"/>
      <c r="BE15" s="221"/>
      <c r="BF15" s="221"/>
      <c r="BG15" s="221"/>
      <c r="BH15" s="221"/>
      <c r="BI15" s="221"/>
      <c r="BJ15" s="221"/>
      <c r="BK15" s="221"/>
      <c r="BL15" s="221"/>
      <c r="BM15" s="221"/>
      <c r="BN15" s="221"/>
      <c r="BO15" s="221"/>
      <c r="BP15" s="221"/>
      <c r="BQ15" s="226">
        <v>9</v>
      </c>
      <c r="BR15" s="227"/>
      <c r="BS15" s="1029"/>
      <c r="BT15" s="1030"/>
      <c r="BU15" s="1030"/>
      <c r="BV15" s="1030"/>
      <c r="BW15" s="1030"/>
      <c r="BX15" s="1030"/>
      <c r="BY15" s="1030"/>
      <c r="BZ15" s="1030"/>
      <c r="CA15" s="1030"/>
      <c r="CB15" s="1030"/>
      <c r="CC15" s="1030"/>
      <c r="CD15" s="1030"/>
      <c r="CE15" s="1030"/>
      <c r="CF15" s="1030"/>
      <c r="CG15" s="1051"/>
      <c r="CH15" s="1026"/>
      <c r="CI15" s="1027"/>
      <c r="CJ15" s="1027"/>
      <c r="CK15" s="1027"/>
      <c r="CL15" s="1028"/>
      <c r="CM15" s="1026"/>
      <c r="CN15" s="1027"/>
      <c r="CO15" s="1027"/>
      <c r="CP15" s="1027"/>
      <c r="CQ15" s="1028"/>
      <c r="CR15" s="1026"/>
      <c r="CS15" s="1027"/>
      <c r="CT15" s="1027"/>
      <c r="CU15" s="1027"/>
      <c r="CV15" s="1028"/>
      <c r="CW15" s="1026"/>
      <c r="CX15" s="1027"/>
      <c r="CY15" s="1027"/>
      <c r="CZ15" s="1027"/>
      <c r="DA15" s="1028"/>
      <c r="DB15" s="1026"/>
      <c r="DC15" s="1027"/>
      <c r="DD15" s="1027"/>
      <c r="DE15" s="1027"/>
      <c r="DF15" s="1028"/>
      <c r="DG15" s="1026"/>
      <c r="DH15" s="1027"/>
      <c r="DI15" s="1027"/>
      <c r="DJ15" s="1027"/>
      <c r="DK15" s="1028"/>
      <c r="DL15" s="1026"/>
      <c r="DM15" s="1027"/>
      <c r="DN15" s="1027"/>
      <c r="DO15" s="1027"/>
      <c r="DP15" s="1028"/>
      <c r="DQ15" s="1026"/>
      <c r="DR15" s="1027"/>
      <c r="DS15" s="1027"/>
      <c r="DT15" s="1027"/>
      <c r="DU15" s="1028"/>
      <c r="DV15" s="1029"/>
      <c r="DW15" s="1030"/>
      <c r="DX15" s="1030"/>
      <c r="DY15" s="1030"/>
      <c r="DZ15" s="1031"/>
      <c r="EA15" s="222"/>
    </row>
    <row r="16" spans="1:131" s="223" customFormat="1" ht="26.25" customHeight="1" x14ac:dyDescent="0.15">
      <c r="A16" s="226">
        <v>10</v>
      </c>
      <c r="B16" s="1067"/>
      <c r="C16" s="1068"/>
      <c r="D16" s="1068"/>
      <c r="E16" s="1068"/>
      <c r="F16" s="1068"/>
      <c r="G16" s="1068"/>
      <c r="H16" s="1068"/>
      <c r="I16" s="1068"/>
      <c r="J16" s="1068"/>
      <c r="K16" s="1068"/>
      <c r="L16" s="1068"/>
      <c r="M16" s="1068"/>
      <c r="N16" s="1068"/>
      <c r="O16" s="1068"/>
      <c r="P16" s="1069"/>
      <c r="Q16" s="1075"/>
      <c r="R16" s="1076"/>
      <c r="S16" s="1076"/>
      <c r="T16" s="1076"/>
      <c r="U16" s="1076"/>
      <c r="V16" s="1076"/>
      <c r="W16" s="1076"/>
      <c r="X16" s="1076"/>
      <c r="Y16" s="1076"/>
      <c r="Z16" s="1076"/>
      <c r="AA16" s="1076"/>
      <c r="AB16" s="1076"/>
      <c r="AC16" s="1076"/>
      <c r="AD16" s="1076"/>
      <c r="AE16" s="1077"/>
      <c r="AF16" s="1072"/>
      <c r="AG16" s="1073"/>
      <c r="AH16" s="1073"/>
      <c r="AI16" s="1073"/>
      <c r="AJ16" s="1074"/>
      <c r="AK16" s="1117"/>
      <c r="AL16" s="1118"/>
      <c r="AM16" s="1118"/>
      <c r="AN16" s="1118"/>
      <c r="AO16" s="1118"/>
      <c r="AP16" s="1118"/>
      <c r="AQ16" s="1118"/>
      <c r="AR16" s="1118"/>
      <c r="AS16" s="1118"/>
      <c r="AT16" s="1118"/>
      <c r="AU16" s="1119"/>
      <c r="AV16" s="1119"/>
      <c r="AW16" s="1119"/>
      <c r="AX16" s="1119"/>
      <c r="AY16" s="1120"/>
      <c r="AZ16" s="220"/>
      <c r="BA16" s="220"/>
      <c r="BB16" s="220"/>
      <c r="BC16" s="220"/>
      <c r="BD16" s="220"/>
      <c r="BE16" s="221"/>
      <c r="BF16" s="221"/>
      <c r="BG16" s="221"/>
      <c r="BH16" s="221"/>
      <c r="BI16" s="221"/>
      <c r="BJ16" s="221"/>
      <c r="BK16" s="221"/>
      <c r="BL16" s="221"/>
      <c r="BM16" s="221"/>
      <c r="BN16" s="221"/>
      <c r="BO16" s="221"/>
      <c r="BP16" s="221"/>
      <c r="BQ16" s="226">
        <v>10</v>
      </c>
      <c r="BR16" s="227"/>
      <c r="BS16" s="1029"/>
      <c r="BT16" s="1030"/>
      <c r="BU16" s="1030"/>
      <c r="BV16" s="1030"/>
      <c r="BW16" s="1030"/>
      <c r="BX16" s="1030"/>
      <c r="BY16" s="1030"/>
      <c r="BZ16" s="1030"/>
      <c r="CA16" s="1030"/>
      <c r="CB16" s="1030"/>
      <c r="CC16" s="1030"/>
      <c r="CD16" s="1030"/>
      <c r="CE16" s="1030"/>
      <c r="CF16" s="1030"/>
      <c r="CG16" s="1051"/>
      <c r="CH16" s="1026"/>
      <c r="CI16" s="1027"/>
      <c r="CJ16" s="1027"/>
      <c r="CK16" s="1027"/>
      <c r="CL16" s="1028"/>
      <c r="CM16" s="1026"/>
      <c r="CN16" s="1027"/>
      <c r="CO16" s="1027"/>
      <c r="CP16" s="1027"/>
      <c r="CQ16" s="1028"/>
      <c r="CR16" s="1026"/>
      <c r="CS16" s="1027"/>
      <c r="CT16" s="1027"/>
      <c r="CU16" s="1027"/>
      <c r="CV16" s="1028"/>
      <c r="CW16" s="1026"/>
      <c r="CX16" s="1027"/>
      <c r="CY16" s="1027"/>
      <c r="CZ16" s="1027"/>
      <c r="DA16" s="1028"/>
      <c r="DB16" s="1026"/>
      <c r="DC16" s="1027"/>
      <c r="DD16" s="1027"/>
      <c r="DE16" s="1027"/>
      <c r="DF16" s="1028"/>
      <c r="DG16" s="1026"/>
      <c r="DH16" s="1027"/>
      <c r="DI16" s="1027"/>
      <c r="DJ16" s="1027"/>
      <c r="DK16" s="1028"/>
      <c r="DL16" s="1026"/>
      <c r="DM16" s="1027"/>
      <c r="DN16" s="1027"/>
      <c r="DO16" s="1027"/>
      <c r="DP16" s="1028"/>
      <c r="DQ16" s="1026"/>
      <c r="DR16" s="1027"/>
      <c r="DS16" s="1027"/>
      <c r="DT16" s="1027"/>
      <c r="DU16" s="1028"/>
      <c r="DV16" s="1029"/>
      <c r="DW16" s="1030"/>
      <c r="DX16" s="1030"/>
      <c r="DY16" s="1030"/>
      <c r="DZ16" s="1031"/>
      <c r="EA16" s="222"/>
    </row>
    <row r="17" spans="1:131" s="223" customFormat="1" ht="26.25" customHeight="1" x14ac:dyDescent="0.15">
      <c r="A17" s="226">
        <v>11</v>
      </c>
      <c r="B17" s="1067"/>
      <c r="C17" s="1068"/>
      <c r="D17" s="1068"/>
      <c r="E17" s="1068"/>
      <c r="F17" s="1068"/>
      <c r="G17" s="1068"/>
      <c r="H17" s="1068"/>
      <c r="I17" s="1068"/>
      <c r="J17" s="1068"/>
      <c r="K17" s="1068"/>
      <c r="L17" s="1068"/>
      <c r="M17" s="1068"/>
      <c r="N17" s="1068"/>
      <c r="O17" s="1068"/>
      <c r="P17" s="1069"/>
      <c r="Q17" s="1075"/>
      <c r="R17" s="1076"/>
      <c r="S17" s="1076"/>
      <c r="T17" s="1076"/>
      <c r="U17" s="1076"/>
      <c r="V17" s="1076"/>
      <c r="W17" s="1076"/>
      <c r="X17" s="1076"/>
      <c r="Y17" s="1076"/>
      <c r="Z17" s="1076"/>
      <c r="AA17" s="1076"/>
      <c r="AB17" s="1076"/>
      <c r="AC17" s="1076"/>
      <c r="AD17" s="1076"/>
      <c r="AE17" s="1077"/>
      <c r="AF17" s="1072"/>
      <c r="AG17" s="1073"/>
      <c r="AH17" s="1073"/>
      <c r="AI17" s="1073"/>
      <c r="AJ17" s="1074"/>
      <c r="AK17" s="1117"/>
      <c r="AL17" s="1118"/>
      <c r="AM17" s="1118"/>
      <c r="AN17" s="1118"/>
      <c r="AO17" s="1118"/>
      <c r="AP17" s="1118"/>
      <c r="AQ17" s="1118"/>
      <c r="AR17" s="1118"/>
      <c r="AS17" s="1118"/>
      <c r="AT17" s="1118"/>
      <c r="AU17" s="1119"/>
      <c r="AV17" s="1119"/>
      <c r="AW17" s="1119"/>
      <c r="AX17" s="1119"/>
      <c r="AY17" s="1120"/>
      <c r="AZ17" s="220"/>
      <c r="BA17" s="220"/>
      <c r="BB17" s="220"/>
      <c r="BC17" s="220"/>
      <c r="BD17" s="220"/>
      <c r="BE17" s="221"/>
      <c r="BF17" s="221"/>
      <c r="BG17" s="221"/>
      <c r="BH17" s="221"/>
      <c r="BI17" s="221"/>
      <c r="BJ17" s="221"/>
      <c r="BK17" s="221"/>
      <c r="BL17" s="221"/>
      <c r="BM17" s="221"/>
      <c r="BN17" s="221"/>
      <c r="BO17" s="221"/>
      <c r="BP17" s="221"/>
      <c r="BQ17" s="226">
        <v>11</v>
      </c>
      <c r="BR17" s="227"/>
      <c r="BS17" s="1029"/>
      <c r="BT17" s="1030"/>
      <c r="BU17" s="1030"/>
      <c r="BV17" s="1030"/>
      <c r="BW17" s="1030"/>
      <c r="BX17" s="1030"/>
      <c r="BY17" s="1030"/>
      <c r="BZ17" s="1030"/>
      <c r="CA17" s="1030"/>
      <c r="CB17" s="1030"/>
      <c r="CC17" s="1030"/>
      <c r="CD17" s="1030"/>
      <c r="CE17" s="1030"/>
      <c r="CF17" s="1030"/>
      <c r="CG17" s="1051"/>
      <c r="CH17" s="1026"/>
      <c r="CI17" s="1027"/>
      <c r="CJ17" s="1027"/>
      <c r="CK17" s="1027"/>
      <c r="CL17" s="1028"/>
      <c r="CM17" s="1026"/>
      <c r="CN17" s="1027"/>
      <c r="CO17" s="1027"/>
      <c r="CP17" s="1027"/>
      <c r="CQ17" s="1028"/>
      <c r="CR17" s="1026"/>
      <c r="CS17" s="1027"/>
      <c r="CT17" s="1027"/>
      <c r="CU17" s="1027"/>
      <c r="CV17" s="1028"/>
      <c r="CW17" s="1026"/>
      <c r="CX17" s="1027"/>
      <c r="CY17" s="1027"/>
      <c r="CZ17" s="1027"/>
      <c r="DA17" s="1028"/>
      <c r="DB17" s="1026"/>
      <c r="DC17" s="1027"/>
      <c r="DD17" s="1027"/>
      <c r="DE17" s="1027"/>
      <c r="DF17" s="1028"/>
      <c r="DG17" s="1026"/>
      <c r="DH17" s="1027"/>
      <c r="DI17" s="1027"/>
      <c r="DJ17" s="1027"/>
      <c r="DK17" s="1028"/>
      <c r="DL17" s="1026"/>
      <c r="DM17" s="1027"/>
      <c r="DN17" s="1027"/>
      <c r="DO17" s="1027"/>
      <c r="DP17" s="1028"/>
      <c r="DQ17" s="1026"/>
      <c r="DR17" s="1027"/>
      <c r="DS17" s="1027"/>
      <c r="DT17" s="1027"/>
      <c r="DU17" s="1028"/>
      <c r="DV17" s="1029"/>
      <c r="DW17" s="1030"/>
      <c r="DX17" s="1030"/>
      <c r="DY17" s="1030"/>
      <c r="DZ17" s="1031"/>
      <c r="EA17" s="222"/>
    </row>
    <row r="18" spans="1:131" s="223" customFormat="1" ht="26.25" customHeight="1" x14ac:dyDescent="0.15">
      <c r="A18" s="226">
        <v>12</v>
      </c>
      <c r="B18" s="1067"/>
      <c r="C18" s="1068"/>
      <c r="D18" s="1068"/>
      <c r="E18" s="1068"/>
      <c r="F18" s="1068"/>
      <c r="G18" s="1068"/>
      <c r="H18" s="1068"/>
      <c r="I18" s="1068"/>
      <c r="J18" s="1068"/>
      <c r="K18" s="1068"/>
      <c r="L18" s="1068"/>
      <c r="M18" s="1068"/>
      <c r="N18" s="1068"/>
      <c r="O18" s="1068"/>
      <c r="P18" s="1069"/>
      <c r="Q18" s="1075"/>
      <c r="R18" s="1076"/>
      <c r="S18" s="1076"/>
      <c r="T18" s="1076"/>
      <c r="U18" s="1076"/>
      <c r="V18" s="1076"/>
      <c r="W18" s="1076"/>
      <c r="X18" s="1076"/>
      <c r="Y18" s="1076"/>
      <c r="Z18" s="1076"/>
      <c r="AA18" s="1076"/>
      <c r="AB18" s="1076"/>
      <c r="AC18" s="1076"/>
      <c r="AD18" s="1076"/>
      <c r="AE18" s="1077"/>
      <c r="AF18" s="1072"/>
      <c r="AG18" s="1073"/>
      <c r="AH18" s="1073"/>
      <c r="AI18" s="1073"/>
      <c r="AJ18" s="1074"/>
      <c r="AK18" s="1117"/>
      <c r="AL18" s="1118"/>
      <c r="AM18" s="1118"/>
      <c r="AN18" s="1118"/>
      <c r="AO18" s="1118"/>
      <c r="AP18" s="1118"/>
      <c r="AQ18" s="1118"/>
      <c r="AR18" s="1118"/>
      <c r="AS18" s="1118"/>
      <c r="AT18" s="1118"/>
      <c r="AU18" s="1119"/>
      <c r="AV18" s="1119"/>
      <c r="AW18" s="1119"/>
      <c r="AX18" s="1119"/>
      <c r="AY18" s="1120"/>
      <c r="AZ18" s="220"/>
      <c r="BA18" s="220"/>
      <c r="BB18" s="220"/>
      <c r="BC18" s="220"/>
      <c r="BD18" s="220"/>
      <c r="BE18" s="221"/>
      <c r="BF18" s="221"/>
      <c r="BG18" s="221"/>
      <c r="BH18" s="221"/>
      <c r="BI18" s="221"/>
      <c r="BJ18" s="221"/>
      <c r="BK18" s="221"/>
      <c r="BL18" s="221"/>
      <c r="BM18" s="221"/>
      <c r="BN18" s="221"/>
      <c r="BO18" s="221"/>
      <c r="BP18" s="221"/>
      <c r="BQ18" s="226">
        <v>12</v>
      </c>
      <c r="BR18" s="227"/>
      <c r="BS18" s="1029"/>
      <c r="BT18" s="1030"/>
      <c r="BU18" s="1030"/>
      <c r="BV18" s="1030"/>
      <c r="BW18" s="1030"/>
      <c r="BX18" s="1030"/>
      <c r="BY18" s="1030"/>
      <c r="BZ18" s="1030"/>
      <c r="CA18" s="1030"/>
      <c r="CB18" s="1030"/>
      <c r="CC18" s="1030"/>
      <c r="CD18" s="1030"/>
      <c r="CE18" s="1030"/>
      <c r="CF18" s="1030"/>
      <c r="CG18" s="1051"/>
      <c r="CH18" s="1026"/>
      <c r="CI18" s="1027"/>
      <c r="CJ18" s="1027"/>
      <c r="CK18" s="1027"/>
      <c r="CL18" s="1028"/>
      <c r="CM18" s="1026"/>
      <c r="CN18" s="1027"/>
      <c r="CO18" s="1027"/>
      <c r="CP18" s="1027"/>
      <c r="CQ18" s="1028"/>
      <c r="CR18" s="1026"/>
      <c r="CS18" s="1027"/>
      <c r="CT18" s="1027"/>
      <c r="CU18" s="1027"/>
      <c r="CV18" s="1028"/>
      <c r="CW18" s="1026"/>
      <c r="CX18" s="1027"/>
      <c r="CY18" s="1027"/>
      <c r="CZ18" s="1027"/>
      <c r="DA18" s="1028"/>
      <c r="DB18" s="1026"/>
      <c r="DC18" s="1027"/>
      <c r="DD18" s="1027"/>
      <c r="DE18" s="1027"/>
      <c r="DF18" s="1028"/>
      <c r="DG18" s="1026"/>
      <c r="DH18" s="1027"/>
      <c r="DI18" s="1027"/>
      <c r="DJ18" s="1027"/>
      <c r="DK18" s="1028"/>
      <c r="DL18" s="1026"/>
      <c r="DM18" s="1027"/>
      <c r="DN18" s="1027"/>
      <c r="DO18" s="1027"/>
      <c r="DP18" s="1028"/>
      <c r="DQ18" s="1026"/>
      <c r="DR18" s="1027"/>
      <c r="DS18" s="1027"/>
      <c r="DT18" s="1027"/>
      <c r="DU18" s="1028"/>
      <c r="DV18" s="1029"/>
      <c r="DW18" s="1030"/>
      <c r="DX18" s="1030"/>
      <c r="DY18" s="1030"/>
      <c r="DZ18" s="1031"/>
      <c r="EA18" s="222"/>
    </row>
    <row r="19" spans="1:131" s="223" customFormat="1" ht="26.25" customHeight="1" x14ac:dyDescent="0.15">
      <c r="A19" s="226">
        <v>13</v>
      </c>
      <c r="B19" s="1067"/>
      <c r="C19" s="1068"/>
      <c r="D19" s="1068"/>
      <c r="E19" s="1068"/>
      <c r="F19" s="1068"/>
      <c r="G19" s="1068"/>
      <c r="H19" s="1068"/>
      <c r="I19" s="1068"/>
      <c r="J19" s="1068"/>
      <c r="K19" s="1068"/>
      <c r="L19" s="1068"/>
      <c r="M19" s="1068"/>
      <c r="N19" s="1068"/>
      <c r="O19" s="1068"/>
      <c r="P19" s="1069"/>
      <c r="Q19" s="1075"/>
      <c r="R19" s="1076"/>
      <c r="S19" s="1076"/>
      <c r="T19" s="1076"/>
      <c r="U19" s="1076"/>
      <c r="V19" s="1076"/>
      <c r="W19" s="1076"/>
      <c r="X19" s="1076"/>
      <c r="Y19" s="1076"/>
      <c r="Z19" s="1076"/>
      <c r="AA19" s="1076"/>
      <c r="AB19" s="1076"/>
      <c r="AC19" s="1076"/>
      <c r="AD19" s="1076"/>
      <c r="AE19" s="1077"/>
      <c r="AF19" s="1072"/>
      <c r="AG19" s="1073"/>
      <c r="AH19" s="1073"/>
      <c r="AI19" s="1073"/>
      <c r="AJ19" s="1074"/>
      <c r="AK19" s="1117"/>
      <c r="AL19" s="1118"/>
      <c r="AM19" s="1118"/>
      <c r="AN19" s="1118"/>
      <c r="AO19" s="1118"/>
      <c r="AP19" s="1118"/>
      <c r="AQ19" s="1118"/>
      <c r="AR19" s="1118"/>
      <c r="AS19" s="1118"/>
      <c r="AT19" s="1118"/>
      <c r="AU19" s="1119"/>
      <c r="AV19" s="1119"/>
      <c r="AW19" s="1119"/>
      <c r="AX19" s="1119"/>
      <c r="AY19" s="1120"/>
      <c r="AZ19" s="220"/>
      <c r="BA19" s="220"/>
      <c r="BB19" s="220"/>
      <c r="BC19" s="220"/>
      <c r="BD19" s="220"/>
      <c r="BE19" s="221"/>
      <c r="BF19" s="221"/>
      <c r="BG19" s="221"/>
      <c r="BH19" s="221"/>
      <c r="BI19" s="221"/>
      <c r="BJ19" s="221"/>
      <c r="BK19" s="221"/>
      <c r="BL19" s="221"/>
      <c r="BM19" s="221"/>
      <c r="BN19" s="221"/>
      <c r="BO19" s="221"/>
      <c r="BP19" s="221"/>
      <c r="BQ19" s="226">
        <v>13</v>
      </c>
      <c r="BR19" s="227"/>
      <c r="BS19" s="1029"/>
      <c r="BT19" s="1030"/>
      <c r="BU19" s="1030"/>
      <c r="BV19" s="1030"/>
      <c r="BW19" s="1030"/>
      <c r="BX19" s="1030"/>
      <c r="BY19" s="1030"/>
      <c r="BZ19" s="1030"/>
      <c r="CA19" s="1030"/>
      <c r="CB19" s="1030"/>
      <c r="CC19" s="1030"/>
      <c r="CD19" s="1030"/>
      <c r="CE19" s="1030"/>
      <c r="CF19" s="1030"/>
      <c r="CG19" s="1051"/>
      <c r="CH19" s="1026"/>
      <c r="CI19" s="1027"/>
      <c r="CJ19" s="1027"/>
      <c r="CK19" s="1027"/>
      <c r="CL19" s="1028"/>
      <c r="CM19" s="1026"/>
      <c r="CN19" s="1027"/>
      <c r="CO19" s="1027"/>
      <c r="CP19" s="1027"/>
      <c r="CQ19" s="1028"/>
      <c r="CR19" s="1026"/>
      <c r="CS19" s="1027"/>
      <c r="CT19" s="1027"/>
      <c r="CU19" s="1027"/>
      <c r="CV19" s="1028"/>
      <c r="CW19" s="1026"/>
      <c r="CX19" s="1027"/>
      <c r="CY19" s="1027"/>
      <c r="CZ19" s="1027"/>
      <c r="DA19" s="1028"/>
      <c r="DB19" s="1026"/>
      <c r="DC19" s="1027"/>
      <c r="DD19" s="1027"/>
      <c r="DE19" s="1027"/>
      <c r="DF19" s="1028"/>
      <c r="DG19" s="1026"/>
      <c r="DH19" s="1027"/>
      <c r="DI19" s="1027"/>
      <c r="DJ19" s="1027"/>
      <c r="DK19" s="1028"/>
      <c r="DL19" s="1026"/>
      <c r="DM19" s="1027"/>
      <c r="DN19" s="1027"/>
      <c r="DO19" s="1027"/>
      <c r="DP19" s="1028"/>
      <c r="DQ19" s="1026"/>
      <c r="DR19" s="1027"/>
      <c r="DS19" s="1027"/>
      <c r="DT19" s="1027"/>
      <c r="DU19" s="1028"/>
      <c r="DV19" s="1029"/>
      <c r="DW19" s="1030"/>
      <c r="DX19" s="1030"/>
      <c r="DY19" s="1030"/>
      <c r="DZ19" s="1031"/>
      <c r="EA19" s="222"/>
    </row>
    <row r="20" spans="1:131" s="223" customFormat="1" ht="26.25" customHeight="1" x14ac:dyDescent="0.15">
      <c r="A20" s="226">
        <v>14</v>
      </c>
      <c r="B20" s="1067"/>
      <c r="C20" s="1068"/>
      <c r="D20" s="1068"/>
      <c r="E20" s="1068"/>
      <c r="F20" s="1068"/>
      <c r="G20" s="1068"/>
      <c r="H20" s="1068"/>
      <c r="I20" s="1068"/>
      <c r="J20" s="1068"/>
      <c r="K20" s="1068"/>
      <c r="L20" s="1068"/>
      <c r="M20" s="1068"/>
      <c r="N20" s="1068"/>
      <c r="O20" s="1068"/>
      <c r="P20" s="1069"/>
      <c r="Q20" s="1075"/>
      <c r="R20" s="1076"/>
      <c r="S20" s="1076"/>
      <c r="T20" s="1076"/>
      <c r="U20" s="1076"/>
      <c r="V20" s="1076"/>
      <c r="W20" s="1076"/>
      <c r="X20" s="1076"/>
      <c r="Y20" s="1076"/>
      <c r="Z20" s="1076"/>
      <c r="AA20" s="1076"/>
      <c r="AB20" s="1076"/>
      <c r="AC20" s="1076"/>
      <c r="AD20" s="1076"/>
      <c r="AE20" s="1077"/>
      <c r="AF20" s="1072"/>
      <c r="AG20" s="1073"/>
      <c r="AH20" s="1073"/>
      <c r="AI20" s="1073"/>
      <c r="AJ20" s="1074"/>
      <c r="AK20" s="1117"/>
      <c r="AL20" s="1118"/>
      <c r="AM20" s="1118"/>
      <c r="AN20" s="1118"/>
      <c r="AO20" s="1118"/>
      <c r="AP20" s="1118"/>
      <c r="AQ20" s="1118"/>
      <c r="AR20" s="1118"/>
      <c r="AS20" s="1118"/>
      <c r="AT20" s="1118"/>
      <c r="AU20" s="1119"/>
      <c r="AV20" s="1119"/>
      <c r="AW20" s="1119"/>
      <c r="AX20" s="1119"/>
      <c r="AY20" s="1120"/>
      <c r="AZ20" s="220"/>
      <c r="BA20" s="220"/>
      <c r="BB20" s="220"/>
      <c r="BC20" s="220"/>
      <c r="BD20" s="220"/>
      <c r="BE20" s="221"/>
      <c r="BF20" s="221"/>
      <c r="BG20" s="221"/>
      <c r="BH20" s="221"/>
      <c r="BI20" s="221"/>
      <c r="BJ20" s="221"/>
      <c r="BK20" s="221"/>
      <c r="BL20" s="221"/>
      <c r="BM20" s="221"/>
      <c r="BN20" s="221"/>
      <c r="BO20" s="221"/>
      <c r="BP20" s="221"/>
      <c r="BQ20" s="226">
        <v>14</v>
      </c>
      <c r="BR20" s="227"/>
      <c r="BS20" s="1029"/>
      <c r="BT20" s="1030"/>
      <c r="BU20" s="1030"/>
      <c r="BV20" s="1030"/>
      <c r="BW20" s="1030"/>
      <c r="BX20" s="1030"/>
      <c r="BY20" s="1030"/>
      <c r="BZ20" s="1030"/>
      <c r="CA20" s="1030"/>
      <c r="CB20" s="1030"/>
      <c r="CC20" s="1030"/>
      <c r="CD20" s="1030"/>
      <c r="CE20" s="1030"/>
      <c r="CF20" s="1030"/>
      <c r="CG20" s="1051"/>
      <c r="CH20" s="1026"/>
      <c r="CI20" s="1027"/>
      <c r="CJ20" s="1027"/>
      <c r="CK20" s="1027"/>
      <c r="CL20" s="1028"/>
      <c r="CM20" s="1026"/>
      <c r="CN20" s="1027"/>
      <c r="CO20" s="1027"/>
      <c r="CP20" s="1027"/>
      <c r="CQ20" s="1028"/>
      <c r="CR20" s="1026"/>
      <c r="CS20" s="1027"/>
      <c r="CT20" s="1027"/>
      <c r="CU20" s="1027"/>
      <c r="CV20" s="1028"/>
      <c r="CW20" s="1026"/>
      <c r="CX20" s="1027"/>
      <c r="CY20" s="1027"/>
      <c r="CZ20" s="1027"/>
      <c r="DA20" s="1028"/>
      <c r="DB20" s="1026"/>
      <c r="DC20" s="1027"/>
      <c r="DD20" s="1027"/>
      <c r="DE20" s="1027"/>
      <c r="DF20" s="1028"/>
      <c r="DG20" s="1026"/>
      <c r="DH20" s="1027"/>
      <c r="DI20" s="1027"/>
      <c r="DJ20" s="1027"/>
      <c r="DK20" s="1028"/>
      <c r="DL20" s="1026"/>
      <c r="DM20" s="1027"/>
      <c r="DN20" s="1027"/>
      <c r="DO20" s="1027"/>
      <c r="DP20" s="1028"/>
      <c r="DQ20" s="1026"/>
      <c r="DR20" s="1027"/>
      <c r="DS20" s="1027"/>
      <c r="DT20" s="1027"/>
      <c r="DU20" s="1028"/>
      <c r="DV20" s="1029"/>
      <c r="DW20" s="1030"/>
      <c r="DX20" s="1030"/>
      <c r="DY20" s="1030"/>
      <c r="DZ20" s="1031"/>
      <c r="EA20" s="222"/>
    </row>
    <row r="21" spans="1:131" s="223" customFormat="1" ht="26.25" customHeight="1" thickBot="1" x14ac:dyDescent="0.2">
      <c r="A21" s="226">
        <v>15</v>
      </c>
      <c r="B21" s="1067"/>
      <c r="C21" s="1068"/>
      <c r="D21" s="1068"/>
      <c r="E21" s="1068"/>
      <c r="F21" s="1068"/>
      <c r="G21" s="1068"/>
      <c r="H21" s="1068"/>
      <c r="I21" s="1068"/>
      <c r="J21" s="1068"/>
      <c r="K21" s="1068"/>
      <c r="L21" s="1068"/>
      <c r="M21" s="1068"/>
      <c r="N21" s="1068"/>
      <c r="O21" s="1068"/>
      <c r="P21" s="1069"/>
      <c r="Q21" s="1075"/>
      <c r="R21" s="1076"/>
      <c r="S21" s="1076"/>
      <c r="T21" s="1076"/>
      <c r="U21" s="1076"/>
      <c r="V21" s="1076"/>
      <c r="W21" s="1076"/>
      <c r="X21" s="1076"/>
      <c r="Y21" s="1076"/>
      <c r="Z21" s="1076"/>
      <c r="AA21" s="1076"/>
      <c r="AB21" s="1076"/>
      <c r="AC21" s="1076"/>
      <c r="AD21" s="1076"/>
      <c r="AE21" s="1077"/>
      <c r="AF21" s="1072"/>
      <c r="AG21" s="1073"/>
      <c r="AH21" s="1073"/>
      <c r="AI21" s="1073"/>
      <c r="AJ21" s="1074"/>
      <c r="AK21" s="1117"/>
      <c r="AL21" s="1118"/>
      <c r="AM21" s="1118"/>
      <c r="AN21" s="1118"/>
      <c r="AO21" s="1118"/>
      <c r="AP21" s="1118"/>
      <c r="AQ21" s="1118"/>
      <c r="AR21" s="1118"/>
      <c r="AS21" s="1118"/>
      <c r="AT21" s="1118"/>
      <c r="AU21" s="1119"/>
      <c r="AV21" s="1119"/>
      <c r="AW21" s="1119"/>
      <c r="AX21" s="1119"/>
      <c r="AY21" s="1120"/>
      <c r="AZ21" s="220"/>
      <c r="BA21" s="220"/>
      <c r="BB21" s="220"/>
      <c r="BC21" s="220"/>
      <c r="BD21" s="220"/>
      <c r="BE21" s="221"/>
      <c r="BF21" s="221"/>
      <c r="BG21" s="221"/>
      <c r="BH21" s="221"/>
      <c r="BI21" s="221"/>
      <c r="BJ21" s="221"/>
      <c r="BK21" s="221"/>
      <c r="BL21" s="221"/>
      <c r="BM21" s="221"/>
      <c r="BN21" s="221"/>
      <c r="BO21" s="221"/>
      <c r="BP21" s="221"/>
      <c r="BQ21" s="226">
        <v>15</v>
      </c>
      <c r="BR21" s="227"/>
      <c r="BS21" s="1029"/>
      <c r="BT21" s="1030"/>
      <c r="BU21" s="1030"/>
      <c r="BV21" s="1030"/>
      <c r="BW21" s="1030"/>
      <c r="BX21" s="1030"/>
      <c r="BY21" s="1030"/>
      <c r="BZ21" s="1030"/>
      <c r="CA21" s="1030"/>
      <c r="CB21" s="1030"/>
      <c r="CC21" s="1030"/>
      <c r="CD21" s="1030"/>
      <c r="CE21" s="1030"/>
      <c r="CF21" s="1030"/>
      <c r="CG21" s="1051"/>
      <c r="CH21" s="1026"/>
      <c r="CI21" s="1027"/>
      <c r="CJ21" s="1027"/>
      <c r="CK21" s="1027"/>
      <c r="CL21" s="1028"/>
      <c r="CM21" s="1026"/>
      <c r="CN21" s="1027"/>
      <c r="CO21" s="1027"/>
      <c r="CP21" s="1027"/>
      <c r="CQ21" s="1028"/>
      <c r="CR21" s="1026"/>
      <c r="CS21" s="1027"/>
      <c r="CT21" s="1027"/>
      <c r="CU21" s="1027"/>
      <c r="CV21" s="1028"/>
      <c r="CW21" s="1026"/>
      <c r="CX21" s="1027"/>
      <c r="CY21" s="1027"/>
      <c r="CZ21" s="1027"/>
      <c r="DA21" s="1028"/>
      <c r="DB21" s="1026"/>
      <c r="DC21" s="1027"/>
      <c r="DD21" s="1027"/>
      <c r="DE21" s="1027"/>
      <c r="DF21" s="1028"/>
      <c r="DG21" s="1026"/>
      <c r="DH21" s="1027"/>
      <c r="DI21" s="1027"/>
      <c r="DJ21" s="1027"/>
      <c r="DK21" s="1028"/>
      <c r="DL21" s="1026"/>
      <c r="DM21" s="1027"/>
      <c r="DN21" s="1027"/>
      <c r="DO21" s="1027"/>
      <c r="DP21" s="1028"/>
      <c r="DQ21" s="1026"/>
      <c r="DR21" s="1027"/>
      <c r="DS21" s="1027"/>
      <c r="DT21" s="1027"/>
      <c r="DU21" s="1028"/>
      <c r="DV21" s="1029"/>
      <c r="DW21" s="1030"/>
      <c r="DX21" s="1030"/>
      <c r="DY21" s="1030"/>
      <c r="DZ21" s="1031"/>
      <c r="EA21" s="222"/>
    </row>
    <row r="22" spans="1:131" s="223" customFormat="1" ht="26.25" customHeight="1" x14ac:dyDescent="0.15">
      <c r="A22" s="226">
        <v>16</v>
      </c>
      <c r="B22" s="1067"/>
      <c r="C22" s="1068"/>
      <c r="D22" s="1068"/>
      <c r="E22" s="1068"/>
      <c r="F22" s="1068"/>
      <c r="G22" s="1068"/>
      <c r="H22" s="1068"/>
      <c r="I22" s="1068"/>
      <c r="J22" s="1068"/>
      <c r="K22" s="1068"/>
      <c r="L22" s="1068"/>
      <c r="M22" s="1068"/>
      <c r="N22" s="1068"/>
      <c r="O22" s="1068"/>
      <c r="P22" s="1069"/>
      <c r="Q22" s="1110"/>
      <c r="R22" s="1111"/>
      <c r="S22" s="1111"/>
      <c r="T22" s="1111"/>
      <c r="U22" s="1111"/>
      <c r="V22" s="1111"/>
      <c r="W22" s="1111"/>
      <c r="X22" s="1111"/>
      <c r="Y22" s="1111"/>
      <c r="Z22" s="1111"/>
      <c r="AA22" s="1111"/>
      <c r="AB22" s="1111"/>
      <c r="AC22" s="1111"/>
      <c r="AD22" s="1111"/>
      <c r="AE22" s="1112"/>
      <c r="AF22" s="1072"/>
      <c r="AG22" s="1073"/>
      <c r="AH22" s="1073"/>
      <c r="AI22" s="1073"/>
      <c r="AJ22" s="1074"/>
      <c r="AK22" s="1113"/>
      <c r="AL22" s="1114"/>
      <c r="AM22" s="1114"/>
      <c r="AN22" s="1114"/>
      <c r="AO22" s="1114"/>
      <c r="AP22" s="1114"/>
      <c r="AQ22" s="1114"/>
      <c r="AR22" s="1114"/>
      <c r="AS22" s="1114"/>
      <c r="AT22" s="1114"/>
      <c r="AU22" s="1115"/>
      <c r="AV22" s="1115"/>
      <c r="AW22" s="1115"/>
      <c r="AX22" s="1115"/>
      <c r="AY22" s="1116"/>
      <c r="AZ22" s="1065" t="s">
        <v>376</v>
      </c>
      <c r="BA22" s="1065"/>
      <c r="BB22" s="1065"/>
      <c r="BC22" s="1065"/>
      <c r="BD22" s="1066"/>
      <c r="BE22" s="221"/>
      <c r="BF22" s="221"/>
      <c r="BG22" s="221"/>
      <c r="BH22" s="221"/>
      <c r="BI22" s="221"/>
      <c r="BJ22" s="221"/>
      <c r="BK22" s="221"/>
      <c r="BL22" s="221"/>
      <c r="BM22" s="221"/>
      <c r="BN22" s="221"/>
      <c r="BO22" s="221"/>
      <c r="BP22" s="221"/>
      <c r="BQ22" s="226">
        <v>16</v>
      </c>
      <c r="BR22" s="227"/>
      <c r="BS22" s="1029"/>
      <c r="BT22" s="1030"/>
      <c r="BU22" s="1030"/>
      <c r="BV22" s="1030"/>
      <c r="BW22" s="1030"/>
      <c r="BX22" s="1030"/>
      <c r="BY22" s="1030"/>
      <c r="BZ22" s="1030"/>
      <c r="CA22" s="1030"/>
      <c r="CB22" s="1030"/>
      <c r="CC22" s="1030"/>
      <c r="CD22" s="1030"/>
      <c r="CE22" s="1030"/>
      <c r="CF22" s="1030"/>
      <c r="CG22" s="1051"/>
      <c r="CH22" s="1026"/>
      <c r="CI22" s="1027"/>
      <c r="CJ22" s="1027"/>
      <c r="CK22" s="1027"/>
      <c r="CL22" s="1028"/>
      <c r="CM22" s="1026"/>
      <c r="CN22" s="1027"/>
      <c r="CO22" s="1027"/>
      <c r="CP22" s="1027"/>
      <c r="CQ22" s="1028"/>
      <c r="CR22" s="1026"/>
      <c r="CS22" s="1027"/>
      <c r="CT22" s="1027"/>
      <c r="CU22" s="1027"/>
      <c r="CV22" s="1028"/>
      <c r="CW22" s="1026"/>
      <c r="CX22" s="1027"/>
      <c r="CY22" s="1027"/>
      <c r="CZ22" s="1027"/>
      <c r="DA22" s="1028"/>
      <c r="DB22" s="1026"/>
      <c r="DC22" s="1027"/>
      <c r="DD22" s="1027"/>
      <c r="DE22" s="1027"/>
      <c r="DF22" s="1028"/>
      <c r="DG22" s="1026"/>
      <c r="DH22" s="1027"/>
      <c r="DI22" s="1027"/>
      <c r="DJ22" s="1027"/>
      <c r="DK22" s="1028"/>
      <c r="DL22" s="1026"/>
      <c r="DM22" s="1027"/>
      <c r="DN22" s="1027"/>
      <c r="DO22" s="1027"/>
      <c r="DP22" s="1028"/>
      <c r="DQ22" s="1026"/>
      <c r="DR22" s="1027"/>
      <c r="DS22" s="1027"/>
      <c r="DT22" s="1027"/>
      <c r="DU22" s="1028"/>
      <c r="DV22" s="1029"/>
      <c r="DW22" s="1030"/>
      <c r="DX22" s="1030"/>
      <c r="DY22" s="1030"/>
      <c r="DZ22" s="1031"/>
      <c r="EA22" s="222"/>
    </row>
    <row r="23" spans="1:131" s="223" customFormat="1" ht="26.25" customHeight="1" thickBot="1" x14ac:dyDescent="0.2">
      <c r="A23" s="228" t="s">
        <v>377</v>
      </c>
      <c r="B23" s="974" t="s">
        <v>378</v>
      </c>
      <c r="C23" s="975"/>
      <c r="D23" s="975"/>
      <c r="E23" s="975"/>
      <c r="F23" s="975"/>
      <c r="G23" s="975"/>
      <c r="H23" s="975"/>
      <c r="I23" s="975"/>
      <c r="J23" s="975"/>
      <c r="K23" s="975"/>
      <c r="L23" s="975"/>
      <c r="M23" s="975"/>
      <c r="N23" s="975"/>
      <c r="O23" s="975"/>
      <c r="P23" s="985"/>
      <c r="Q23" s="1104">
        <v>78003</v>
      </c>
      <c r="R23" s="1098"/>
      <c r="S23" s="1098"/>
      <c r="T23" s="1098"/>
      <c r="U23" s="1098"/>
      <c r="V23" s="1098">
        <v>74480</v>
      </c>
      <c r="W23" s="1098"/>
      <c r="X23" s="1098"/>
      <c r="Y23" s="1098"/>
      <c r="Z23" s="1098"/>
      <c r="AA23" s="1098">
        <v>3522</v>
      </c>
      <c r="AB23" s="1098"/>
      <c r="AC23" s="1098"/>
      <c r="AD23" s="1098"/>
      <c r="AE23" s="1105"/>
      <c r="AF23" s="1106">
        <v>3223</v>
      </c>
      <c r="AG23" s="1098"/>
      <c r="AH23" s="1098"/>
      <c r="AI23" s="1098"/>
      <c r="AJ23" s="1107"/>
      <c r="AK23" s="1108"/>
      <c r="AL23" s="1109"/>
      <c r="AM23" s="1109"/>
      <c r="AN23" s="1109"/>
      <c r="AO23" s="1109"/>
      <c r="AP23" s="1098"/>
      <c r="AQ23" s="1098"/>
      <c r="AR23" s="1098"/>
      <c r="AS23" s="1098"/>
      <c r="AT23" s="1098"/>
      <c r="AU23" s="1099"/>
      <c r="AV23" s="1099"/>
      <c r="AW23" s="1099"/>
      <c r="AX23" s="1099"/>
      <c r="AY23" s="1100"/>
      <c r="AZ23" s="1101" t="s">
        <v>122</v>
      </c>
      <c r="BA23" s="1102"/>
      <c r="BB23" s="1102"/>
      <c r="BC23" s="1102"/>
      <c r="BD23" s="1103"/>
      <c r="BE23" s="221"/>
      <c r="BF23" s="221"/>
      <c r="BG23" s="221"/>
      <c r="BH23" s="221"/>
      <c r="BI23" s="221"/>
      <c r="BJ23" s="221"/>
      <c r="BK23" s="221"/>
      <c r="BL23" s="221"/>
      <c r="BM23" s="221"/>
      <c r="BN23" s="221"/>
      <c r="BO23" s="221"/>
      <c r="BP23" s="221"/>
      <c r="BQ23" s="226">
        <v>17</v>
      </c>
      <c r="BR23" s="227"/>
      <c r="BS23" s="1029"/>
      <c r="BT23" s="1030"/>
      <c r="BU23" s="1030"/>
      <c r="BV23" s="1030"/>
      <c r="BW23" s="1030"/>
      <c r="BX23" s="1030"/>
      <c r="BY23" s="1030"/>
      <c r="BZ23" s="1030"/>
      <c r="CA23" s="1030"/>
      <c r="CB23" s="1030"/>
      <c r="CC23" s="1030"/>
      <c r="CD23" s="1030"/>
      <c r="CE23" s="1030"/>
      <c r="CF23" s="1030"/>
      <c r="CG23" s="1051"/>
      <c r="CH23" s="1026"/>
      <c r="CI23" s="1027"/>
      <c r="CJ23" s="1027"/>
      <c r="CK23" s="1027"/>
      <c r="CL23" s="1028"/>
      <c r="CM23" s="1026"/>
      <c r="CN23" s="1027"/>
      <c r="CO23" s="1027"/>
      <c r="CP23" s="1027"/>
      <c r="CQ23" s="1028"/>
      <c r="CR23" s="1026"/>
      <c r="CS23" s="1027"/>
      <c r="CT23" s="1027"/>
      <c r="CU23" s="1027"/>
      <c r="CV23" s="1028"/>
      <c r="CW23" s="1026"/>
      <c r="CX23" s="1027"/>
      <c r="CY23" s="1027"/>
      <c r="CZ23" s="1027"/>
      <c r="DA23" s="1028"/>
      <c r="DB23" s="1026"/>
      <c r="DC23" s="1027"/>
      <c r="DD23" s="1027"/>
      <c r="DE23" s="1027"/>
      <c r="DF23" s="1028"/>
      <c r="DG23" s="1026"/>
      <c r="DH23" s="1027"/>
      <c r="DI23" s="1027"/>
      <c r="DJ23" s="1027"/>
      <c r="DK23" s="1028"/>
      <c r="DL23" s="1026"/>
      <c r="DM23" s="1027"/>
      <c r="DN23" s="1027"/>
      <c r="DO23" s="1027"/>
      <c r="DP23" s="1028"/>
      <c r="DQ23" s="1026"/>
      <c r="DR23" s="1027"/>
      <c r="DS23" s="1027"/>
      <c r="DT23" s="1027"/>
      <c r="DU23" s="1028"/>
      <c r="DV23" s="1029"/>
      <c r="DW23" s="1030"/>
      <c r="DX23" s="1030"/>
      <c r="DY23" s="1030"/>
      <c r="DZ23" s="1031"/>
      <c r="EA23" s="222"/>
    </row>
    <row r="24" spans="1:131" s="223" customFormat="1" ht="26.25" customHeight="1" x14ac:dyDescent="0.15">
      <c r="A24" s="1097" t="s">
        <v>379</v>
      </c>
      <c r="B24" s="1097"/>
      <c r="C24" s="1097"/>
      <c r="D24" s="1097"/>
      <c r="E24" s="1097"/>
      <c r="F24" s="1097"/>
      <c r="G24" s="1097"/>
      <c r="H24" s="1097"/>
      <c r="I24" s="1097"/>
      <c r="J24" s="1097"/>
      <c r="K24" s="1097"/>
      <c r="L24" s="1097"/>
      <c r="M24" s="1097"/>
      <c r="N24" s="1097"/>
      <c r="O24" s="1097"/>
      <c r="P24" s="1097"/>
      <c r="Q24" s="1097"/>
      <c r="R24" s="1097"/>
      <c r="S24" s="1097"/>
      <c r="T24" s="1097"/>
      <c r="U24" s="1097"/>
      <c r="V24" s="1097"/>
      <c r="W24" s="1097"/>
      <c r="X24" s="1097"/>
      <c r="Y24" s="1097"/>
      <c r="Z24" s="1097"/>
      <c r="AA24" s="1097"/>
      <c r="AB24" s="1097"/>
      <c r="AC24" s="1097"/>
      <c r="AD24" s="1097"/>
      <c r="AE24" s="1097"/>
      <c r="AF24" s="1097"/>
      <c r="AG24" s="1097"/>
      <c r="AH24" s="1097"/>
      <c r="AI24" s="1097"/>
      <c r="AJ24" s="1097"/>
      <c r="AK24" s="1097"/>
      <c r="AL24" s="1097"/>
      <c r="AM24" s="1097"/>
      <c r="AN24" s="1097"/>
      <c r="AO24" s="1097"/>
      <c r="AP24" s="1097"/>
      <c r="AQ24" s="1097"/>
      <c r="AR24" s="1097"/>
      <c r="AS24" s="1097"/>
      <c r="AT24" s="1097"/>
      <c r="AU24" s="1097"/>
      <c r="AV24" s="1097"/>
      <c r="AW24" s="1097"/>
      <c r="AX24" s="1097"/>
      <c r="AY24" s="1097"/>
      <c r="AZ24" s="220"/>
      <c r="BA24" s="220"/>
      <c r="BB24" s="220"/>
      <c r="BC24" s="220"/>
      <c r="BD24" s="220"/>
      <c r="BE24" s="221"/>
      <c r="BF24" s="221"/>
      <c r="BG24" s="221"/>
      <c r="BH24" s="221"/>
      <c r="BI24" s="221"/>
      <c r="BJ24" s="221"/>
      <c r="BK24" s="221"/>
      <c r="BL24" s="221"/>
      <c r="BM24" s="221"/>
      <c r="BN24" s="221"/>
      <c r="BO24" s="221"/>
      <c r="BP24" s="221"/>
      <c r="BQ24" s="226">
        <v>18</v>
      </c>
      <c r="BR24" s="227"/>
      <c r="BS24" s="1029"/>
      <c r="BT24" s="1030"/>
      <c r="BU24" s="1030"/>
      <c r="BV24" s="1030"/>
      <c r="BW24" s="1030"/>
      <c r="BX24" s="1030"/>
      <c r="BY24" s="1030"/>
      <c r="BZ24" s="1030"/>
      <c r="CA24" s="1030"/>
      <c r="CB24" s="1030"/>
      <c r="CC24" s="1030"/>
      <c r="CD24" s="1030"/>
      <c r="CE24" s="1030"/>
      <c r="CF24" s="1030"/>
      <c r="CG24" s="1051"/>
      <c r="CH24" s="1026"/>
      <c r="CI24" s="1027"/>
      <c r="CJ24" s="1027"/>
      <c r="CK24" s="1027"/>
      <c r="CL24" s="1028"/>
      <c r="CM24" s="1026"/>
      <c r="CN24" s="1027"/>
      <c r="CO24" s="1027"/>
      <c r="CP24" s="1027"/>
      <c r="CQ24" s="1028"/>
      <c r="CR24" s="1026"/>
      <c r="CS24" s="1027"/>
      <c r="CT24" s="1027"/>
      <c r="CU24" s="1027"/>
      <c r="CV24" s="1028"/>
      <c r="CW24" s="1026"/>
      <c r="CX24" s="1027"/>
      <c r="CY24" s="1027"/>
      <c r="CZ24" s="1027"/>
      <c r="DA24" s="1028"/>
      <c r="DB24" s="1026"/>
      <c r="DC24" s="1027"/>
      <c r="DD24" s="1027"/>
      <c r="DE24" s="1027"/>
      <c r="DF24" s="1028"/>
      <c r="DG24" s="1026"/>
      <c r="DH24" s="1027"/>
      <c r="DI24" s="1027"/>
      <c r="DJ24" s="1027"/>
      <c r="DK24" s="1028"/>
      <c r="DL24" s="1026"/>
      <c r="DM24" s="1027"/>
      <c r="DN24" s="1027"/>
      <c r="DO24" s="1027"/>
      <c r="DP24" s="1028"/>
      <c r="DQ24" s="1026"/>
      <c r="DR24" s="1027"/>
      <c r="DS24" s="1027"/>
      <c r="DT24" s="1027"/>
      <c r="DU24" s="1028"/>
      <c r="DV24" s="1029"/>
      <c r="DW24" s="1030"/>
      <c r="DX24" s="1030"/>
      <c r="DY24" s="1030"/>
      <c r="DZ24" s="1031"/>
      <c r="EA24" s="222"/>
    </row>
    <row r="25" spans="1:131" ht="26.25" customHeight="1" thickBot="1" x14ac:dyDescent="0.2">
      <c r="A25" s="1096" t="s">
        <v>380</v>
      </c>
      <c r="B25" s="1096"/>
      <c r="C25" s="1096"/>
      <c r="D25" s="1096"/>
      <c r="E25" s="1096"/>
      <c r="F25" s="1096"/>
      <c r="G25" s="1096"/>
      <c r="H25" s="1096"/>
      <c r="I25" s="1096"/>
      <c r="J25" s="1096"/>
      <c r="K25" s="1096"/>
      <c r="L25" s="1096"/>
      <c r="M25" s="1096"/>
      <c r="N25" s="1096"/>
      <c r="O25" s="1096"/>
      <c r="P25" s="1096"/>
      <c r="Q25" s="1096"/>
      <c r="R25" s="1096"/>
      <c r="S25" s="1096"/>
      <c r="T25" s="1096"/>
      <c r="U25" s="1096"/>
      <c r="V25" s="1096"/>
      <c r="W25" s="1096"/>
      <c r="X25" s="1096"/>
      <c r="Y25" s="1096"/>
      <c r="Z25" s="1096"/>
      <c r="AA25" s="1096"/>
      <c r="AB25" s="1096"/>
      <c r="AC25" s="1096"/>
      <c r="AD25" s="1096"/>
      <c r="AE25" s="1096"/>
      <c r="AF25" s="1096"/>
      <c r="AG25" s="1096"/>
      <c r="AH25" s="1096"/>
      <c r="AI25" s="1096"/>
      <c r="AJ25" s="1096"/>
      <c r="AK25" s="1096"/>
      <c r="AL25" s="1096"/>
      <c r="AM25" s="1096"/>
      <c r="AN25" s="1096"/>
      <c r="AO25" s="1096"/>
      <c r="AP25" s="1096"/>
      <c r="AQ25" s="1096"/>
      <c r="AR25" s="1096"/>
      <c r="AS25" s="1096"/>
      <c r="AT25" s="1096"/>
      <c r="AU25" s="1096"/>
      <c r="AV25" s="1096"/>
      <c r="AW25" s="1096"/>
      <c r="AX25" s="1096"/>
      <c r="AY25" s="1096"/>
      <c r="AZ25" s="1096"/>
      <c r="BA25" s="1096"/>
      <c r="BB25" s="1096"/>
      <c r="BC25" s="1096"/>
      <c r="BD25" s="1096"/>
      <c r="BE25" s="1096"/>
      <c r="BF25" s="1096"/>
      <c r="BG25" s="1096"/>
      <c r="BH25" s="1096"/>
      <c r="BI25" s="1096"/>
      <c r="BJ25" s="220"/>
      <c r="BK25" s="220"/>
      <c r="BL25" s="220"/>
      <c r="BM25" s="220"/>
      <c r="BN25" s="220"/>
      <c r="BO25" s="229"/>
      <c r="BP25" s="229"/>
      <c r="BQ25" s="226">
        <v>19</v>
      </c>
      <c r="BR25" s="227"/>
      <c r="BS25" s="1029"/>
      <c r="BT25" s="1030"/>
      <c r="BU25" s="1030"/>
      <c r="BV25" s="1030"/>
      <c r="BW25" s="1030"/>
      <c r="BX25" s="1030"/>
      <c r="BY25" s="1030"/>
      <c r="BZ25" s="1030"/>
      <c r="CA25" s="1030"/>
      <c r="CB25" s="1030"/>
      <c r="CC25" s="1030"/>
      <c r="CD25" s="1030"/>
      <c r="CE25" s="1030"/>
      <c r="CF25" s="1030"/>
      <c r="CG25" s="1051"/>
      <c r="CH25" s="1026"/>
      <c r="CI25" s="1027"/>
      <c r="CJ25" s="1027"/>
      <c r="CK25" s="1027"/>
      <c r="CL25" s="1028"/>
      <c r="CM25" s="1026"/>
      <c r="CN25" s="1027"/>
      <c r="CO25" s="1027"/>
      <c r="CP25" s="1027"/>
      <c r="CQ25" s="1028"/>
      <c r="CR25" s="1026"/>
      <c r="CS25" s="1027"/>
      <c r="CT25" s="1027"/>
      <c r="CU25" s="1027"/>
      <c r="CV25" s="1028"/>
      <c r="CW25" s="1026"/>
      <c r="CX25" s="1027"/>
      <c r="CY25" s="1027"/>
      <c r="CZ25" s="1027"/>
      <c r="DA25" s="1028"/>
      <c r="DB25" s="1026"/>
      <c r="DC25" s="1027"/>
      <c r="DD25" s="1027"/>
      <c r="DE25" s="1027"/>
      <c r="DF25" s="1028"/>
      <c r="DG25" s="1026"/>
      <c r="DH25" s="1027"/>
      <c r="DI25" s="1027"/>
      <c r="DJ25" s="1027"/>
      <c r="DK25" s="1028"/>
      <c r="DL25" s="1026"/>
      <c r="DM25" s="1027"/>
      <c r="DN25" s="1027"/>
      <c r="DO25" s="1027"/>
      <c r="DP25" s="1028"/>
      <c r="DQ25" s="1026"/>
      <c r="DR25" s="1027"/>
      <c r="DS25" s="1027"/>
      <c r="DT25" s="1027"/>
      <c r="DU25" s="1028"/>
      <c r="DV25" s="1029"/>
      <c r="DW25" s="1030"/>
      <c r="DX25" s="1030"/>
      <c r="DY25" s="1030"/>
      <c r="DZ25" s="1031"/>
      <c r="EA25" s="218"/>
    </row>
    <row r="26" spans="1:131" ht="26.25" customHeight="1" x14ac:dyDescent="0.15">
      <c r="A26" s="1032" t="s">
        <v>357</v>
      </c>
      <c r="B26" s="1033"/>
      <c r="C26" s="1033"/>
      <c r="D26" s="1033"/>
      <c r="E26" s="1033"/>
      <c r="F26" s="1033"/>
      <c r="G26" s="1033"/>
      <c r="H26" s="1033"/>
      <c r="I26" s="1033"/>
      <c r="J26" s="1033"/>
      <c r="K26" s="1033"/>
      <c r="L26" s="1033"/>
      <c r="M26" s="1033"/>
      <c r="N26" s="1033"/>
      <c r="O26" s="1033"/>
      <c r="P26" s="1034"/>
      <c r="Q26" s="1038" t="s">
        <v>381</v>
      </c>
      <c r="R26" s="1039"/>
      <c r="S26" s="1039"/>
      <c r="T26" s="1039"/>
      <c r="U26" s="1040"/>
      <c r="V26" s="1038" t="s">
        <v>382</v>
      </c>
      <c r="W26" s="1039"/>
      <c r="X26" s="1039"/>
      <c r="Y26" s="1039"/>
      <c r="Z26" s="1040"/>
      <c r="AA26" s="1038" t="s">
        <v>383</v>
      </c>
      <c r="AB26" s="1039"/>
      <c r="AC26" s="1039"/>
      <c r="AD26" s="1039"/>
      <c r="AE26" s="1039"/>
      <c r="AF26" s="1092" t="s">
        <v>384</v>
      </c>
      <c r="AG26" s="1045"/>
      <c r="AH26" s="1045"/>
      <c r="AI26" s="1045"/>
      <c r="AJ26" s="1093"/>
      <c r="AK26" s="1039" t="s">
        <v>385</v>
      </c>
      <c r="AL26" s="1039"/>
      <c r="AM26" s="1039"/>
      <c r="AN26" s="1039"/>
      <c r="AO26" s="1040"/>
      <c r="AP26" s="1038" t="s">
        <v>386</v>
      </c>
      <c r="AQ26" s="1039"/>
      <c r="AR26" s="1039"/>
      <c r="AS26" s="1039"/>
      <c r="AT26" s="1040"/>
      <c r="AU26" s="1038" t="s">
        <v>387</v>
      </c>
      <c r="AV26" s="1039"/>
      <c r="AW26" s="1039"/>
      <c r="AX26" s="1039"/>
      <c r="AY26" s="1040"/>
      <c r="AZ26" s="1038" t="s">
        <v>388</v>
      </c>
      <c r="BA26" s="1039"/>
      <c r="BB26" s="1039"/>
      <c r="BC26" s="1039"/>
      <c r="BD26" s="1040"/>
      <c r="BE26" s="1038" t="s">
        <v>364</v>
      </c>
      <c r="BF26" s="1039"/>
      <c r="BG26" s="1039"/>
      <c r="BH26" s="1039"/>
      <c r="BI26" s="1052"/>
      <c r="BJ26" s="220"/>
      <c r="BK26" s="220"/>
      <c r="BL26" s="220"/>
      <c r="BM26" s="220"/>
      <c r="BN26" s="220"/>
      <c r="BO26" s="229"/>
      <c r="BP26" s="229"/>
      <c r="BQ26" s="226">
        <v>20</v>
      </c>
      <c r="BR26" s="227"/>
      <c r="BS26" s="1029"/>
      <c r="BT26" s="1030"/>
      <c r="BU26" s="1030"/>
      <c r="BV26" s="1030"/>
      <c r="BW26" s="1030"/>
      <c r="BX26" s="1030"/>
      <c r="BY26" s="1030"/>
      <c r="BZ26" s="1030"/>
      <c r="CA26" s="1030"/>
      <c r="CB26" s="1030"/>
      <c r="CC26" s="1030"/>
      <c r="CD26" s="1030"/>
      <c r="CE26" s="1030"/>
      <c r="CF26" s="1030"/>
      <c r="CG26" s="1051"/>
      <c r="CH26" s="1026"/>
      <c r="CI26" s="1027"/>
      <c r="CJ26" s="1027"/>
      <c r="CK26" s="1027"/>
      <c r="CL26" s="1028"/>
      <c r="CM26" s="1026"/>
      <c r="CN26" s="1027"/>
      <c r="CO26" s="1027"/>
      <c r="CP26" s="1027"/>
      <c r="CQ26" s="1028"/>
      <c r="CR26" s="1026"/>
      <c r="CS26" s="1027"/>
      <c r="CT26" s="1027"/>
      <c r="CU26" s="1027"/>
      <c r="CV26" s="1028"/>
      <c r="CW26" s="1026"/>
      <c r="CX26" s="1027"/>
      <c r="CY26" s="1027"/>
      <c r="CZ26" s="1027"/>
      <c r="DA26" s="1028"/>
      <c r="DB26" s="1026"/>
      <c r="DC26" s="1027"/>
      <c r="DD26" s="1027"/>
      <c r="DE26" s="1027"/>
      <c r="DF26" s="1028"/>
      <c r="DG26" s="1026"/>
      <c r="DH26" s="1027"/>
      <c r="DI26" s="1027"/>
      <c r="DJ26" s="1027"/>
      <c r="DK26" s="1028"/>
      <c r="DL26" s="1026"/>
      <c r="DM26" s="1027"/>
      <c r="DN26" s="1027"/>
      <c r="DO26" s="1027"/>
      <c r="DP26" s="1028"/>
      <c r="DQ26" s="1026"/>
      <c r="DR26" s="1027"/>
      <c r="DS26" s="1027"/>
      <c r="DT26" s="1027"/>
      <c r="DU26" s="1028"/>
      <c r="DV26" s="1029"/>
      <c r="DW26" s="1030"/>
      <c r="DX26" s="1030"/>
      <c r="DY26" s="1030"/>
      <c r="DZ26" s="1031"/>
      <c r="EA26" s="218"/>
    </row>
    <row r="27" spans="1:131" ht="26.25" customHeight="1" thickBot="1" x14ac:dyDescent="0.2">
      <c r="A27" s="1035"/>
      <c r="B27" s="1036"/>
      <c r="C27" s="1036"/>
      <c r="D27" s="1036"/>
      <c r="E27" s="1036"/>
      <c r="F27" s="1036"/>
      <c r="G27" s="1036"/>
      <c r="H27" s="1036"/>
      <c r="I27" s="1036"/>
      <c r="J27" s="1036"/>
      <c r="K27" s="1036"/>
      <c r="L27" s="1036"/>
      <c r="M27" s="1036"/>
      <c r="N27" s="1036"/>
      <c r="O27" s="1036"/>
      <c r="P27" s="1037"/>
      <c r="Q27" s="1041"/>
      <c r="R27" s="1042"/>
      <c r="S27" s="1042"/>
      <c r="T27" s="1042"/>
      <c r="U27" s="1043"/>
      <c r="V27" s="1041"/>
      <c r="W27" s="1042"/>
      <c r="X27" s="1042"/>
      <c r="Y27" s="1042"/>
      <c r="Z27" s="1043"/>
      <c r="AA27" s="1041"/>
      <c r="AB27" s="1042"/>
      <c r="AC27" s="1042"/>
      <c r="AD27" s="1042"/>
      <c r="AE27" s="1042"/>
      <c r="AF27" s="1094"/>
      <c r="AG27" s="1048"/>
      <c r="AH27" s="1048"/>
      <c r="AI27" s="1048"/>
      <c r="AJ27" s="1095"/>
      <c r="AK27" s="1042"/>
      <c r="AL27" s="1042"/>
      <c r="AM27" s="1042"/>
      <c r="AN27" s="1042"/>
      <c r="AO27" s="1043"/>
      <c r="AP27" s="1041"/>
      <c r="AQ27" s="1042"/>
      <c r="AR27" s="1042"/>
      <c r="AS27" s="1042"/>
      <c r="AT27" s="1043"/>
      <c r="AU27" s="1041"/>
      <c r="AV27" s="1042"/>
      <c r="AW27" s="1042"/>
      <c r="AX27" s="1042"/>
      <c r="AY27" s="1043"/>
      <c r="AZ27" s="1041"/>
      <c r="BA27" s="1042"/>
      <c r="BB27" s="1042"/>
      <c r="BC27" s="1042"/>
      <c r="BD27" s="1043"/>
      <c r="BE27" s="1041"/>
      <c r="BF27" s="1042"/>
      <c r="BG27" s="1042"/>
      <c r="BH27" s="1042"/>
      <c r="BI27" s="1053"/>
      <c r="BJ27" s="220"/>
      <c r="BK27" s="220"/>
      <c r="BL27" s="220"/>
      <c r="BM27" s="220"/>
      <c r="BN27" s="220"/>
      <c r="BO27" s="229"/>
      <c r="BP27" s="229"/>
      <c r="BQ27" s="226">
        <v>21</v>
      </c>
      <c r="BR27" s="227"/>
      <c r="BS27" s="1029"/>
      <c r="BT27" s="1030"/>
      <c r="BU27" s="1030"/>
      <c r="BV27" s="1030"/>
      <c r="BW27" s="1030"/>
      <c r="BX27" s="1030"/>
      <c r="BY27" s="1030"/>
      <c r="BZ27" s="1030"/>
      <c r="CA27" s="1030"/>
      <c r="CB27" s="1030"/>
      <c r="CC27" s="1030"/>
      <c r="CD27" s="1030"/>
      <c r="CE27" s="1030"/>
      <c r="CF27" s="1030"/>
      <c r="CG27" s="1051"/>
      <c r="CH27" s="1026"/>
      <c r="CI27" s="1027"/>
      <c r="CJ27" s="1027"/>
      <c r="CK27" s="1027"/>
      <c r="CL27" s="1028"/>
      <c r="CM27" s="1026"/>
      <c r="CN27" s="1027"/>
      <c r="CO27" s="1027"/>
      <c r="CP27" s="1027"/>
      <c r="CQ27" s="1028"/>
      <c r="CR27" s="1026"/>
      <c r="CS27" s="1027"/>
      <c r="CT27" s="1027"/>
      <c r="CU27" s="1027"/>
      <c r="CV27" s="1028"/>
      <c r="CW27" s="1026"/>
      <c r="CX27" s="1027"/>
      <c r="CY27" s="1027"/>
      <c r="CZ27" s="1027"/>
      <c r="DA27" s="1028"/>
      <c r="DB27" s="1026"/>
      <c r="DC27" s="1027"/>
      <c r="DD27" s="1027"/>
      <c r="DE27" s="1027"/>
      <c r="DF27" s="1028"/>
      <c r="DG27" s="1026"/>
      <c r="DH27" s="1027"/>
      <c r="DI27" s="1027"/>
      <c r="DJ27" s="1027"/>
      <c r="DK27" s="1028"/>
      <c r="DL27" s="1026"/>
      <c r="DM27" s="1027"/>
      <c r="DN27" s="1027"/>
      <c r="DO27" s="1027"/>
      <c r="DP27" s="1028"/>
      <c r="DQ27" s="1026"/>
      <c r="DR27" s="1027"/>
      <c r="DS27" s="1027"/>
      <c r="DT27" s="1027"/>
      <c r="DU27" s="1028"/>
      <c r="DV27" s="1029"/>
      <c r="DW27" s="1030"/>
      <c r="DX27" s="1030"/>
      <c r="DY27" s="1030"/>
      <c r="DZ27" s="1031"/>
      <c r="EA27" s="218"/>
    </row>
    <row r="28" spans="1:131" ht="26.25" customHeight="1" thickTop="1" x14ac:dyDescent="0.15">
      <c r="A28" s="230">
        <v>1</v>
      </c>
      <c r="B28" s="1084" t="s">
        <v>389</v>
      </c>
      <c r="C28" s="1085"/>
      <c r="D28" s="1085"/>
      <c r="E28" s="1085"/>
      <c r="F28" s="1085"/>
      <c r="G28" s="1085"/>
      <c r="H28" s="1085"/>
      <c r="I28" s="1085"/>
      <c r="J28" s="1085"/>
      <c r="K28" s="1085"/>
      <c r="L28" s="1085"/>
      <c r="M28" s="1085"/>
      <c r="N28" s="1085"/>
      <c r="O28" s="1085"/>
      <c r="P28" s="1086"/>
      <c r="Q28" s="1087">
        <v>35689</v>
      </c>
      <c r="R28" s="1088"/>
      <c r="S28" s="1088"/>
      <c r="T28" s="1088"/>
      <c r="U28" s="1088"/>
      <c r="V28" s="1088">
        <v>33591</v>
      </c>
      <c r="W28" s="1088"/>
      <c r="X28" s="1088"/>
      <c r="Y28" s="1088"/>
      <c r="Z28" s="1088"/>
      <c r="AA28" s="1088">
        <v>2098</v>
      </c>
      <c r="AB28" s="1088"/>
      <c r="AC28" s="1088"/>
      <c r="AD28" s="1088"/>
      <c r="AE28" s="1089"/>
      <c r="AF28" s="1090">
        <v>2098</v>
      </c>
      <c r="AG28" s="1088"/>
      <c r="AH28" s="1088"/>
      <c r="AI28" s="1088"/>
      <c r="AJ28" s="1091"/>
      <c r="AK28" s="1079">
        <v>43</v>
      </c>
      <c r="AL28" s="1080"/>
      <c r="AM28" s="1080"/>
      <c r="AN28" s="1080"/>
      <c r="AO28" s="1080"/>
      <c r="AP28" s="1080" t="s">
        <v>547</v>
      </c>
      <c r="AQ28" s="1080"/>
      <c r="AR28" s="1080"/>
      <c r="AS28" s="1080"/>
      <c r="AT28" s="1080"/>
      <c r="AU28" s="1080" t="s">
        <v>547</v>
      </c>
      <c r="AV28" s="1080"/>
      <c r="AW28" s="1080"/>
      <c r="AX28" s="1080"/>
      <c r="AY28" s="1080"/>
      <c r="AZ28" s="1081" t="s">
        <v>547</v>
      </c>
      <c r="BA28" s="1081"/>
      <c r="BB28" s="1081"/>
      <c r="BC28" s="1081"/>
      <c r="BD28" s="1081"/>
      <c r="BE28" s="1082"/>
      <c r="BF28" s="1082"/>
      <c r="BG28" s="1082"/>
      <c r="BH28" s="1082"/>
      <c r="BI28" s="1083"/>
      <c r="BJ28" s="220"/>
      <c r="BK28" s="220"/>
      <c r="BL28" s="220"/>
      <c r="BM28" s="220"/>
      <c r="BN28" s="220"/>
      <c r="BO28" s="229"/>
      <c r="BP28" s="229"/>
      <c r="BQ28" s="226">
        <v>22</v>
      </c>
      <c r="BR28" s="227"/>
      <c r="BS28" s="1029"/>
      <c r="BT28" s="1030"/>
      <c r="BU28" s="1030"/>
      <c r="BV28" s="1030"/>
      <c r="BW28" s="1030"/>
      <c r="BX28" s="1030"/>
      <c r="BY28" s="1030"/>
      <c r="BZ28" s="1030"/>
      <c r="CA28" s="1030"/>
      <c r="CB28" s="1030"/>
      <c r="CC28" s="1030"/>
      <c r="CD28" s="1030"/>
      <c r="CE28" s="1030"/>
      <c r="CF28" s="1030"/>
      <c r="CG28" s="1051"/>
      <c r="CH28" s="1026"/>
      <c r="CI28" s="1027"/>
      <c r="CJ28" s="1027"/>
      <c r="CK28" s="1027"/>
      <c r="CL28" s="1028"/>
      <c r="CM28" s="1026"/>
      <c r="CN28" s="1027"/>
      <c r="CO28" s="1027"/>
      <c r="CP28" s="1027"/>
      <c r="CQ28" s="1028"/>
      <c r="CR28" s="1026"/>
      <c r="CS28" s="1027"/>
      <c r="CT28" s="1027"/>
      <c r="CU28" s="1027"/>
      <c r="CV28" s="1028"/>
      <c r="CW28" s="1026"/>
      <c r="CX28" s="1027"/>
      <c r="CY28" s="1027"/>
      <c r="CZ28" s="1027"/>
      <c r="DA28" s="1028"/>
      <c r="DB28" s="1026"/>
      <c r="DC28" s="1027"/>
      <c r="DD28" s="1027"/>
      <c r="DE28" s="1027"/>
      <c r="DF28" s="1028"/>
      <c r="DG28" s="1026"/>
      <c r="DH28" s="1027"/>
      <c r="DI28" s="1027"/>
      <c r="DJ28" s="1027"/>
      <c r="DK28" s="1028"/>
      <c r="DL28" s="1026"/>
      <c r="DM28" s="1027"/>
      <c r="DN28" s="1027"/>
      <c r="DO28" s="1027"/>
      <c r="DP28" s="1028"/>
      <c r="DQ28" s="1026"/>
      <c r="DR28" s="1027"/>
      <c r="DS28" s="1027"/>
      <c r="DT28" s="1027"/>
      <c r="DU28" s="1028"/>
      <c r="DV28" s="1029"/>
      <c r="DW28" s="1030"/>
      <c r="DX28" s="1030"/>
      <c r="DY28" s="1030"/>
      <c r="DZ28" s="1031"/>
      <c r="EA28" s="218"/>
    </row>
    <row r="29" spans="1:131" ht="26.25" customHeight="1" x14ac:dyDescent="0.15">
      <c r="A29" s="230">
        <v>2</v>
      </c>
      <c r="B29" s="1067" t="s">
        <v>390</v>
      </c>
      <c r="C29" s="1068"/>
      <c r="D29" s="1068"/>
      <c r="E29" s="1068"/>
      <c r="F29" s="1068"/>
      <c r="G29" s="1068"/>
      <c r="H29" s="1068"/>
      <c r="I29" s="1068"/>
      <c r="J29" s="1068"/>
      <c r="K29" s="1068"/>
      <c r="L29" s="1068"/>
      <c r="M29" s="1068"/>
      <c r="N29" s="1068"/>
      <c r="O29" s="1068"/>
      <c r="P29" s="1069"/>
      <c r="Q29" s="1075">
        <v>16159</v>
      </c>
      <c r="R29" s="1076"/>
      <c r="S29" s="1076"/>
      <c r="T29" s="1076"/>
      <c r="U29" s="1076"/>
      <c r="V29" s="1076">
        <v>15704</v>
      </c>
      <c r="W29" s="1076"/>
      <c r="X29" s="1076"/>
      <c r="Y29" s="1076"/>
      <c r="Z29" s="1076"/>
      <c r="AA29" s="1076">
        <v>455</v>
      </c>
      <c r="AB29" s="1076"/>
      <c r="AC29" s="1076"/>
      <c r="AD29" s="1076"/>
      <c r="AE29" s="1077"/>
      <c r="AF29" s="1072">
        <v>455</v>
      </c>
      <c r="AG29" s="1073"/>
      <c r="AH29" s="1073"/>
      <c r="AI29" s="1073"/>
      <c r="AJ29" s="1074"/>
      <c r="AK29" s="1017">
        <v>1574</v>
      </c>
      <c r="AL29" s="1008"/>
      <c r="AM29" s="1008"/>
      <c r="AN29" s="1008"/>
      <c r="AO29" s="1008"/>
      <c r="AP29" s="1008" t="s">
        <v>547</v>
      </c>
      <c r="AQ29" s="1008"/>
      <c r="AR29" s="1008"/>
      <c r="AS29" s="1008"/>
      <c r="AT29" s="1008"/>
      <c r="AU29" s="1008" t="s">
        <v>547</v>
      </c>
      <c r="AV29" s="1008"/>
      <c r="AW29" s="1008"/>
      <c r="AX29" s="1008"/>
      <c r="AY29" s="1008"/>
      <c r="AZ29" s="1078" t="s">
        <v>547</v>
      </c>
      <c r="BA29" s="1078"/>
      <c r="BB29" s="1078"/>
      <c r="BC29" s="1078"/>
      <c r="BD29" s="1078"/>
      <c r="BE29" s="1009"/>
      <c r="BF29" s="1009"/>
      <c r="BG29" s="1009"/>
      <c r="BH29" s="1009"/>
      <c r="BI29" s="1010"/>
      <c r="BJ29" s="220"/>
      <c r="BK29" s="220"/>
      <c r="BL29" s="220"/>
      <c r="BM29" s="220"/>
      <c r="BN29" s="220"/>
      <c r="BO29" s="229"/>
      <c r="BP29" s="229"/>
      <c r="BQ29" s="226">
        <v>23</v>
      </c>
      <c r="BR29" s="227"/>
      <c r="BS29" s="1029"/>
      <c r="BT29" s="1030"/>
      <c r="BU29" s="1030"/>
      <c r="BV29" s="1030"/>
      <c r="BW29" s="1030"/>
      <c r="BX29" s="1030"/>
      <c r="BY29" s="1030"/>
      <c r="BZ29" s="1030"/>
      <c r="CA29" s="1030"/>
      <c r="CB29" s="1030"/>
      <c r="CC29" s="1030"/>
      <c r="CD29" s="1030"/>
      <c r="CE29" s="1030"/>
      <c r="CF29" s="1030"/>
      <c r="CG29" s="1051"/>
      <c r="CH29" s="1026"/>
      <c r="CI29" s="1027"/>
      <c r="CJ29" s="1027"/>
      <c r="CK29" s="1027"/>
      <c r="CL29" s="1028"/>
      <c r="CM29" s="1026"/>
      <c r="CN29" s="1027"/>
      <c r="CO29" s="1027"/>
      <c r="CP29" s="1027"/>
      <c r="CQ29" s="1028"/>
      <c r="CR29" s="1026"/>
      <c r="CS29" s="1027"/>
      <c r="CT29" s="1027"/>
      <c r="CU29" s="1027"/>
      <c r="CV29" s="1028"/>
      <c r="CW29" s="1026"/>
      <c r="CX29" s="1027"/>
      <c r="CY29" s="1027"/>
      <c r="CZ29" s="1027"/>
      <c r="DA29" s="1028"/>
      <c r="DB29" s="1026"/>
      <c r="DC29" s="1027"/>
      <c r="DD29" s="1027"/>
      <c r="DE29" s="1027"/>
      <c r="DF29" s="1028"/>
      <c r="DG29" s="1026"/>
      <c r="DH29" s="1027"/>
      <c r="DI29" s="1027"/>
      <c r="DJ29" s="1027"/>
      <c r="DK29" s="1028"/>
      <c r="DL29" s="1026"/>
      <c r="DM29" s="1027"/>
      <c r="DN29" s="1027"/>
      <c r="DO29" s="1027"/>
      <c r="DP29" s="1028"/>
      <c r="DQ29" s="1026"/>
      <c r="DR29" s="1027"/>
      <c r="DS29" s="1027"/>
      <c r="DT29" s="1027"/>
      <c r="DU29" s="1028"/>
      <c r="DV29" s="1029"/>
      <c r="DW29" s="1030"/>
      <c r="DX29" s="1030"/>
      <c r="DY29" s="1030"/>
      <c r="DZ29" s="1031"/>
      <c r="EA29" s="218"/>
    </row>
    <row r="30" spans="1:131" ht="26.25" customHeight="1" x14ac:dyDescent="0.15">
      <c r="A30" s="230">
        <v>3</v>
      </c>
      <c r="B30" s="1067" t="s">
        <v>391</v>
      </c>
      <c r="C30" s="1068"/>
      <c r="D30" s="1068"/>
      <c r="E30" s="1068"/>
      <c r="F30" s="1068"/>
      <c r="G30" s="1068"/>
      <c r="H30" s="1068"/>
      <c r="I30" s="1068"/>
      <c r="J30" s="1068"/>
      <c r="K30" s="1068"/>
      <c r="L30" s="1068"/>
      <c r="M30" s="1068"/>
      <c r="N30" s="1068"/>
      <c r="O30" s="1068"/>
      <c r="P30" s="1069"/>
      <c r="Q30" s="1075">
        <v>19755</v>
      </c>
      <c r="R30" s="1076"/>
      <c r="S30" s="1076"/>
      <c r="T30" s="1076"/>
      <c r="U30" s="1076"/>
      <c r="V30" s="1076">
        <v>19180</v>
      </c>
      <c r="W30" s="1076"/>
      <c r="X30" s="1076"/>
      <c r="Y30" s="1076"/>
      <c r="Z30" s="1076"/>
      <c r="AA30" s="1076">
        <v>575</v>
      </c>
      <c r="AB30" s="1076"/>
      <c r="AC30" s="1076"/>
      <c r="AD30" s="1076"/>
      <c r="AE30" s="1077"/>
      <c r="AF30" s="1072">
        <v>575</v>
      </c>
      <c r="AG30" s="1073"/>
      <c r="AH30" s="1073"/>
      <c r="AI30" s="1073"/>
      <c r="AJ30" s="1074"/>
      <c r="AK30" s="1017">
        <v>2956</v>
      </c>
      <c r="AL30" s="1008"/>
      <c r="AM30" s="1008"/>
      <c r="AN30" s="1008"/>
      <c r="AO30" s="1008"/>
      <c r="AP30" s="1008" t="s">
        <v>547</v>
      </c>
      <c r="AQ30" s="1008"/>
      <c r="AR30" s="1008"/>
      <c r="AS30" s="1008"/>
      <c r="AT30" s="1008"/>
      <c r="AU30" s="1008" t="s">
        <v>547</v>
      </c>
      <c r="AV30" s="1008"/>
      <c r="AW30" s="1008"/>
      <c r="AX30" s="1008"/>
      <c r="AY30" s="1008"/>
      <c r="AZ30" s="1078" t="s">
        <v>547</v>
      </c>
      <c r="BA30" s="1078"/>
      <c r="BB30" s="1078"/>
      <c r="BC30" s="1078"/>
      <c r="BD30" s="1078"/>
      <c r="BE30" s="1009"/>
      <c r="BF30" s="1009"/>
      <c r="BG30" s="1009"/>
      <c r="BH30" s="1009"/>
      <c r="BI30" s="1010"/>
      <c r="BJ30" s="220"/>
      <c r="BK30" s="220"/>
      <c r="BL30" s="220"/>
      <c r="BM30" s="220"/>
      <c r="BN30" s="220"/>
      <c r="BO30" s="229"/>
      <c r="BP30" s="229"/>
      <c r="BQ30" s="226">
        <v>24</v>
      </c>
      <c r="BR30" s="227"/>
      <c r="BS30" s="1029"/>
      <c r="BT30" s="1030"/>
      <c r="BU30" s="1030"/>
      <c r="BV30" s="1030"/>
      <c r="BW30" s="1030"/>
      <c r="BX30" s="1030"/>
      <c r="BY30" s="1030"/>
      <c r="BZ30" s="1030"/>
      <c r="CA30" s="1030"/>
      <c r="CB30" s="1030"/>
      <c r="CC30" s="1030"/>
      <c r="CD30" s="1030"/>
      <c r="CE30" s="1030"/>
      <c r="CF30" s="1030"/>
      <c r="CG30" s="1051"/>
      <c r="CH30" s="1026"/>
      <c r="CI30" s="1027"/>
      <c r="CJ30" s="1027"/>
      <c r="CK30" s="1027"/>
      <c r="CL30" s="1028"/>
      <c r="CM30" s="1026"/>
      <c r="CN30" s="1027"/>
      <c r="CO30" s="1027"/>
      <c r="CP30" s="1027"/>
      <c r="CQ30" s="1028"/>
      <c r="CR30" s="1026"/>
      <c r="CS30" s="1027"/>
      <c r="CT30" s="1027"/>
      <c r="CU30" s="1027"/>
      <c r="CV30" s="1028"/>
      <c r="CW30" s="1026"/>
      <c r="CX30" s="1027"/>
      <c r="CY30" s="1027"/>
      <c r="CZ30" s="1027"/>
      <c r="DA30" s="1028"/>
      <c r="DB30" s="1026"/>
      <c r="DC30" s="1027"/>
      <c r="DD30" s="1027"/>
      <c r="DE30" s="1027"/>
      <c r="DF30" s="1028"/>
      <c r="DG30" s="1026"/>
      <c r="DH30" s="1027"/>
      <c r="DI30" s="1027"/>
      <c r="DJ30" s="1027"/>
      <c r="DK30" s="1028"/>
      <c r="DL30" s="1026"/>
      <c r="DM30" s="1027"/>
      <c r="DN30" s="1027"/>
      <c r="DO30" s="1027"/>
      <c r="DP30" s="1028"/>
      <c r="DQ30" s="1026"/>
      <c r="DR30" s="1027"/>
      <c r="DS30" s="1027"/>
      <c r="DT30" s="1027"/>
      <c r="DU30" s="1028"/>
      <c r="DV30" s="1029"/>
      <c r="DW30" s="1030"/>
      <c r="DX30" s="1030"/>
      <c r="DY30" s="1030"/>
      <c r="DZ30" s="1031"/>
      <c r="EA30" s="218"/>
    </row>
    <row r="31" spans="1:131" ht="26.25" customHeight="1" x14ac:dyDescent="0.15">
      <c r="A31" s="230">
        <v>4</v>
      </c>
      <c r="B31" s="1067" t="s">
        <v>392</v>
      </c>
      <c r="C31" s="1068"/>
      <c r="D31" s="1068"/>
      <c r="E31" s="1068"/>
      <c r="F31" s="1068"/>
      <c r="G31" s="1068"/>
      <c r="H31" s="1068"/>
      <c r="I31" s="1068"/>
      <c r="J31" s="1068"/>
      <c r="K31" s="1068"/>
      <c r="L31" s="1068"/>
      <c r="M31" s="1068"/>
      <c r="N31" s="1068"/>
      <c r="O31" s="1068"/>
      <c r="P31" s="1069"/>
      <c r="Q31" s="1075">
        <v>4696</v>
      </c>
      <c r="R31" s="1076"/>
      <c r="S31" s="1076"/>
      <c r="T31" s="1076"/>
      <c r="U31" s="1076"/>
      <c r="V31" s="1076">
        <v>4648</v>
      </c>
      <c r="W31" s="1076"/>
      <c r="X31" s="1076"/>
      <c r="Y31" s="1076"/>
      <c r="Z31" s="1076"/>
      <c r="AA31" s="1076">
        <v>47</v>
      </c>
      <c r="AB31" s="1076"/>
      <c r="AC31" s="1076"/>
      <c r="AD31" s="1076"/>
      <c r="AE31" s="1077"/>
      <c r="AF31" s="1072">
        <v>47</v>
      </c>
      <c r="AG31" s="1073"/>
      <c r="AH31" s="1073"/>
      <c r="AI31" s="1073"/>
      <c r="AJ31" s="1074"/>
      <c r="AK31" s="1017">
        <v>2606</v>
      </c>
      <c r="AL31" s="1008"/>
      <c r="AM31" s="1008"/>
      <c r="AN31" s="1008"/>
      <c r="AO31" s="1008"/>
      <c r="AP31" s="1008" t="s">
        <v>547</v>
      </c>
      <c r="AQ31" s="1008"/>
      <c r="AR31" s="1008"/>
      <c r="AS31" s="1008"/>
      <c r="AT31" s="1008"/>
      <c r="AU31" s="364"/>
      <c r="AV31" s="364"/>
      <c r="AW31" s="364"/>
      <c r="AX31" s="364"/>
      <c r="AY31" s="364" t="s">
        <v>547</v>
      </c>
      <c r="AZ31" s="1078" t="s">
        <v>547</v>
      </c>
      <c r="BA31" s="1078"/>
      <c r="BB31" s="1078"/>
      <c r="BC31" s="1078"/>
      <c r="BD31" s="1078"/>
      <c r="BE31" s="1009"/>
      <c r="BF31" s="1009"/>
      <c r="BG31" s="1009"/>
      <c r="BH31" s="1009"/>
      <c r="BI31" s="1010"/>
      <c r="BJ31" s="220"/>
      <c r="BK31" s="220"/>
      <c r="BL31" s="220"/>
      <c r="BM31" s="220"/>
      <c r="BN31" s="220"/>
      <c r="BO31" s="229"/>
      <c r="BP31" s="229"/>
      <c r="BQ31" s="226">
        <v>25</v>
      </c>
      <c r="BR31" s="227"/>
      <c r="BS31" s="1029"/>
      <c r="BT31" s="1030"/>
      <c r="BU31" s="1030"/>
      <c r="BV31" s="1030"/>
      <c r="BW31" s="1030"/>
      <c r="BX31" s="1030"/>
      <c r="BY31" s="1030"/>
      <c r="BZ31" s="1030"/>
      <c r="CA31" s="1030"/>
      <c r="CB31" s="1030"/>
      <c r="CC31" s="1030"/>
      <c r="CD31" s="1030"/>
      <c r="CE31" s="1030"/>
      <c r="CF31" s="1030"/>
      <c r="CG31" s="1051"/>
      <c r="CH31" s="1026"/>
      <c r="CI31" s="1027"/>
      <c r="CJ31" s="1027"/>
      <c r="CK31" s="1027"/>
      <c r="CL31" s="1028"/>
      <c r="CM31" s="1026"/>
      <c r="CN31" s="1027"/>
      <c r="CO31" s="1027"/>
      <c r="CP31" s="1027"/>
      <c r="CQ31" s="1028"/>
      <c r="CR31" s="1026"/>
      <c r="CS31" s="1027"/>
      <c r="CT31" s="1027"/>
      <c r="CU31" s="1027"/>
      <c r="CV31" s="1028"/>
      <c r="CW31" s="1026"/>
      <c r="CX31" s="1027"/>
      <c r="CY31" s="1027"/>
      <c r="CZ31" s="1027"/>
      <c r="DA31" s="1028"/>
      <c r="DB31" s="1026"/>
      <c r="DC31" s="1027"/>
      <c r="DD31" s="1027"/>
      <c r="DE31" s="1027"/>
      <c r="DF31" s="1028"/>
      <c r="DG31" s="1026"/>
      <c r="DH31" s="1027"/>
      <c r="DI31" s="1027"/>
      <c r="DJ31" s="1027"/>
      <c r="DK31" s="1028"/>
      <c r="DL31" s="1026"/>
      <c r="DM31" s="1027"/>
      <c r="DN31" s="1027"/>
      <c r="DO31" s="1027"/>
      <c r="DP31" s="1028"/>
      <c r="DQ31" s="1026"/>
      <c r="DR31" s="1027"/>
      <c r="DS31" s="1027"/>
      <c r="DT31" s="1027"/>
      <c r="DU31" s="1028"/>
      <c r="DV31" s="1029"/>
      <c r="DW31" s="1030"/>
      <c r="DX31" s="1030"/>
      <c r="DY31" s="1030"/>
      <c r="DZ31" s="1031"/>
      <c r="EA31" s="218"/>
    </row>
    <row r="32" spans="1:131" ht="26.25" customHeight="1" x14ac:dyDescent="0.15">
      <c r="A32" s="230">
        <v>5</v>
      </c>
      <c r="B32" s="1067" t="s">
        <v>393</v>
      </c>
      <c r="C32" s="1068"/>
      <c r="D32" s="1068"/>
      <c r="E32" s="1068"/>
      <c r="F32" s="1068"/>
      <c r="G32" s="1068"/>
      <c r="H32" s="1068"/>
      <c r="I32" s="1068"/>
      <c r="J32" s="1068"/>
      <c r="K32" s="1068"/>
      <c r="L32" s="1068"/>
      <c r="M32" s="1068"/>
      <c r="N32" s="1068"/>
      <c r="O32" s="1068"/>
      <c r="P32" s="1069"/>
      <c r="Q32" s="1075">
        <v>3516</v>
      </c>
      <c r="R32" s="1076"/>
      <c r="S32" s="1076"/>
      <c r="T32" s="1076"/>
      <c r="U32" s="1076"/>
      <c r="V32" s="1076">
        <v>3404</v>
      </c>
      <c r="W32" s="1076"/>
      <c r="X32" s="1076"/>
      <c r="Y32" s="1076"/>
      <c r="Z32" s="1076"/>
      <c r="AA32" s="1076">
        <v>112</v>
      </c>
      <c r="AB32" s="1076"/>
      <c r="AC32" s="1076"/>
      <c r="AD32" s="1076"/>
      <c r="AE32" s="1077"/>
      <c r="AF32" s="1072">
        <v>4183</v>
      </c>
      <c r="AG32" s="1073"/>
      <c r="AH32" s="1073"/>
      <c r="AI32" s="1073"/>
      <c r="AJ32" s="1074"/>
      <c r="AK32" s="1017">
        <v>86</v>
      </c>
      <c r="AL32" s="1008"/>
      <c r="AM32" s="1008"/>
      <c r="AN32" s="1008"/>
      <c r="AO32" s="1008"/>
      <c r="AP32" s="1008">
        <v>12688</v>
      </c>
      <c r="AQ32" s="1008"/>
      <c r="AR32" s="1008"/>
      <c r="AS32" s="1008"/>
      <c r="AT32" s="1008"/>
      <c r="AU32" s="1008">
        <v>140</v>
      </c>
      <c r="AV32" s="1008"/>
      <c r="AW32" s="1008"/>
      <c r="AX32" s="1008"/>
      <c r="AY32" s="1008"/>
      <c r="AZ32" s="1078" t="s">
        <v>547</v>
      </c>
      <c r="BA32" s="1078"/>
      <c r="BB32" s="1078"/>
      <c r="BC32" s="1078"/>
      <c r="BD32" s="1078"/>
      <c r="BE32" s="1009" t="s">
        <v>394</v>
      </c>
      <c r="BF32" s="1009"/>
      <c r="BG32" s="1009"/>
      <c r="BH32" s="1009"/>
      <c r="BI32" s="1010"/>
      <c r="BJ32" s="220"/>
      <c r="BK32" s="220"/>
      <c r="BL32" s="220"/>
      <c r="BM32" s="220"/>
      <c r="BN32" s="220"/>
      <c r="BO32" s="229"/>
      <c r="BP32" s="229"/>
      <c r="BQ32" s="226">
        <v>26</v>
      </c>
      <c r="BR32" s="227"/>
      <c r="BS32" s="1029"/>
      <c r="BT32" s="1030"/>
      <c r="BU32" s="1030"/>
      <c r="BV32" s="1030"/>
      <c r="BW32" s="1030"/>
      <c r="BX32" s="1030"/>
      <c r="BY32" s="1030"/>
      <c r="BZ32" s="1030"/>
      <c r="CA32" s="1030"/>
      <c r="CB32" s="1030"/>
      <c r="CC32" s="1030"/>
      <c r="CD32" s="1030"/>
      <c r="CE32" s="1030"/>
      <c r="CF32" s="1030"/>
      <c r="CG32" s="1051"/>
      <c r="CH32" s="1026"/>
      <c r="CI32" s="1027"/>
      <c r="CJ32" s="1027"/>
      <c r="CK32" s="1027"/>
      <c r="CL32" s="1028"/>
      <c r="CM32" s="1026"/>
      <c r="CN32" s="1027"/>
      <c r="CO32" s="1027"/>
      <c r="CP32" s="1027"/>
      <c r="CQ32" s="1028"/>
      <c r="CR32" s="1026"/>
      <c r="CS32" s="1027"/>
      <c r="CT32" s="1027"/>
      <c r="CU32" s="1027"/>
      <c r="CV32" s="1028"/>
      <c r="CW32" s="1026"/>
      <c r="CX32" s="1027"/>
      <c r="CY32" s="1027"/>
      <c r="CZ32" s="1027"/>
      <c r="DA32" s="1028"/>
      <c r="DB32" s="1026"/>
      <c r="DC32" s="1027"/>
      <c r="DD32" s="1027"/>
      <c r="DE32" s="1027"/>
      <c r="DF32" s="1028"/>
      <c r="DG32" s="1026"/>
      <c r="DH32" s="1027"/>
      <c r="DI32" s="1027"/>
      <c r="DJ32" s="1027"/>
      <c r="DK32" s="1028"/>
      <c r="DL32" s="1026"/>
      <c r="DM32" s="1027"/>
      <c r="DN32" s="1027"/>
      <c r="DO32" s="1027"/>
      <c r="DP32" s="1028"/>
      <c r="DQ32" s="1026"/>
      <c r="DR32" s="1027"/>
      <c r="DS32" s="1027"/>
      <c r="DT32" s="1027"/>
      <c r="DU32" s="1028"/>
      <c r="DV32" s="1029"/>
      <c r="DW32" s="1030"/>
      <c r="DX32" s="1030"/>
      <c r="DY32" s="1030"/>
      <c r="DZ32" s="1031"/>
      <c r="EA32" s="218"/>
    </row>
    <row r="33" spans="1:131" ht="26.25" customHeight="1" x14ac:dyDescent="0.15">
      <c r="A33" s="230">
        <v>6</v>
      </c>
      <c r="B33" s="1067" t="s">
        <v>395</v>
      </c>
      <c r="C33" s="1068"/>
      <c r="D33" s="1068"/>
      <c r="E33" s="1068"/>
      <c r="F33" s="1068"/>
      <c r="G33" s="1068"/>
      <c r="H33" s="1068"/>
      <c r="I33" s="1068"/>
      <c r="J33" s="1068"/>
      <c r="K33" s="1068"/>
      <c r="L33" s="1068"/>
      <c r="M33" s="1068"/>
      <c r="N33" s="1068"/>
      <c r="O33" s="1068"/>
      <c r="P33" s="1069"/>
      <c r="Q33" s="1075">
        <v>5290</v>
      </c>
      <c r="R33" s="1076"/>
      <c r="S33" s="1076"/>
      <c r="T33" s="1076"/>
      <c r="U33" s="1076"/>
      <c r="V33" s="1076">
        <v>4771</v>
      </c>
      <c r="W33" s="1076"/>
      <c r="X33" s="1076"/>
      <c r="Y33" s="1076"/>
      <c r="Z33" s="1076"/>
      <c r="AA33" s="1076">
        <v>519</v>
      </c>
      <c r="AB33" s="1076"/>
      <c r="AC33" s="1076"/>
      <c r="AD33" s="1076"/>
      <c r="AE33" s="1077"/>
      <c r="AF33" s="1072">
        <v>952</v>
      </c>
      <c r="AG33" s="1073"/>
      <c r="AH33" s="1073"/>
      <c r="AI33" s="1073"/>
      <c r="AJ33" s="1074"/>
      <c r="AK33" s="1017">
        <v>3043</v>
      </c>
      <c r="AL33" s="1008"/>
      <c r="AM33" s="1008"/>
      <c r="AN33" s="1008"/>
      <c r="AO33" s="1008"/>
      <c r="AP33" s="1008">
        <v>36552</v>
      </c>
      <c r="AQ33" s="1008"/>
      <c r="AR33" s="1008"/>
      <c r="AS33" s="1008"/>
      <c r="AT33" s="1008"/>
      <c r="AU33" s="1008">
        <v>28401</v>
      </c>
      <c r="AV33" s="1008"/>
      <c r="AW33" s="1008"/>
      <c r="AX33" s="1008"/>
      <c r="AY33" s="1008"/>
      <c r="AZ33" s="1078" t="s">
        <v>547</v>
      </c>
      <c r="BA33" s="1078"/>
      <c r="BB33" s="1078"/>
      <c r="BC33" s="1078"/>
      <c r="BD33" s="1078"/>
      <c r="BE33" s="1009" t="s">
        <v>394</v>
      </c>
      <c r="BF33" s="1009"/>
      <c r="BG33" s="1009"/>
      <c r="BH33" s="1009"/>
      <c r="BI33" s="1010"/>
      <c r="BJ33" s="220"/>
      <c r="BK33" s="220"/>
      <c r="BL33" s="220"/>
      <c r="BM33" s="220"/>
      <c r="BN33" s="220"/>
      <c r="BO33" s="229"/>
      <c r="BP33" s="229"/>
      <c r="BQ33" s="226">
        <v>27</v>
      </c>
      <c r="BR33" s="227"/>
      <c r="BS33" s="1029"/>
      <c r="BT33" s="1030"/>
      <c r="BU33" s="1030"/>
      <c r="BV33" s="1030"/>
      <c r="BW33" s="1030"/>
      <c r="BX33" s="1030"/>
      <c r="BY33" s="1030"/>
      <c r="BZ33" s="1030"/>
      <c r="CA33" s="1030"/>
      <c r="CB33" s="1030"/>
      <c r="CC33" s="1030"/>
      <c r="CD33" s="1030"/>
      <c r="CE33" s="1030"/>
      <c r="CF33" s="1030"/>
      <c r="CG33" s="1051"/>
      <c r="CH33" s="1026"/>
      <c r="CI33" s="1027"/>
      <c r="CJ33" s="1027"/>
      <c r="CK33" s="1027"/>
      <c r="CL33" s="1028"/>
      <c r="CM33" s="1026"/>
      <c r="CN33" s="1027"/>
      <c r="CO33" s="1027"/>
      <c r="CP33" s="1027"/>
      <c r="CQ33" s="1028"/>
      <c r="CR33" s="1026"/>
      <c r="CS33" s="1027"/>
      <c r="CT33" s="1027"/>
      <c r="CU33" s="1027"/>
      <c r="CV33" s="1028"/>
      <c r="CW33" s="1026"/>
      <c r="CX33" s="1027"/>
      <c r="CY33" s="1027"/>
      <c r="CZ33" s="1027"/>
      <c r="DA33" s="1028"/>
      <c r="DB33" s="1026"/>
      <c r="DC33" s="1027"/>
      <c r="DD33" s="1027"/>
      <c r="DE33" s="1027"/>
      <c r="DF33" s="1028"/>
      <c r="DG33" s="1026"/>
      <c r="DH33" s="1027"/>
      <c r="DI33" s="1027"/>
      <c r="DJ33" s="1027"/>
      <c r="DK33" s="1028"/>
      <c r="DL33" s="1026"/>
      <c r="DM33" s="1027"/>
      <c r="DN33" s="1027"/>
      <c r="DO33" s="1027"/>
      <c r="DP33" s="1028"/>
      <c r="DQ33" s="1026"/>
      <c r="DR33" s="1027"/>
      <c r="DS33" s="1027"/>
      <c r="DT33" s="1027"/>
      <c r="DU33" s="1028"/>
      <c r="DV33" s="1029"/>
      <c r="DW33" s="1030"/>
      <c r="DX33" s="1030"/>
      <c r="DY33" s="1030"/>
      <c r="DZ33" s="1031"/>
      <c r="EA33" s="218"/>
    </row>
    <row r="34" spans="1:131" ht="26.25" customHeight="1" x14ac:dyDescent="0.15">
      <c r="A34" s="230">
        <v>7</v>
      </c>
      <c r="B34" s="1067" t="s">
        <v>396</v>
      </c>
      <c r="C34" s="1068"/>
      <c r="D34" s="1068"/>
      <c r="E34" s="1068"/>
      <c r="F34" s="1068"/>
      <c r="G34" s="1068"/>
      <c r="H34" s="1068"/>
      <c r="I34" s="1068"/>
      <c r="J34" s="1068"/>
      <c r="K34" s="1068"/>
      <c r="L34" s="1068"/>
      <c r="M34" s="1068"/>
      <c r="N34" s="1068"/>
      <c r="O34" s="1068"/>
      <c r="P34" s="1069"/>
      <c r="Q34" s="1075">
        <v>10809</v>
      </c>
      <c r="R34" s="1076"/>
      <c r="S34" s="1076"/>
      <c r="T34" s="1076"/>
      <c r="U34" s="1076"/>
      <c r="V34" s="1076">
        <v>11511</v>
      </c>
      <c r="W34" s="1076"/>
      <c r="X34" s="1076"/>
      <c r="Y34" s="1076"/>
      <c r="Z34" s="1076"/>
      <c r="AA34" s="1076">
        <v>-702</v>
      </c>
      <c r="AB34" s="1076"/>
      <c r="AC34" s="1076"/>
      <c r="AD34" s="1076"/>
      <c r="AE34" s="1077"/>
      <c r="AF34" s="1072">
        <v>5863</v>
      </c>
      <c r="AG34" s="1073"/>
      <c r="AH34" s="1073"/>
      <c r="AI34" s="1073"/>
      <c r="AJ34" s="1074"/>
      <c r="AK34" s="1017">
        <v>910</v>
      </c>
      <c r="AL34" s="1008"/>
      <c r="AM34" s="1008"/>
      <c r="AN34" s="1008"/>
      <c r="AO34" s="1008"/>
      <c r="AP34" s="1008">
        <v>1976</v>
      </c>
      <c r="AQ34" s="1008"/>
      <c r="AR34" s="1008"/>
      <c r="AS34" s="1008"/>
      <c r="AT34" s="1008"/>
      <c r="AU34" s="1008">
        <v>990</v>
      </c>
      <c r="AV34" s="1008"/>
      <c r="AW34" s="1008"/>
      <c r="AX34" s="1008"/>
      <c r="AY34" s="1008"/>
      <c r="AZ34" s="1078" t="s">
        <v>547</v>
      </c>
      <c r="BA34" s="1078"/>
      <c r="BB34" s="1078"/>
      <c r="BC34" s="1078"/>
      <c r="BD34" s="1078"/>
      <c r="BE34" s="1009" t="s">
        <v>394</v>
      </c>
      <c r="BF34" s="1009"/>
      <c r="BG34" s="1009"/>
      <c r="BH34" s="1009"/>
      <c r="BI34" s="1010"/>
      <c r="BJ34" s="220"/>
      <c r="BK34" s="220"/>
      <c r="BL34" s="220"/>
      <c r="BM34" s="220"/>
      <c r="BN34" s="220"/>
      <c r="BO34" s="229"/>
      <c r="BP34" s="229"/>
      <c r="BQ34" s="226">
        <v>28</v>
      </c>
      <c r="BR34" s="227"/>
      <c r="BS34" s="1029"/>
      <c r="BT34" s="1030"/>
      <c r="BU34" s="1030"/>
      <c r="BV34" s="1030"/>
      <c r="BW34" s="1030"/>
      <c r="BX34" s="1030"/>
      <c r="BY34" s="1030"/>
      <c r="BZ34" s="1030"/>
      <c r="CA34" s="1030"/>
      <c r="CB34" s="1030"/>
      <c r="CC34" s="1030"/>
      <c r="CD34" s="1030"/>
      <c r="CE34" s="1030"/>
      <c r="CF34" s="1030"/>
      <c r="CG34" s="1051"/>
      <c r="CH34" s="1026"/>
      <c r="CI34" s="1027"/>
      <c r="CJ34" s="1027"/>
      <c r="CK34" s="1027"/>
      <c r="CL34" s="1028"/>
      <c r="CM34" s="1026"/>
      <c r="CN34" s="1027"/>
      <c r="CO34" s="1027"/>
      <c r="CP34" s="1027"/>
      <c r="CQ34" s="1028"/>
      <c r="CR34" s="1026"/>
      <c r="CS34" s="1027"/>
      <c r="CT34" s="1027"/>
      <c r="CU34" s="1027"/>
      <c r="CV34" s="1028"/>
      <c r="CW34" s="1026"/>
      <c r="CX34" s="1027"/>
      <c r="CY34" s="1027"/>
      <c r="CZ34" s="1027"/>
      <c r="DA34" s="1028"/>
      <c r="DB34" s="1026"/>
      <c r="DC34" s="1027"/>
      <c r="DD34" s="1027"/>
      <c r="DE34" s="1027"/>
      <c r="DF34" s="1028"/>
      <c r="DG34" s="1026"/>
      <c r="DH34" s="1027"/>
      <c r="DI34" s="1027"/>
      <c r="DJ34" s="1027"/>
      <c r="DK34" s="1028"/>
      <c r="DL34" s="1026"/>
      <c r="DM34" s="1027"/>
      <c r="DN34" s="1027"/>
      <c r="DO34" s="1027"/>
      <c r="DP34" s="1028"/>
      <c r="DQ34" s="1026"/>
      <c r="DR34" s="1027"/>
      <c r="DS34" s="1027"/>
      <c r="DT34" s="1027"/>
      <c r="DU34" s="1028"/>
      <c r="DV34" s="1029"/>
      <c r="DW34" s="1030"/>
      <c r="DX34" s="1030"/>
      <c r="DY34" s="1030"/>
      <c r="DZ34" s="1031"/>
      <c r="EA34" s="218"/>
    </row>
    <row r="35" spans="1:131" ht="26.25" customHeight="1" x14ac:dyDescent="0.15">
      <c r="A35" s="230">
        <v>8</v>
      </c>
      <c r="B35" s="1067"/>
      <c r="C35" s="1068"/>
      <c r="D35" s="1068"/>
      <c r="E35" s="1068"/>
      <c r="F35" s="1068"/>
      <c r="G35" s="1068"/>
      <c r="H35" s="1068"/>
      <c r="I35" s="1068"/>
      <c r="J35" s="1068"/>
      <c r="K35" s="1068"/>
      <c r="L35" s="1068"/>
      <c r="M35" s="1068"/>
      <c r="N35" s="1068"/>
      <c r="O35" s="1068"/>
      <c r="P35" s="1069"/>
      <c r="Q35" s="1075"/>
      <c r="R35" s="1076"/>
      <c r="S35" s="1076"/>
      <c r="T35" s="1076"/>
      <c r="U35" s="1076"/>
      <c r="V35" s="1076"/>
      <c r="W35" s="1076"/>
      <c r="X35" s="1076"/>
      <c r="Y35" s="1076"/>
      <c r="Z35" s="1076"/>
      <c r="AA35" s="1076"/>
      <c r="AB35" s="1076"/>
      <c r="AC35" s="1076"/>
      <c r="AD35" s="1076"/>
      <c r="AE35" s="1077"/>
      <c r="AF35" s="1072"/>
      <c r="AG35" s="1073"/>
      <c r="AH35" s="1073"/>
      <c r="AI35" s="1073"/>
      <c r="AJ35" s="1074"/>
      <c r="AK35" s="1017"/>
      <c r="AL35" s="1008"/>
      <c r="AM35" s="1008"/>
      <c r="AN35" s="1008"/>
      <c r="AO35" s="1008"/>
      <c r="AP35" s="1008"/>
      <c r="AQ35" s="1008"/>
      <c r="AR35" s="1008"/>
      <c r="AS35" s="1008"/>
      <c r="AT35" s="1008"/>
      <c r="AU35" s="1008"/>
      <c r="AV35" s="1008"/>
      <c r="AW35" s="1008"/>
      <c r="AX35" s="1008"/>
      <c r="AY35" s="1008"/>
      <c r="AZ35" s="1078"/>
      <c r="BA35" s="1078"/>
      <c r="BB35" s="1078"/>
      <c r="BC35" s="1078"/>
      <c r="BD35" s="1078"/>
      <c r="BE35" s="1009"/>
      <c r="BF35" s="1009"/>
      <c r="BG35" s="1009"/>
      <c r="BH35" s="1009"/>
      <c r="BI35" s="1010"/>
      <c r="BJ35" s="220"/>
      <c r="BK35" s="220"/>
      <c r="BL35" s="220"/>
      <c r="BM35" s="220"/>
      <c r="BN35" s="220"/>
      <c r="BO35" s="229"/>
      <c r="BP35" s="229"/>
      <c r="BQ35" s="226">
        <v>29</v>
      </c>
      <c r="BR35" s="227"/>
      <c r="BS35" s="1029"/>
      <c r="BT35" s="1030"/>
      <c r="BU35" s="1030"/>
      <c r="BV35" s="1030"/>
      <c r="BW35" s="1030"/>
      <c r="BX35" s="1030"/>
      <c r="BY35" s="1030"/>
      <c r="BZ35" s="1030"/>
      <c r="CA35" s="1030"/>
      <c r="CB35" s="1030"/>
      <c r="CC35" s="1030"/>
      <c r="CD35" s="1030"/>
      <c r="CE35" s="1030"/>
      <c r="CF35" s="1030"/>
      <c r="CG35" s="1051"/>
      <c r="CH35" s="1026"/>
      <c r="CI35" s="1027"/>
      <c r="CJ35" s="1027"/>
      <c r="CK35" s="1027"/>
      <c r="CL35" s="1028"/>
      <c r="CM35" s="1026"/>
      <c r="CN35" s="1027"/>
      <c r="CO35" s="1027"/>
      <c r="CP35" s="1027"/>
      <c r="CQ35" s="1028"/>
      <c r="CR35" s="1026"/>
      <c r="CS35" s="1027"/>
      <c r="CT35" s="1027"/>
      <c r="CU35" s="1027"/>
      <c r="CV35" s="1028"/>
      <c r="CW35" s="1026"/>
      <c r="CX35" s="1027"/>
      <c r="CY35" s="1027"/>
      <c r="CZ35" s="1027"/>
      <c r="DA35" s="1028"/>
      <c r="DB35" s="1026"/>
      <c r="DC35" s="1027"/>
      <c r="DD35" s="1027"/>
      <c r="DE35" s="1027"/>
      <c r="DF35" s="1028"/>
      <c r="DG35" s="1026"/>
      <c r="DH35" s="1027"/>
      <c r="DI35" s="1027"/>
      <c r="DJ35" s="1027"/>
      <c r="DK35" s="1028"/>
      <c r="DL35" s="1026"/>
      <c r="DM35" s="1027"/>
      <c r="DN35" s="1027"/>
      <c r="DO35" s="1027"/>
      <c r="DP35" s="1028"/>
      <c r="DQ35" s="1026"/>
      <c r="DR35" s="1027"/>
      <c r="DS35" s="1027"/>
      <c r="DT35" s="1027"/>
      <c r="DU35" s="1028"/>
      <c r="DV35" s="1029"/>
      <c r="DW35" s="1030"/>
      <c r="DX35" s="1030"/>
      <c r="DY35" s="1030"/>
      <c r="DZ35" s="1031"/>
      <c r="EA35" s="218"/>
    </row>
    <row r="36" spans="1:131" ht="26.25" customHeight="1" x14ac:dyDescent="0.15">
      <c r="A36" s="230">
        <v>9</v>
      </c>
      <c r="B36" s="1067"/>
      <c r="C36" s="1068"/>
      <c r="D36" s="1068"/>
      <c r="E36" s="1068"/>
      <c r="F36" s="1068"/>
      <c r="G36" s="1068"/>
      <c r="H36" s="1068"/>
      <c r="I36" s="1068"/>
      <c r="J36" s="1068"/>
      <c r="K36" s="1068"/>
      <c r="L36" s="1068"/>
      <c r="M36" s="1068"/>
      <c r="N36" s="1068"/>
      <c r="O36" s="1068"/>
      <c r="P36" s="1069"/>
      <c r="Q36" s="1075"/>
      <c r="R36" s="1076"/>
      <c r="S36" s="1076"/>
      <c r="T36" s="1076"/>
      <c r="U36" s="1076"/>
      <c r="V36" s="1076"/>
      <c r="W36" s="1076"/>
      <c r="X36" s="1076"/>
      <c r="Y36" s="1076"/>
      <c r="Z36" s="1076"/>
      <c r="AA36" s="1076"/>
      <c r="AB36" s="1076"/>
      <c r="AC36" s="1076"/>
      <c r="AD36" s="1076"/>
      <c r="AE36" s="1077"/>
      <c r="AF36" s="1072"/>
      <c r="AG36" s="1073"/>
      <c r="AH36" s="1073"/>
      <c r="AI36" s="1073"/>
      <c r="AJ36" s="1074"/>
      <c r="AK36" s="1017"/>
      <c r="AL36" s="1008"/>
      <c r="AM36" s="1008"/>
      <c r="AN36" s="1008"/>
      <c r="AO36" s="1008"/>
      <c r="AP36" s="1008"/>
      <c r="AQ36" s="1008"/>
      <c r="AR36" s="1008"/>
      <c r="AS36" s="1008"/>
      <c r="AT36" s="1008"/>
      <c r="AU36" s="1008"/>
      <c r="AV36" s="1008"/>
      <c r="AW36" s="1008"/>
      <c r="AX36" s="1008"/>
      <c r="AY36" s="1008"/>
      <c r="AZ36" s="1078"/>
      <c r="BA36" s="1078"/>
      <c r="BB36" s="1078"/>
      <c r="BC36" s="1078"/>
      <c r="BD36" s="1078"/>
      <c r="BE36" s="1009"/>
      <c r="BF36" s="1009"/>
      <c r="BG36" s="1009"/>
      <c r="BH36" s="1009"/>
      <c r="BI36" s="1010"/>
      <c r="BJ36" s="220"/>
      <c r="BK36" s="220"/>
      <c r="BL36" s="220"/>
      <c r="BM36" s="220"/>
      <c r="BN36" s="220"/>
      <c r="BO36" s="229"/>
      <c r="BP36" s="229"/>
      <c r="BQ36" s="226">
        <v>30</v>
      </c>
      <c r="BR36" s="227"/>
      <c r="BS36" s="1029"/>
      <c r="BT36" s="1030"/>
      <c r="BU36" s="1030"/>
      <c r="BV36" s="1030"/>
      <c r="BW36" s="1030"/>
      <c r="BX36" s="1030"/>
      <c r="BY36" s="1030"/>
      <c r="BZ36" s="1030"/>
      <c r="CA36" s="1030"/>
      <c r="CB36" s="1030"/>
      <c r="CC36" s="1030"/>
      <c r="CD36" s="1030"/>
      <c r="CE36" s="1030"/>
      <c r="CF36" s="1030"/>
      <c r="CG36" s="1051"/>
      <c r="CH36" s="1026"/>
      <c r="CI36" s="1027"/>
      <c r="CJ36" s="1027"/>
      <c r="CK36" s="1027"/>
      <c r="CL36" s="1028"/>
      <c r="CM36" s="1026"/>
      <c r="CN36" s="1027"/>
      <c r="CO36" s="1027"/>
      <c r="CP36" s="1027"/>
      <c r="CQ36" s="1028"/>
      <c r="CR36" s="1026"/>
      <c r="CS36" s="1027"/>
      <c r="CT36" s="1027"/>
      <c r="CU36" s="1027"/>
      <c r="CV36" s="1028"/>
      <c r="CW36" s="1026"/>
      <c r="CX36" s="1027"/>
      <c r="CY36" s="1027"/>
      <c r="CZ36" s="1027"/>
      <c r="DA36" s="1028"/>
      <c r="DB36" s="1026"/>
      <c r="DC36" s="1027"/>
      <c r="DD36" s="1027"/>
      <c r="DE36" s="1027"/>
      <c r="DF36" s="1028"/>
      <c r="DG36" s="1026"/>
      <c r="DH36" s="1027"/>
      <c r="DI36" s="1027"/>
      <c r="DJ36" s="1027"/>
      <c r="DK36" s="1028"/>
      <c r="DL36" s="1026"/>
      <c r="DM36" s="1027"/>
      <c r="DN36" s="1027"/>
      <c r="DO36" s="1027"/>
      <c r="DP36" s="1028"/>
      <c r="DQ36" s="1026"/>
      <c r="DR36" s="1027"/>
      <c r="DS36" s="1027"/>
      <c r="DT36" s="1027"/>
      <c r="DU36" s="1028"/>
      <c r="DV36" s="1029"/>
      <c r="DW36" s="1030"/>
      <c r="DX36" s="1030"/>
      <c r="DY36" s="1030"/>
      <c r="DZ36" s="1031"/>
      <c r="EA36" s="218"/>
    </row>
    <row r="37" spans="1:131" ht="26.25" customHeight="1" x14ac:dyDescent="0.15">
      <c r="A37" s="230">
        <v>10</v>
      </c>
      <c r="B37" s="1067"/>
      <c r="C37" s="1068"/>
      <c r="D37" s="1068"/>
      <c r="E37" s="1068"/>
      <c r="F37" s="1068"/>
      <c r="G37" s="1068"/>
      <c r="H37" s="1068"/>
      <c r="I37" s="1068"/>
      <c r="J37" s="1068"/>
      <c r="K37" s="1068"/>
      <c r="L37" s="1068"/>
      <c r="M37" s="1068"/>
      <c r="N37" s="1068"/>
      <c r="O37" s="1068"/>
      <c r="P37" s="1069"/>
      <c r="Q37" s="1075"/>
      <c r="R37" s="1076"/>
      <c r="S37" s="1076"/>
      <c r="T37" s="1076"/>
      <c r="U37" s="1076"/>
      <c r="V37" s="1076"/>
      <c r="W37" s="1076"/>
      <c r="X37" s="1076"/>
      <c r="Y37" s="1076"/>
      <c r="Z37" s="1076"/>
      <c r="AA37" s="1076"/>
      <c r="AB37" s="1076"/>
      <c r="AC37" s="1076"/>
      <c r="AD37" s="1076"/>
      <c r="AE37" s="1077"/>
      <c r="AF37" s="1072"/>
      <c r="AG37" s="1073"/>
      <c r="AH37" s="1073"/>
      <c r="AI37" s="1073"/>
      <c r="AJ37" s="1074"/>
      <c r="AK37" s="1017"/>
      <c r="AL37" s="1008"/>
      <c r="AM37" s="1008"/>
      <c r="AN37" s="1008"/>
      <c r="AO37" s="1008"/>
      <c r="AP37" s="1008"/>
      <c r="AQ37" s="1008"/>
      <c r="AR37" s="1008"/>
      <c r="AS37" s="1008"/>
      <c r="AT37" s="1008"/>
      <c r="AU37" s="1008"/>
      <c r="AV37" s="1008"/>
      <c r="AW37" s="1008"/>
      <c r="AX37" s="1008"/>
      <c r="AY37" s="1008"/>
      <c r="AZ37" s="1078"/>
      <c r="BA37" s="1078"/>
      <c r="BB37" s="1078"/>
      <c r="BC37" s="1078"/>
      <c r="BD37" s="1078"/>
      <c r="BE37" s="1009"/>
      <c r="BF37" s="1009"/>
      <c r="BG37" s="1009"/>
      <c r="BH37" s="1009"/>
      <c r="BI37" s="1010"/>
      <c r="BJ37" s="220"/>
      <c r="BK37" s="220"/>
      <c r="BL37" s="220"/>
      <c r="BM37" s="220"/>
      <c r="BN37" s="220"/>
      <c r="BO37" s="229"/>
      <c r="BP37" s="229"/>
      <c r="BQ37" s="226">
        <v>31</v>
      </c>
      <c r="BR37" s="227"/>
      <c r="BS37" s="1029"/>
      <c r="BT37" s="1030"/>
      <c r="BU37" s="1030"/>
      <c r="BV37" s="1030"/>
      <c r="BW37" s="1030"/>
      <c r="BX37" s="1030"/>
      <c r="BY37" s="1030"/>
      <c r="BZ37" s="1030"/>
      <c r="CA37" s="1030"/>
      <c r="CB37" s="1030"/>
      <c r="CC37" s="1030"/>
      <c r="CD37" s="1030"/>
      <c r="CE37" s="1030"/>
      <c r="CF37" s="1030"/>
      <c r="CG37" s="1051"/>
      <c r="CH37" s="1026"/>
      <c r="CI37" s="1027"/>
      <c r="CJ37" s="1027"/>
      <c r="CK37" s="1027"/>
      <c r="CL37" s="1028"/>
      <c r="CM37" s="1026"/>
      <c r="CN37" s="1027"/>
      <c r="CO37" s="1027"/>
      <c r="CP37" s="1027"/>
      <c r="CQ37" s="1028"/>
      <c r="CR37" s="1026"/>
      <c r="CS37" s="1027"/>
      <c r="CT37" s="1027"/>
      <c r="CU37" s="1027"/>
      <c r="CV37" s="1028"/>
      <c r="CW37" s="1026"/>
      <c r="CX37" s="1027"/>
      <c r="CY37" s="1027"/>
      <c r="CZ37" s="1027"/>
      <c r="DA37" s="1028"/>
      <c r="DB37" s="1026"/>
      <c r="DC37" s="1027"/>
      <c r="DD37" s="1027"/>
      <c r="DE37" s="1027"/>
      <c r="DF37" s="1028"/>
      <c r="DG37" s="1026"/>
      <c r="DH37" s="1027"/>
      <c r="DI37" s="1027"/>
      <c r="DJ37" s="1027"/>
      <c r="DK37" s="1028"/>
      <c r="DL37" s="1026"/>
      <c r="DM37" s="1027"/>
      <c r="DN37" s="1027"/>
      <c r="DO37" s="1027"/>
      <c r="DP37" s="1028"/>
      <c r="DQ37" s="1026"/>
      <c r="DR37" s="1027"/>
      <c r="DS37" s="1027"/>
      <c r="DT37" s="1027"/>
      <c r="DU37" s="1028"/>
      <c r="DV37" s="1029"/>
      <c r="DW37" s="1030"/>
      <c r="DX37" s="1030"/>
      <c r="DY37" s="1030"/>
      <c r="DZ37" s="1031"/>
      <c r="EA37" s="218"/>
    </row>
    <row r="38" spans="1:131" ht="26.25" customHeight="1" x14ac:dyDescent="0.15">
      <c r="A38" s="230">
        <v>11</v>
      </c>
      <c r="B38" s="1067"/>
      <c r="C38" s="1068"/>
      <c r="D38" s="1068"/>
      <c r="E38" s="1068"/>
      <c r="F38" s="1068"/>
      <c r="G38" s="1068"/>
      <c r="H38" s="1068"/>
      <c r="I38" s="1068"/>
      <c r="J38" s="1068"/>
      <c r="K38" s="1068"/>
      <c r="L38" s="1068"/>
      <c r="M38" s="1068"/>
      <c r="N38" s="1068"/>
      <c r="O38" s="1068"/>
      <c r="P38" s="1069"/>
      <c r="Q38" s="1075"/>
      <c r="R38" s="1076"/>
      <c r="S38" s="1076"/>
      <c r="T38" s="1076"/>
      <c r="U38" s="1076"/>
      <c r="V38" s="1076"/>
      <c r="W38" s="1076"/>
      <c r="X38" s="1076"/>
      <c r="Y38" s="1076"/>
      <c r="Z38" s="1076"/>
      <c r="AA38" s="1076"/>
      <c r="AB38" s="1076"/>
      <c r="AC38" s="1076"/>
      <c r="AD38" s="1076"/>
      <c r="AE38" s="1077"/>
      <c r="AF38" s="1072"/>
      <c r="AG38" s="1073"/>
      <c r="AH38" s="1073"/>
      <c r="AI38" s="1073"/>
      <c r="AJ38" s="1074"/>
      <c r="AK38" s="1017"/>
      <c r="AL38" s="1008"/>
      <c r="AM38" s="1008"/>
      <c r="AN38" s="1008"/>
      <c r="AO38" s="1008"/>
      <c r="AP38" s="1008"/>
      <c r="AQ38" s="1008"/>
      <c r="AR38" s="1008"/>
      <c r="AS38" s="1008"/>
      <c r="AT38" s="1008"/>
      <c r="AU38" s="1008"/>
      <c r="AV38" s="1008"/>
      <c r="AW38" s="1008"/>
      <c r="AX38" s="1008"/>
      <c r="AY38" s="1008"/>
      <c r="AZ38" s="1078"/>
      <c r="BA38" s="1078"/>
      <c r="BB38" s="1078"/>
      <c r="BC38" s="1078"/>
      <c r="BD38" s="1078"/>
      <c r="BE38" s="1009"/>
      <c r="BF38" s="1009"/>
      <c r="BG38" s="1009"/>
      <c r="BH38" s="1009"/>
      <c r="BI38" s="1010"/>
      <c r="BJ38" s="220"/>
      <c r="BK38" s="220"/>
      <c r="BL38" s="220"/>
      <c r="BM38" s="220"/>
      <c r="BN38" s="220"/>
      <c r="BO38" s="229"/>
      <c r="BP38" s="229"/>
      <c r="BQ38" s="226">
        <v>32</v>
      </c>
      <c r="BR38" s="227"/>
      <c r="BS38" s="1029"/>
      <c r="BT38" s="1030"/>
      <c r="BU38" s="1030"/>
      <c r="BV38" s="1030"/>
      <c r="BW38" s="1030"/>
      <c r="BX38" s="1030"/>
      <c r="BY38" s="1030"/>
      <c r="BZ38" s="1030"/>
      <c r="CA38" s="1030"/>
      <c r="CB38" s="1030"/>
      <c r="CC38" s="1030"/>
      <c r="CD38" s="1030"/>
      <c r="CE38" s="1030"/>
      <c r="CF38" s="1030"/>
      <c r="CG38" s="1051"/>
      <c r="CH38" s="1026"/>
      <c r="CI38" s="1027"/>
      <c r="CJ38" s="1027"/>
      <c r="CK38" s="1027"/>
      <c r="CL38" s="1028"/>
      <c r="CM38" s="1026"/>
      <c r="CN38" s="1027"/>
      <c r="CO38" s="1027"/>
      <c r="CP38" s="1027"/>
      <c r="CQ38" s="1028"/>
      <c r="CR38" s="1026"/>
      <c r="CS38" s="1027"/>
      <c r="CT38" s="1027"/>
      <c r="CU38" s="1027"/>
      <c r="CV38" s="1028"/>
      <c r="CW38" s="1026"/>
      <c r="CX38" s="1027"/>
      <c r="CY38" s="1027"/>
      <c r="CZ38" s="1027"/>
      <c r="DA38" s="1028"/>
      <c r="DB38" s="1026"/>
      <c r="DC38" s="1027"/>
      <c r="DD38" s="1027"/>
      <c r="DE38" s="1027"/>
      <c r="DF38" s="1028"/>
      <c r="DG38" s="1026"/>
      <c r="DH38" s="1027"/>
      <c r="DI38" s="1027"/>
      <c r="DJ38" s="1027"/>
      <c r="DK38" s="1028"/>
      <c r="DL38" s="1026"/>
      <c r="DM38" s="1027"/>
      <c r="DN38" s="1027"/>
      <c r="DO38" s="1027"/>
      <c r="DP38" s="1028"/>
      <c r="DQ38" s="1026"/>
      <c r="DR38" s="1027"/>
      <c r="DS38" s="1027"/>
      <c r="DT38" s="1027"/>
      <c r="DU38" s="1028"/>
      <c r="DV38" s="1029"/>
      <c r="DW38" s="1030"/>
      <c r="DX38" s="1030"/>
      <c r="DY38" s="1030"/>
      <c r="DZ38" s="1031"/>
      <c r="EA38" s="218"/>
    </row>
    <row r="39" spans="1:131" ht="26.25" customHeight="1" x14ac:dyDescent="0.15">
      <c r="A39" s="230">
        <v>12</v>
      </c>
      <c r="B39" s="1067"/>
      <c r="C39" s="1068"/>
      <c r="D39" s="1068"/>
      <c r="E39" s="1068"/>
      <c r="F39" s="1068"/>
      <c r="G39" s="1068"/>
      <c r="H39" s="1068"/>
      <c r="I39" s="1068"/>
      <c r="J39" s="1068"/>
      <c r="K39" s="1068"/>
      <c r="L39" s="1068"/>
      <c r="M39" s="1068"/>
      <c r="N39" s="1068"/>
      <c r="O39" s="1068"/>
      <c r="P39" s="1069"/>
      <c r="Q39" s="1075"/>
      <c r="R39" s="1076"/>
      <c r="S39" s="1076"/>
      <c r="T39" s="1076"/>
      <c r="U39" s="1076"/>
      <c r="V39" s="1076"/>
      <c r="W39" s="1076"/>
      <c r="X39" s="1076"/>
      <c r="Y39" s="1076"/>
      <c r="Z39" s="1076"/>
      <c r="AA39" s="1076"/>
      <c r="AB39" s="1076"/>
      <c r="AC39" s="1076"/>
      <c r="AD39" s="1076"/>
      <c r="AE39" s="1077"/>
      <c r="AF39" s="1072"/>
      <c r="AG39" s="1073"/>
      <c r="AH39" s="1073"/>
      <c r="AI39" s="1073"/>
      <c r="AJ39" s="1074"/>
      <c r="AK39" s="1017"/>
      <c r="AL39" s="1008"/>
      <c r="AM39" s="1008"/>
      <c r="AN39" s="1008"/>
      <c r="AO39" s="1008"/>
      <c r="AP39" s="1008"/>
      <c r="AQ39" s="1008"/>
      <c r="AR39" s="1008"/>
      <c r="AS39" s="1008"/>
      <c r="AT39" s="1008"/>
      <c r="AU39" s="1008"/>
      <c r="AV39" s="1008"/>
      <c r="AW39" s="1008"/>
      <c r="AX39" s="1008"/>
      <c r="AY39" s="1008"/>
      <c r="AZ39" s="1078"/>
      <c r="BA39" s="1078"/>
      <c r="BB39" s="1078"/>
      <c r="BC39" s="1078"/>
      <c r="BD39" s="1078"/>
      <c r="BE39" s="1009"/>
      <c r="BF39" s="1009"/>
      <c r="BG39" s="1009"/>
      <c r="BH39" s="1009"/>
      <c r="BI39" s="1010"/>
      <c r="BJ39" s="220"/>
      <c r="BK39" s="220"/>
      <c r="BL39" s="220"/>
      <c r="BM39" s="220"/>
      <c r="BN39" s="220"/>
      <c r="BO39" s="229"/>
      <c r="BP39" s="229"/>
      <c r="BQ39" s="226">
        <v>33</v>
      </c>
      <c r="BR39" s="227"/>
      <c r="BS39" s="1029"/>
      <c r="BT39" s="1030"/>
      <c r="BU39" s="1030"/>
      <c r="BV39" s="1030"/>
      <c r="BW39" s="1030"/>
      <c r="BX39" s="1030"/>
      <c r="BY39" s="1030"/>
      <c r="BZ39" s="1030"/>
      <c r="CA39" s="1030"/>
      <c r="CB39" s="1030"/>
      <c r="CC39" s="1030"/>
      <c r="CD39" s="1030"/>
      <c r="CE39" s="1030"/>
      <c r="CF39" s="1030"/>
      <c r="CG39" s="1051"/>
      <c r="CH39" s="1026"/>
      <c r="CI39" s="1027"/>
      <c r="CJ39" s="1027"/>
      <c r="CK39" s="1027"/>
      <c r="CL39" s="1028"/>
      <c r="CM39" s="1026"/>
      <c r="CN39" s="1027"/>
      <c r="CO39" s="1027"/>
      <c r="CP39" s="1027"/>
      <c r="CQ39" s="1028"/>
      <c r="CR39" s="1026"/>
      <c r="CS39" s="1027"/>
      <c r="CT39" s="1027"/>
      <c r="CU39" s="1027"/>
      <c r="CV39" s="1028"/>
      <c r="CW39" s="1026"/>
      <c r="CX39" s="1027"/>
      <c r="CY39" s="1027"/>
      <c r="CZ39" s="1027"/>
      <c r="DA39" s="1028"/>
      <c r="DB39" s="1026"/>
      <c r="DC39" s="1027"/>
      <c r="DD39" s="1027"/>
      <c r="DE39" s="1027"/>
      <c r="DF39" s="1028"/>
      <c r="DG39" s="1026"/>
      <c r="DH39" s="1027"/>
      <c r="DI39" s="1027"/>
      <c r="DJ39" s="1027"/>
      <c r="DK39" s="1028"/>
      <c r="DL39" s="1026"/>
      <c r="DM39" s="1027"/>
      <c r="DN39" s="1027"/>
      <c r="DO39" s="1027"/>
      <c r="DP39" s="1028"/>
      <c r="DQ39" s="1026"/>
      <c r="DR39" s="1027"/>
      <c r="DS39" s="1027"/>
      <c r="DT39" s="1027"/>
      <c r="DU39" s="1028"/>
      <c r="DV39" s="1029"/>
      <c r="DW39" s="1030"/>
      <c r="DX39" s="1030"/>
      <c r="DY39" s="1030"/>
      <c r="DZ39" s="1031"/>
      <c r="EA39" s="218"/>
    </row>
    <row r="40" spans="1:131" ht="26.25" customHeight="1" x14ac:dyDescent="0.15">
      <c r="A40" s="226">
        <v>13</v>
      </c>
      <c r="B40" s="1067"/>
      <c r="C40" s="1068"/>
      <c r="D40" s="1068"/>
      <c r="E40" s="1068"/>
      <c r="F40" s="1068"/>
      <c r="G40" s="1068"/>
      <c r="H40" s="1068"/>
      <c r="I40" s="1068"/>
      <c r="J40" s="1068"/>
      <c r="K40" s="1068"/>
      <c r="L40" s="1068"/>
      <c r="M40" s="1068"/>
      <c r="N40" s="1068"/>
      <c r="O40" s="1068"/>
      <c r="P40" s="1069"/>
      <c r="Q40" s="1075"/>
      <c r="R40" s="1076"/>
      <c r="S40" s="1076"/>
      <c r="T40" s="1076"/>
      <c r="U40" s="1076"/>
      <c r="V40" s="1076"/>
      <c r="W40" s="1076"/>
      <c r="X40" s="1076"/>
      <c r="Y40" s="1076"/>
      <c r="Z40" s="1076"/>
      <c r="AA40" s="1076"/>
      <c r="AB40" s="1076"/>
      <c r="AC40" s="1076"/>
      <c r="AD40" s="1076"/>
      <c r="AE40" s="1077"/>
      <c r="AF40" s="1072"/>
      <c r="AG40" s="1073"/>
      <c r="AH40" s="1073"/>
      <c r="AI40" s="1073"/>
      <c r="AJ40" s="1074"/>
      <c r="AK40" s="1017"/>
      <c r="AL40" s="1008"/>
      <c r="AM40" s="1008"/>
      <c r="AN40" s="1008"/>
      <c r="AO40" s="1008"/>
      <c r="AP40" s="1008"/>
      <c r="AQ40" s="1008"/>
      <c r="AR40" s="1008"/>
      <c r="AS40" s="1008"/>
      <c r="AT40" s="1008"/>
      <c r="AU40" s="1008"/>
      <c r="AV40" s="1008"/>
      <c r="AW40" s="1008"/>
      <c r="AX40" s="1008"/>
      <c r="AY40" s="1008"/>
      <c r="AZ40" s="1078"/>
      <c r="BA40" s="1078"/>
      <c r="BB40" s="1078"/>
      <c r="BC40" s="1078"/>
      <c r="BD40" s="1078"/>
      <c r="BE40" s="1009"/>
      <c r="BF40" s="1009"/>
      <c r="BG40" s="1009"/>
      <c r="BH40" s="1009"/>
      <c r="BI40" s="1010"/>
      <c r="BJ40" s="220"/>
      <c r="BK40" s="220"/>
      <c r="BL40" s="220"/>
      <c r="BM40" s="220"/>
      <c r="BN40" s="220"/>
      <c r="BO40" s="229"/>
      <c r="BP40" s="229"/>
      <c r="BQ40" s="226">
        <v>34</v>
      </c>
      <c r="BR40" s="227"/>
      <c r="BS40" s="1029"/>
      <c r="BT40" s="1030"/>
      <c r="BU40" s="1030"/>
      <c r="BV40" s="1030"/>
      <c r="BW40" s="1030"/>
      <c r="BX40" s="1030"/>
      <c r="BY40" s="1030"/>
      <c r="BZ40" s="1030"/>
      <c r="CA40" s="1030"/>
      <c r="CB40" s="1030"/>
      <c r="CC40" s="1030"/>
      <c r="CD40" s="1030"/>
      <c r="CE40" s="1030"/>
      <c r="CF40" s="1030"/>
      <c r="CG40" s="1051"/>
      <c r="CH40" s="1026"/>
      <c r="CI40" s="1027"/>
      <c r="CJ40" s="1027"/>
      <c r="CK40" s="1027"/>
      <c r="CL40" s="1028"/>
      <c r="CM40" s="1026"/>
      <c r="CN40" s="1027"/>
      <c r="CO40" s="1027"/>
      <c r="CP40" s="1027"/>
      <c r="CQ40" s="1028"/>
      <c r="CR40" s="1026"/>
      <c r="CS40" s="1027"/>
      <c r="CT40" s="1027"/>
      <c r="CU40" s="1027"/>
      <c r="CV40" s="1028"/>
      <c r="CW40" s="1026"/>
      <c r="CX40" s="1027"/>
      <c r="CY40" s="1027"/>
      <c r="CZ40" s="1027"/>
      <c r="DA40" s="1028"/>
      <c r="DB40" s="1026"/>
      <c r="DC40" s="1027"/>
      <c r="DD40" s="1027"/>
      <c r="DE40" s="1027"/>
      <c r="DF40" s="1028"/>
      <c r="DG40" s="1026"/>
      <c r="DH40" s="1027"/>
      <c r="DI40" s="1027"/>
      <c r="DJ40" s="1027"/>
      <c r="DK40" s="1028"/>
      <c r="DL40" s="1026"/>
      <c r="DM40" s="1027"/>
      <c r="DN40" s="1027"/>
      <c r="DO40" s="1027"/>
      <c r="DP40" s="1028"/>
      <c r="DQ40" s="1026"/>
      <c r="DR40" s="1027"/>
      <c r="DS40" s="1027"/>
      <c r="DT40" s="1027"/>
      <c r="DU40" s="1028"/>
      <c r="DV40" s="1029"/>
      <c r="DW40" s="1030"/>
      <c r="DX40" s="1030"/>
      <c r="DY40" s="1030"/>
      <c r="DZ40" s="1031"/>
      <c r="EA40" s="218"/>
    </row>
    <row r="41" spans="1:131" ht="26.25" customHeight="1" x14ac:dyDescent="0.15">
      <c r="A41" s="226">
        <v>14</v>
      </c>
      <c r="B41" s="1067"/>
      <c r="C41" s="1068"/>
      <c r="D41" s="1068"/>
      <c r="E41" s="1068"/>
      <c r="F41" s="1068"/>
      <c r="G41" s="1068"/>
      <c r="H41" s="1068"/>
      <c r="I41" s="1068"/>
      <c r="J41" s="1068"/>
      <c r="K41" s="1068"/>
      <c r="L41" s="1068"/>
      <c r="M41" s="1068"/>
      <c r="N41" s="1068"/>
      <c r="O41" s="1068"/>
      <c r="P41" s="1069"/>
      <c r="Q41" s="1075"/>
      <c r="R41" s="1076"/>
      <c r="S41" s="1076"/>
      <c r="T41" s="1076"/>
      <c r="U41" s="1076"/>
      <c r="V41" s="1076"/>
      <c r="W41" s="1076"/>
      <c r="X41" s="1076"/>
      <c r="Y41" s="1076"/>
      <c r="Z41" s="1076"/>
      <c r="AA41" s="1076"/>
      <c r="AB41" s="1076"/>
      <c r="AC41" s="1076"/>
      <c r="AD41" s="1076"/>
      <c r="AE41" s="1077"/>
      <c r="AF41" s="1072"/>
      <c r="AG41" s="1073"/>
      <c r="AH41" s="1073"/>
      <c r="AI41" s="1073"/>
      <c r="AJ41" s="1074"/>
      <c r="AK41" s="1017"/>
      <c r="AL41" s="1008"/>
      <c r="AM41" s="1008"/>
      <c r="AN41" s="1008"/>
      <c r="AO41" s="1008"/>
      <c r="AP41" s="1008"/>
      <c r="AQ41" s="1008"/>
      <c r="AR41" s="1008"/>
      <c r="AS41" s="1008"/>
      <c r="AT41" s="1008"/>
      <c r="AU41" s="1008"/>
      <c r="AV41" s="1008"/>
      <c r="AW41" s="1008"/>
      <c r="AX41" s="1008"/>
      <c r="AY41" s="1008"/>
      <c r="AZ41" s="1078"/>
      <c r="BA41" s="1078"/>
      <c r="BB41" s="1078"/>
      <c r="BC41" s="1078"/>
      <c r="BD41" s="1078"/>
      <c r="BE41" s="1009"/>
      <c r="BF41" s="1009"/>
      <c r="BG41" s="1009"/>
      <c r="BH41" s="1009"/>
      <c r="BI41" s="1010"/>
      <c r="BJ41" s="220"/>
      <c r="BK41" s="220"/>
      <c r="BL41" s="220"/>
      <c r="BM41" s="220"/>
      <c r="BN41" s="220"/>
      <c r="BO41" s="229"/>
      <c r="BP41" s="229"/>
      <c r="BQ41" s="226">
        <v>35</v>
      </c>
      <c r="BR41" s="227"/>
      <c r="BS41" s="1029"/>
      <c r="BT41" s="1030"/>
      <c r="BU41" s="1030"/>
      <c r="BV41" s="1030"/>
      <c r="BW41" s="1030"/>
      <c r="BX41" s="1030"/>
      <c r="BY41" s="1030"/>
      <c r="BZ41" s="1030"/>
      <c r="CA41" s="1030"/>
      <c r="CB41" s="1030"/>
      <c r="CC41" s="1030"/>
      <c r="CD41" s="1030"/>
      <c r="CE41" s="1030"/>
      <c r="CF41" s="1030"/>
      <c r="CG41" s="1051"/>
      <c r="CH41" s="1026"/>
      <c r="CI41" s="1027"/>
      <c r="CJ41" s="1027"/>
      <c r="CK41" s="1027"/>
      <c r="CL41" s="1028"/>
      <c r="CM41" s="1026"/>
      <c r="CN41" s="1027"/>
      <c r="CO41" s="1027"/>
      <c r="CP41" s="1027"/>
      <c r="CQ41" s="1028"/>
      <c r="CR41" s="1026"/>
      <c r="CS41" s="1027"/>
      <c r="CT41" s="1027"/>
      <c r="CU41" s="1027"/>
      <c r="CV41" s="1028"/>
      <c r="CW41" s="1026"/>
      <c r="CX41" s="1027"/>
      <c r="CY41" s="1027"/>
      <c r="CZ41" s="1027"/>
      <c r="DA41" s="1028"/>
      <c r="DB41" s="1026"/>
      <c r="DC41" s="1027"/>
      <c r="DD41" s="1027"/>
      <c r="DE41" s="1027"/>
      <c r="DF41" s="1028"/>
      <c r="DG41" s="1026"/>
      <c r="DH41" s="1027"/>
      <c r="DI41" s="1027"/>
      <c r="DJ41" s="1027"/>
      <c r="DK41" s="1028"/>
      <c r="DL41" s="1026"/>
      <c r="DM41" s="1027"/>
      <c r="DN41" s="1027"/>
      <c r="DO41" s="1027"/>
      <c r="DP41" s="1028"/>
      <c r="DQ41" s="1026"/>
      <c r="DR41" s="1027"/>
      <c r="DS41" s="1027"/>
      <c r="DT41" s="1027"/>
      <c r="DU41" s="1028"/>
      <c r="DV41" s="1029"/>
      <c r="DW41" s="1030"/>
      <c r="DX41" s="1030"/>
      <c r="DY41" s="1030"/>
      <c r="DZ41" s="1031"/>
      <c r="EA41" s="218"/>
    </row>
    <row r="42" spans="1:131" ht="26.25" customHeight="1" x14ac:dyDescent="0.15">
      <c r="A42" s="226">
        <v>15</v>
      </c>
      <c r="B42" s="1067"/>
      <c r="C42" s="1068"/>
      <c r="D42" s="1068"/>
      <c r="E42" s="1068"/>
      <c r="F42" s="1068"/>
      <c r="G42" s="1068"/>
      <c r="H42" s="1068"/>
      <c r="I42" s="1068"/>
      <c r="J42" s="1068"/>
      <c r="K42" s="1068"/>
      <c r="L42" s="1068"/>
      <c r="M42" s="1068"/>
      <c r="N42" s="1068"/>
      <c r="O42" s="1068"/>
      <c r="P42" s="1069"/>
      <c r="Q42" s="1075"/>
      <c r="R42" s="1076"/>
      <c r="S42" s="1076"/>
      <c r="T42" s="1076"/>
      <c r="U42" s="1076"/>
      <c r="V42" s="1076"/>
      <c r="W42" s="1076"/>
      <c r="X42" s="1076"/>
      <c r="Y42" s="1076"/>
      <c r="Z42" s="1076"/>
      <c r="AA42" s="1076"/>
      <c r="AB42" s="1076"/>
      <c r="AC42" s="1076"/>
      <c r="AD42" s="1076"/>
      <c r="AE42" s="1077"/>
      <c r="AF42" s="1072"/>
      <c r="AG42" s="1073"/>
      <c r="AH42" s="1073"/>
      <c r="AI42" s="1073"/>
      <c r="AJ42" s="1074"/>
      <c r="AK42" s="1017"/>
      <c r="AL42" s="1008"/>
      <c r="AM42" s="1008"/>
      <c r="AN42" s="1008"/>
      <c r="AO42" s="1008"/>
      <c r="AP42" s="1008"/>
      <c r="AQ42" s="1008"/>
      <c r="AR42" s="1008"/>
      <c r="AS42" s="1008"/>
      <c r="AT42" s="1008"/>
      <c r="AU42" s="1008"/>
      <c r="AV42" s="1008"/>
      <c r="AW42" s="1008"/>
      <c r="AX42" s="1008"/>
      <c r="AY42" s="1008"/>
      <c r="AZ42" s="1078"/>
      <c r="BA42" s="1078"/>
      <c r="BB42" s="1078"/>
      <c r="BC42" s="1078"/>
      <c r="BD42" s="1078"/>
      <c r="BE42" s="1009"/>
      <c r="BF42" s="1009"/>
      <c r="BG42" s="1009"/>
      <c r="BH42" s="1009"/>
      <c r="BI42" s="1010"/>
      <c r="BJ42" s="220"/>
      <c r="BK42" s="220"/>
      <c r="BL42" s="220"/>
      <c r="BM42" s="220"/>
      <c r="BN42" s="220"/>
      <c r="BO42" s="229"/>
      <c r="BP42" s="229"/>
      <c r="BQ42" s="226">
        <v>36</v>
      </c>
      <c r="BR42" s="227"/>
      <c r="BS42" s="1029"/>
      <c r="BT42" s="1030"/>
      <c r="BU42" s="1030"/>
      <c r="BV42" s="1030"/>
      <c r="BW42" s="1030"/>
      <c r="BX42" s="1030"/>
      <c r="BY42" s="1030"/>
      <c r="BZ42" s="1030"/>
      <c r="CA42" s="1030"/>
      <c r="CB42" s="1030"/>
      <c r="CC42" s="1030"/>
      <c r="CD42" s="1030"/>
      <c r="CE42" s="1030"/>
      <c r="CF42" s="1030"/>
      <c r="CG42" s="1051"/>
      <c r="CH42" s="1026"/>
      <c r="CI42" s="1027"/>
      <c r="CJ42" s="1027"/>
      <c r="CK42" s="1027"/>
      <c r="CL42" s="1028"/>
      <c r="CM42" s="1026"/>
      <c r="CN42" s="1027"/>
      <c r="CO42" s="1027"/>
      <c r="CP42" s="1027"/>
      <c r="CQ42" s="1028"/>
      <c r="CR42" s="1026"/>
      <c r="CS42" s="1027"/>
      <c r="CT42" s="1027"/>
      <c r="CU42" s="1027"/>
      <c r="CV42" s="1028"/>
      <c r="CW42" s="1026"/>
      <c r="CX42" s="1027"/>
      <c r="CY42" s="1027"/>
      <c r="CZ42" s="1027"/>
      <c r="DA42" s="1028"/>
      <c r="DB42" s="1026"/>
      <c r="DC42" s="1027"/>
      <c r="DD42" s="1027"/>
      <c r="DE42" s="1027"/>
      <c r="DF42" s="1028"/>
      <c r="DG42" s="1026"/>
      <c r="DH42" s="1027"/>
      <c r="DI42" s="1027"/>
      <c r="DJ42" s="1027"/>
      <c r="DK42" s="1028"/>
      <c r="DL42" s="1026"/>
      <c r="DM42" s="1027"/>
      <c r="DN42" s="1027"/>
      <c r="DO42" s="1027"/>
      <c r="DP42" s="1028"/>
      <c r="DQ42" s="1026"/>
      <c r="DR42" s="1027"/>
      <c r="DS42" s="1027"/>
      <c r="DT42" s="1027"/>
      <c r="DU42" s="1028"/>
      <c r="DV42" s="1029"/>
      <c r="DW42" s="1030"/>
      <c r="DX42" s="1030"/>
      <c r="DY42" s="1030"/>
      <c r="DZ42" s="1031"/>
      <c r="EA42" s="218"/>
    </row>
    <row r="43" spans="1:131" ht="26.25" customHeight="1" x14ac:dyDescent="0.15">
      <c r="A43" s="226">
        <v>16</v>
      </c>
      <c r="B43" s="1067"/>
      <c r="C43" s="1068"/>
      <c r="D43" s="1068"/>
      <c r="E43" s="1068"/>
      <c r="F43" s="1068"/>
      <c r="G43" s="1068"/>
      <c r="H43" s="1068"/>
      <c r="I43" s="1068"/>
      <c r="J43" s="1068"/>
      <c r="K43" s="1068"/>
      <c r="L43" s="1068"/>
      <c r="M43" s="1068"/>
      <c r="N43" s="1068"/>
      <c r="O43" s="1068"/>
      <c r="P43" s="1069"/>
      <c r="Q43" s="1075"/>
      <c r="R43" s="1076"/>
      <c r="S43" s="1076"/>
      <c r="T43" s="1076"/>
      <c r="U43" s="1076"/>
      <c r="V43" s="1076"/>
      <c r="W43" s="1076"/>
      <c r="X43" s="1076"/>
      <c r="Y43" s="1076"/>
      <c r="Z43" s="1076"/>
      <c r="AA43" s="1076"/>
      <c r="AB43" s="1076"/>
      <c r="AC43" s="1076"/>
      <c r="AD43" s="1076"/>
      <c r="AE43" s="1077"/>
      <c r="AF43" s="1072"/>
      <c r="AG43" s="1073"/>
      <c r="AH43" s="1073"/>
      <c r="AI43" s="1073"/>
      <c r="AJ43" s="1074"/>
      <c r="AK43" s="1017"/>
      <c r="AL43" s="1008"/>
      <c r="AM43" s="1008"/>
      <c r="AN43" s="1008"/>
      <c r="AO43" s="1008"/>
      <c r="AP43" s="1008"/>
      <c r="AQ43" s="1008"/>
      <c r="AR43" s="1008"/>
      <c r="AS43" s="1008"/>
      <c r="AT43" s="1008"/>
      <c r="AU43" s="1008"/>
      <c r="AV43" s="1008"/>
      <c r="AW43" s="1008"/>
      <c r="AX43" s="1008"/>
      <c r="AY43" s="1008"/>
      <c r="AZ43" s="1078"/>
      <c r="BA43" s="1078"/>
      <c r="BB43" s="1078"/>
      <c r="BC43" s="1078"/>
      <c r="BD43" s="1078"/>
      <c r="BE43" s="1009"/>
      <c r="BF43" s="1009"/>
      <c r="BG43" s="1009"/>
      <c r="BH43" s="1009"/>
      <c r="BI43" s="1010"/>
      <c r="BJ43" s="220"/>
      <c r="BK43" s="220"/>
      <c r="BL43" s="220"/>
      <c r="BM43" s="220"/>
      <c r="BN43" s="220"/>
      <c r="BO43" s="229"/>
      <c r="BP43" s="229"/>
      <c r="BQ43" s="226">
        <v>37</v>
      </c>
      <c r="BR43" s="227"/>
      <c r="BS43" s="1029"/>
      <c r="BT43" s="1030"/>
      <c r="BU43" s="1030"/>
      <c r="BV43" s="1030"/>
      <c r="BW43" s="1030"/>
      <c r="BX43" s="1030"/>
      <c r="BY43" s="1030"/>
      <c r="BZ43" s="1030"/>
      <c r="CA43" s="1030"/>
      <c r="CB43" s="1030"/>
      <c r="CC43" s="1030"/>
      <c r="CD43" s="1030"/>
      <c r="CE43" s="1030"/>
      <c r="CF43" s="1030"/>
      <c r="CG43" s="1051"/>
      <c r="CH43" s="1026"/>
      <c r="CI43" s="1027"/>
      <c r="CJ43" s="1027"/>
      <c r="CK43" s="1027"/>
      <c r="CL43" s="1028"/>
      <c r="CM43" s="1026"/>
      <c r="CN43" s="1027"/>
      <c r="CO43" s="1027"/>
      <c r="CP43" s="1027"/>
      <c r="CQ43" s="1028"/>
      <c r="CR43" s="1026"/>
      <c r="CS43" s="1027"/>
      <c r="CT43" s="1027"/>
      <c r="CU43" s="1027"/>
      <c r="CV43" s="1028"/>
      <c r="CW43" s="1026"/>
      <c r="CX43" s="1027"/>
      <c r="CY43" s="1027"/>
      <c r="CZ43" s="1027"/>
      <c r="DA43" s="1028"/>
      <c r="DB43" s="1026"/>
      <c r="DC43" s="1027"/>
      <c r="DD43" s="1027"/>
      <c r="DE43" s="1027"/>
      <c r="DF43" s="1028"/>
      <c r="DG43" s="1026"/>
      <c r="DH43" s="1027"/>
      <c r="DI43" s="1027"/>
      <c r="DJ43" s="1027"/>
      <c r="DK43" s="1028"/>
      <c r="DL43" s="1026"/>
      <c r="DM43" s="1027"/>
      <c r="DN43" s="1027"/>
      <c r="DO43" s="1027"/>
      <c r="DP43" s="1028"/>
      <c r="DQ43" s="1026"/>
      <c r="DR43" s="1027"/>
      <c r="DS43" s="1027"/>
      <c r="DT43" s="1027"/>
      <c r="DU43" s="1028"/>
      <c r="DV43" s="1029"/>
      <c r="DW43" s="1030"/>
      <c r="DX43" s="1030"/>
      <c r="DY43" s="1030"/>
      <c r="DZ43" s="1031"/>
      <c r="EA43" s="218"/>
    </row>
    <row r="44" spans="1:131" ht="26.25" customHeight="1" x14ac:dyDescent="0.15">
      <c r="A44" s="226">
        <v>17</v>
      </c>
      <c r="B44" s="1067"/>
      <c r="C44" s="1068"/>
      <c r="D44" s="1068"/>
      <c r="E44" s="1068"/>
      <c r="F44" s="1068"/>
      <c r="G44" s="1068"/>
      <c r="H44" s="1068"/>
      <c r="I44" s="1068"/>
      <c r="J44" s="1068"/>
      <c r="K44" s="1068"/>
      <c r="L44" s="1068"/>
      <c r="M44" s="1068"/>
      <c r="N44" s="1068"/>
      <c r="O44" s="1068"/>
      <c r="P44" s="1069"/>
      <c r="Q44" s="1075"/>
      <c r="R44" s="1076"/>
      <c r="S44" s="1076"/>
      <c r="T44" s="1076"/>
      <c r="U44" s="1076"/>
      <c r="V44" s="1076"/>
      <c r="W44" s="1076"/>
      <c r="X44" s="1076"/>
      <c r="Y44" s="1076"/>
      <c r="Z44" s="1076"/>
      <c r="AA44" s="1076"/>
      <c r="AB44" s="1076"/>
      <c r="AC44" s="1076"/>
      <c r="AD44" s="1076"/>
      <c r="AE44" s="1077"/>
      <c r="AF44" s="1072"/>
      <c r="AG44" s="1073"/>
      <c r="AH44" s="1073"/>
      <c r="AI44" s="1073"/>
      <c r="AJ44" s="1074"/>
      <c r="AK44" s="1017"/>
      <c r="AL44" s="1008"/>
      <c r="AM44" s="1008"/>
      <c r="AN44" s="1008"/>
      <c r="AO44" s="1008"/>
      <c r="AP44" s="1008"/>
      <c r="AQ44" s="1008"/>
      <c r="AR44" s="1008"/>
      <c r="AS44" s="1008"/>
      <c r="AT44" s="1008"/>
      <c r="AU44" s="1008"/>
      <c r="AV44" s="1008"/>
      <c r="AW44" s="1008"/>
      <c r="AX44" s="1008"/>
      <c r="AY44" s="1008"/>
      <c r="AZ44" s="1078"/>
      <c r="BA44" s="1078"/>
      <c r="BB44" s="1078"/>
      <c r="BC44" s="1078"/>
      <c r="BD44" s="1078"/>
      <c r="BE44" s="1009"/>
      <c r="BF44" s="1009"/>
      <c r="BG44" s="1009"/>
      <c r="BH44" s="1009"/>
      <c r="BI44" s="1010"/>
      <c r="BJ44" s="220"/>
      <c r="BK44" s="220"/>
      <c r="BL44" s="220"/>
      <c r="BM44" s="220"/>
      <c r="BN44" s="220"/>
      <c r="BO44" s="229"/>
      <c r="BP44" s="229"/>
      <c r="BQ44" s="226">
        <v>38</v>
      </c>
      <c r="BR44" s="227"/>
      <c r="BS44" s="1029"/>
      <c r="BT44" s="1030"/>
      <c r="BU44" s="1030"/>
      <c r="BV44" s="1030"/>
      <c r="BW44" s="1030"/>
      <c r="BX44" s="1030"/>
      <c r="BY44" s="1030"/>
      <c r="BZ44" s="1030"/>
      <c r="CA44" s="1030"/>
      <c r="CB44" s="1030"/>
      <c r="CC44" s="1030"/>
      <c r="CD44" s="1030"/>
      <c r="CE44" s="1030"/>
      <c r="CF44" s="1030"/>
      <c r="CG44" s="1051"/>
      <c r="CH44" s="1026"/>
      <c r="CI44" s="1027"/>
      <c r="CJ44" s="1027"/>
      <c r="CK44" s="1027"/>
      <c r="CL44" s="1028"/>
      <c r="CM44" s="1026"/>
      <c r="CN44" s="1027"/>
      <c r="CO44" s="1027"/>
      <c r="CP44" s="1027"/>
      <c r="CQ44" s="1028"/>
      <c r="CR44" s="1026"/>
      <c r="CS44" s="1027"/>
      <c r="CT44" s="1027"/>
      <c r="CU44" s="1027"/>
      <c r="CV44" s="1028"/>
      <c r="CW44" s="1026"/>
      <c r="CX44" s="1027"/>
      <c r="CY44" s="1027"/>
      <c r="CZ44" s="1027"/>
      <c r="DA44" s="1028"/>
      <c r="DB44" s="1026"/>
      <c r="DC44" s="1027"/>
      <c r="DD44" s="1027"/>
      <c r="DE44" s="1027"/>
      <c r="DF44" s="1028"/>
      <c r="DG44" s="1026"/>
      <c r="DH44" s="1027"/>
      <c r="DI44" s="1027"/>
      <c r="DJ44" s="1027"/>
      <c r="DK44" s="1028"/>
      <c r="DL44" s="1026"/>
      <c r="DM44" s="1027"/>
      <c r="DN44" s="1027"/>
      <c r="DO44" s="1027"/>
      <c r="DP44" s="1028"/>
      <c r="DQ44" s="1026"/>
      <c r="DR44" s="1027"/>
      <c r="DS44" s="1027"/>
      <c r="DT44" s="1027"/>
      <c r="DU44" s="1028"/>
      <c r="DV44" s="1029"/>
      <c r="DW44" s="1030"/>
      <c r="DX44" s="1030"/>
      <c r="DY44" s="1030"/>
      <c r="DZ44" s="1031"/>
      <c r="EA44" s="218"/>
    </row>
    <row r="45" spans="1:131" ht="26.25" customHeight="1" x14ac:dyDescent="0.15">
      <c r="A45" s="226">
        <v>18</v>
      </c>
      <c r="B45" s="1067"/>
      <c r="C45" s="1068"/>
      <c r="D45" s="1068"/>
      <c r="E45" s="1068"/>
      <c r="F45" s="1068"/>
      <c r="G45" s="1068"/>
      <c r="H45" s="1068"/>
      <c r="I45" s="1068"/>
      <c r="J45" s="1068"/>
      <c r="K45" s="1068"/>
      <c r="L45" s="1068"/>
      <c r="M45" s="1068"/>
      <c r="N45" s="1068"/>
      <c r="O45" s="1068"/>
      <c r="P45" s="1069"/>
      <c r="Q45" s="1075"/>
      <c r="R45" s="1076"/>
      <c r="S45" s="1076"/>
      <c r="T45" s="1076"/>
      <c r="U45" s="1076"/>
      <c r="V45" s="1076"/>
      <c r="W45" s="1076"/>
      <c r="X45" s="1076"/>
      <c r="Y45" s="1076"/>
      <c r="Z45" s="1076"/>
      <c r="AA45" s="1076"/>
      <c r="AB45" s="1076"/>
      <c r="AC45" s="1076"/>
      <c r="AD45" s="1076"/>
      <c r="AE45" s="1077"/>
      <c r="AF45" s="1072"/>
      <c r="AG45" s="1073"/>
      <c r="AH45" s="1073"/>
      <c r="AI45" s="1073"/>
      <c r="AJ45" s="1074"/>
      <c r="AK45" s="1017"/>
      <c r="AL45" s="1008"/>
      <c r="AM45" s="1008"/>
      <c r="AN45" s="1008"/>
      <c r="AO45" s="1008"/>
      <c r="AP45" s="1008"/>
      <c r="AQ45" s="1008"/>
      <c r="AR45" s="1008"/>
      <c r="AS45" s="1008"/>
      <c r="AT45" s="1008"/>
      <c r="AU45" s="1008"/>
      <c r="AV45" s="1008"/>
      <c r="AW45" s="1008"/>
      <c r="AX45" s="1008"/>
      <c r="AY45" s="1008"/>
      <c r="AZ45" s="1078"/>
      <c r="BA45" s="1078"/>
      <c r="BB45" s="1078"/>
      <c r="BC45" s="1078"/>
      <c r="BD45" s="1078"/>
      <c r="BE45" s="1009"/>
      <c r="BF45" s="1009"/>
      <c r="BG45" s="1009"/>
      <c r="BH45" s="1009"/>
      <c r="BI45" s="1010"/>
      <c r="BJ45" s="220"/>
      <c r="BK45" s="220"/>
      <c r="BL45" s="220"/>
      <c r="BM45" s="220"/>
      <c r="BN45" s="220"/>
      <c r="BO45" s="229"/>
      <c r="BP45" s="229"/>
      <c r="BQ45" s="226">
        <v>39</v>
      </c>
      <c r="BR45" s="227"/>
      <c r="BS45" s="1029"/>
      <c r="BT45" s="1030"/>
      <c r="BU45" s="1030"/>
      <c r="BV45" s="1030"/>
      <c r="BW45" s="1030"/>
      <c r="BX45" s="1030"/>
      <c r="BY45" s="1030"/>
      <c r="BZ45" s="1030"/>
      <c r="CA45" s="1030"/>
      <c r="CB45" s="1030"/>
      <c r="CC45" s="1030"/>
      <c r="CD45" s="1030"/>
      <c r="CE45" s="1030"/>
      <c r="CF45" s="1030"/>
      <c r="CG45" s="1051"/>
      <c r="CH45" s="1026"/>
      <c r="CI45" s="1027"/>
      <c r="CJ45" s="1027"/>
      <c r="CK45" s="1027"/>
      <c r="CL45" s="1028"/>
      <c r="CM45" s="1026"/>
      <c r="CN45" s="1027"/>
      <c r="CO45" s="1027"/>
      <c r="CP45" s="1027"/>
      <c r="CQ45" s="1028"/>
      <c r="CR45" s="1026"/>
      <c r="CS45" s="1027"/>
      <c r="CT45" s="1027"/>
      <c r="CU45" s="1027"/>
      <c r="CV45" s="1028"/>
      <c r="CW45" s="1026"/>
      <c r="CX45" s="1027"/>
      <c r="CY45" s="1027"/>
      <c r="CZ45" s="1027"/>
      <c r="DA45" s="1028"/>
      <c r="DB45" s="1026"/>
      <c r="DC45" s="1027"/>
      <c r="DD45" s="1027"/>
      <c r="DE45" s="1027"/>
      <c r="DF45" s="1028"/>
      <c r="DG45" s="1026"/>
      <c r="DH45" s="1027"/>
      <c r="DI45" s="1027"/>
      <c r="DJ45" s="1027"/>
      <c r="DK45" s="1028"/>
      <c r="DL45" s="1026"/>
      <c r="DM45" s="1027"/>
      <c r="DN45" s="1027"/>
      <c r="DO45" s="1027"/>
      <c r="DP45" s="1028"/>
      <c r="DQ45" s="1026"/>
      <c r="DR45" s="1027"/>
      <c r="DS45" s="1027"/>
      <c r="DT45" s="1027"/>
      <c r="DU45" s="1028"/>
      <c r="DV45" s="1029"/>
      <c r="DW45" s="1030"/>
      <c r="DX45" s="1030"/>
      <c r="DY45" s="1030"/>
      <c r="DZ45" s="1031"/>
      <c r="EA45" s="218"/>
    </row>
    <row r="46" spans="1:131" ht="26.25" customHeight="1" x14ac:dyDescent="0.15">
      <c r="A46" s="226">
        <v>19</v>
      </c>
      <c r="B46" s="1067"/>
      <c r="C46" s="1068"/>
      <c r="D46" s="1068"/>
      <c r="E46" s="1068"/>
      <c r="F46" s="1068"/>
      <c r="G46" s="1068"/>
      <c r="H46" s="1068"/>
      <c r="I46" s="1068"/>
      <c r="J46" s="1068"/>
      <c r="K46" s="1068"/>
      <c r="L46" s="1068"/>
      <c r="M46" s="1068"/>
      <c r="N46" s="1068"/>
      <c r="O46" s="1068"/>
      <c r="P46" s="1069"/>
      <c r="Q46" s="1075"/>
      <c r="R46" s="1076"/>
      <c r="S46" s="1076"/>
      <c r="T46" s="1076"/>
      <c r="U46" s="1076"/>
      <c r="V46" s="1076"/>
      <c r="W46" s="1076"/>
      <c r="X46" s="1076"/>
      <c r="Y46" s="1076"/>
      <c r="Z46" s="1076"/>
      <c r="AA46" s="1076"/>
      <c r="AB46" s="1076"/>
      <c r="AC46" s="1076"/>
      <c r="AD46" s="1076"/>
      <c r="AE46" s="1077"/>
      <c r="AF46" s="1072"/>
      <c r="AG46" s="1073"/>
      <c r="AH46" s="1073"/>
      <c r="AI46" s="1073"/>
      <c r="AJ46" s="1074"/>
      <c r="AK46" s="1017"/>
      <c r="AL46" s="1008"/>
      <c r="AM46" s="1008"/>
      <c r="AN46" s="1008"/>
      <c r="AO46" s="1008"/>
      <c r="AP46" s="1008"/>
      <c r="AQ46" s="1008"/>
      <c r="AR46" s="1008"/>
      <c r="AS46" s="1008"/>
      <c r="AT46" s="1008"/>
      <c r="AU46" s="1008"/>
      <c r="AV46" s="1008"/>
      <c r="AW46" s="1008"/>
      <c r="AX46" s="1008"/>
      <c r="AY46" s="1008"/>
      <c r="AZ46" s="1078"/>
      <c r="BA46" s="1078"/>
      <c r="BB46" s="1078"/>
      <c r="BC46" s="1078"/>
      <c r="BD46" s="1078"/>
      <c r="BE46" s="1009"/>
      <c r="BF46" s="1009"/>
      <c r="BG46" s="1009"/>
      <c r="BH46" s="1009"/>
      <c r="BI46" s="1010"/>
      <c r="BJ46" s="220"/>
      <c r="BK46" s="220"/>
      <c r="BL46" s="220"/>
      <c r="BM46" s="220"/>
      <c r="BN46" s="220"/>
      <c r="BO46" s="229"/>
      <c r="BP46" s="229"/>
      <c r="BQ46" s="226">
        <v>40</v>
      </c>
      <c r="BR46" s="227"/>
      <c r="BS46" s="1029"/>
      <c r="BT46" s="1030"/>
      <c r="BU46" s="1030"/>
      <c r="BV46" s="1030"/>
      <c r="BW46" s="1030"/>
      <c r="BX46" s="1030"/>
      <c r="BY46" s="1030"/>
      <c r="BZ46" s="1030"/>
      <c r="CA46" s="1030"/>
      <c r="CB46" s="1030"/>
      <c r="CC46" s="1030"/>
      <c r="CD46" s="1030"/>
      <c r="CE46" s="1030"/>
      <c r="CF46" s="1030"/>
      <c r="CG46" s="1051"/>
      <c r="CH46" s="1026"/>
      <c r="CI46" s="1027"/>
      <c r="CJ46" s="1027"/>
      <c r="CK46" s="1027"/>
      <c r="CL46" s="1028"/>
      <c r="CM46" s="1026"/>
      <c r="CN46" s="1027"/>
      <c r="CO46" s="1027"/>
      <c r="CP46" s="1027"/>
      <c r="CQ46" s="1028"/>
      <c r="CR46" s="1026"/>
      <c r="CS46" s="1027"/>
      <c r="CT46" s="1027"/>
      <c r="CU46" s="1027"/>
      <c r="CV46" s="1028"/>
      <c r="CW46" s="1026"/>
      <c r="CX46" s="1027"/>
      <c r="CY46" s="1027"/>
      <c r="CZ46" s="1027"/>
      <c r="DA46" s="1028"/>
      <c r="DB46" s="1026"/>
      <c r="DC46" s="1027"/>
      <c r="DD46" s="1027"/>
      <c r="DE46" s="1027"/>
      <c r="DF46" s="1028"/>
      <c r="DG46" s="1026"/>
      <c r="DH46" s="1027"/>
      <c r="DI46" s="1027"/>
      <c r="DJ46" s="1027"/>
      <c r="DK46" s="1028"/>
      <c r="DL46" s="1026"/>
      <c r="DM46" s="1027"/>
      <c r="DN46" s="1027"/>
      <c r="DO46" s="1027"/>
      <c r="DP46" s="1028"/>
      <c r="DQ46" s="1026"/>
      <c r="DR46" s="1027"/>
      <c r="DS46" s="1027"/>
      <c r="DT46" s="1027"/>
      <c r="DU46" s="1028"/>
      <c r="DV46" s="1029"/>
      <c r="DW46" s="1030"/>
      <c r="DX46" s="1030"/>
      <c r="DY46" s="1030"/>
      <c r="DZ46" s="1031"/>
      <c r="EA46" s="218"/>
    </row>
    <row r="47" spans="1:131" ht="26.25" customHeight="1" x14ac:dyDescent="0.15">
      <c r="A47" s="226">
        <v>20</v>
      </c>
      <c r="B47" s="1067"/>
      <c r="C47" s="1068"/>
      <c r="D47" s="1068"/>
      <c r="E47" s="1068"/>
      <c r="F47" s="1068"/>
      <c r="G47" s="1068"/>
      <c r="H47" s="1068"/>
      <c r="I47" s="1068"/>
      <c r="J47" s="1068"/>
      <c r="K47" s="1068"/>
      <c r="L47" s="1068"/>
      <c r="M47" s="1068"/>
      <c r="N47" s="1068"/>
      <c r="O47" s="1068"/>
      <c r="P47" s="1069"/>
      <c r="Q47" s="1075"/>
      <c r="R47" s="1076"/>
      <c r="S47" s="1076"/>
      <c r="T47" s="1076"/>
      <c r="U47" s="1076"/>
      <c r="V47" s="1076"/>
      <c r="W47" s="1076"/>
      <c r="X47" s="1076"/>
      <c r="Y47" s="1076"/>
      <c r="Z47" s="1076"/>
      <c r="AA47" s="1076"/>
      <c r="AB47" s="1076"/>
      <c r="AC47" s="1076"/>
      <c r="AD47" s="1076"/>
      <c r="AE47" s="1077"/>
      <c r="AF47" s="1072"/>
      <c r="AG47" s="1073"/>
      <c r="AH47" s="1073"/>
      <c r="AI47" s="1073"/>
      <c r="AJ47" s="1074"/>
      <c r="AK47" s="1017"/>
      <c r="AL47" s="1008"/>
      <c r="AM47" s="1008"/>
      <c r="AN47" s="1008"/>
      <c r="AO47" s="1008"/>
      <c r="AP47" s="1008"/>
      <c r="AQ47" s="1008"/>
      <c r="AR47" s="1008"/>
      <c r="AS47" s="1008"/>
      <c r="AT47" s="1008"/>
      <c r="AU47" s="1008"/>
      <c r="AV47" s="1008"/>
      <c r="AW47" s="1008"/>
      <c r="AX47" s="1008"/>
      <c r="AY47" s="1008"/>
      <c r="AZ47" s="1078"/>
      <c r="BA47" s="1078"/>
      <c r="BB47" s="1078"/>
      <c r="BC47" s="1078"/>
      <c r="BD47" s="1078"/>
      <c r="BE47" s="1009"/>
      <c r="BF47" s="1009"/>
      <c r="BG47" s="1009"/>
      <c r="BH47" s="1009"/>
      <c r="BI47" s="1010"/>
      <c r="BJ47" s="220"/>
      <c r="BK47" s="220"/>
      <c r="BL47" s="220"/>
      <c r="BM47" s="220"/>
      <c r="BN47" s="220"/>
      <c r="BO47" s="229"/>
      <c r="BP47" s="229"/>
      <c r="BQ47" s="226">
        <v>41</v>
      </c>
      <c r="BR47" s="227"/>
      <c r="BS47" s="1029"/>
      <c r="BT47" s="1030"/>
      <c r="BU47" s="1030"/>
      <c r="BV47" s="1030"/>
      <c r="BW47" s="1030"/>
      <c r="BX47" s="1030"/>
      <c r="BY47" s="1030"/>
      <c r="BZ47" s="1030"/>
      <c r="CA47" s="1030"/>
      <c r="CB47" s="1030"/>
      <c r="CC47" s="1030"/>
      <c r="CD47" s="1030"/>
      <c r="CE47" s="1030"/>
      <c r="CF47" s="1030"/>
      <c r="CG47" s="1051"/>
      <c r="CH47" s="1026"/>
      <c r="CI47" s="1027"/>
      <c r="CJ47" s="1027"/>
      <c r="CK47" s="1027"/>
      <c r="CL47" s="1028"/>
      <c r="CM47" s="1026"/>
      <c r="CN47" s="1027"/>
      <c r="CO47" s="1027"/>
      <c r="CP47" s="1027"/>
      <c r="CQ47" s="1028"/>
      <c r="CR47" s="1026"/>
      <c r="CS47" s="1027"/>
      <c r="CT47" s="1027"/>
      <c r="CU47" s="1027"/>
      <c r="CV47" s="1028"/>
      <c r="CW47" s="1026"/>
      <c r="CX47" s="1027"/>
      <c r="CY47" s="1027"/>
      <c r="CZ47" s="1027"/>
      <c r="DA47" s="1028"/>
      <c r="DB47" s="1026"/>
      <c r="DC47" s="1027"/>
      <c r="DD47" s="1027"/>
      <c r="DE47" s="1027"/>
      <c r="DF47" s="1028"/>
      <c r="DG47" s="1026"/>
      <c r="DH47" s="1027"/>
      <c r="DI47" s="1027"/>
      <c r="DJ47" s="1027"/>
      <c r="DK47" s="1028"/>
      <c r="DL47" s="1026"/>
      <c r="DM47" s="1027"/>
      <c r="DN47" s="1027"/>
      <c r="DO47" s="1027"/>
      <c r="DP47" s="1028"/>
      <c r="DQ47" s="1026"/>
      <c r="DR47" s="1027"/>
      <c r="DS47" s="1027"/>
      <c r="DT47" s="1027"/>
      <c r="DU47" s="1028"/>
      <c r="DV47" s="1029"/>
      <c r="DW47" s="1030"/>
      <c r="DX47" s="1030"/>
      <c r="DY47" s="1030"/>
      <c r="DZ47" s="1031"/>
      <c r="EA47" s="218"/>
    </row>
    <row r="48" spans="1:131" ht="26.25" customHeight="1" x14ac:dyDescent="0.15">
      <c r="A48" s="226">
        <v>21</v>
      </c>
      <c r="B48" s="1067"/>
      <c r="C48" s="1068"/>
      <c r="D48" s="1068"/>
      <c r="E48" s="1068"/>
      <c r="F48" s="1068"/>
      <c r="G48" s="1068"/>
      <c r="H48" s="1068"/>
      <c r="I48" s="1068"/>
      <c r="J48" s="1068"/>
      <c r="K48" s="1068"/>
      <c r="L48" s="1068"/>
      <c r="M48" s="1068"/>
      <c r="N48" s="1068"/>
      <c r="O48" s="1068"/>
      <c r="P48" s="1069"/>
      <c r="Q48" s="1075"/>
      <c r="R48" s="1076"/>
      <c r="S48" s="1076"/>
      <c r="T48" s="1076"/>
      <c r="U48" s="1076"/>
      <c r="V48" s="1076"/>
      <c r="W48" s="1076"/>
      <c r="X48" s="1076"/>
      <c r="Y48" s="1076"/>
      <c r="Z48" s="1076"/>
      <c r="AA48" s="1076"/>
      <c r="AB48" s="1076"/>
      <c r="AC48" s="1076"/>
      <c r="AD48" s="1076"/>
      <c r="AE48" s="1077"/>
      <c r="AF48" s="1072"/>
      <c r="AG48" s="1073"/>
      <c r="AH48" s="1073"/>
      <c r="AI48" s="1073"/>
      <c r="AJ48" s="1074"/>
      <c r="AK48" s="1017"/>
      <c r="AL48" s="1008"/>
      <c r="AM48" s="1008"/>
      <c r="AN48" s="1008"/>
      <c r="AO48" s="1008"/>
      <c r="AP48" s="1008"/>
      <c r="AQ48" s="1008"/>
      <c r="AR48" s="1008"/>
      <c r="AS48" s="1008"/>
      <c r="AT48" s="1008"/>
      <c r="AU48" s="1008"/>
      <c r="AV48" s="1008"/>
      <c r="AW48" s="1008"/>
      <c r="AX48" s="1008"/>
      <c r="AY48" s="1008"/>
      <c r="AZ48" s="1078"/>
      <c r="BA48" s="1078"/>
      <c r="BB48" s="1078"/>
      <c r="BC48" s="1078"/>
      <c r="BD48" s="1078"/>
      <c r="BE48" s="1009"/>
      <c r="BF48" s="1009"/>
      <c r="BG48" s="1009"/>
      <c r="BH48" s="1009"/>
      <c r="BI48" s="1010"/>
      <c r="BJ48" s="220"/>
      <c r="BK48" s="220"/>
      <c r="BL48" s="220"/>
      <c r="BM48" s="220"/>
      <c r="BN48" s="220"/>
      <c r="BO48" s="229"/>
      <c r="BP48" s="229"/>
      <c r="BQ48" s="226">
        <v>42</v>
      </c>
      <c r="BR48" s="227"/>
      <c r="BS48" s="1029"/>
      <c r="BT48" s="1030"/>
      <c r="BU48" s="1030"/>
      <c r="BV48" s="1030"/>
      <c r="BW48" s="1030"/>
      <c r="BX48" s="1030"/>
      <c r="BY48" s="1030"/>
      <c r="BZ48" s="1030"/>
      <c r="CA48" s="1030"/>
      <c r="CB48" s="1030"/>
      <c r="CC48" s="1030"/>
      <c r="CD48" s="1030"/>
      <c r="CE48" s="1030"/>
      <c r="CF48" s="1030"/>
      <c r="CG48" s="1051"/>
      <c r="CH48" s="1026"/>
      <c r="CI48" s="1027"/>
      <c r="CJ48" s="1027"/>
      <c r="CK48" s="1027"/>
      <c r="CL48" s="1028"/>
      <c r="CM48" s="1026"/>
      <c r="CN48" s="1027"/>
      <c r="CO48" s="1027"/>
      <c r="CP48" s="1027"/>
      <c r="CQ48" s="1028"/>
      <c r="CR48" s="1026"/>
      <c r="CS48" s="1027"/>
      <c r="CT48" s="1027"/>
      <c r="CU48" s="1027"/>
      <c r="CV48" s="1028"/>
      <c r="CW48" s="1026"/>
      <c r="CX48" s="1027"/>
      <c r="CY48" s="1027"/>
      <c r="CZ48" s="1027"/>
      <c r="DA48" s="1028"/>
      <c r="DB48" s="1026"/>
      <c r="DC48" s="1027"/>
      <c r="DD48" s="1027"/>
      <c r="DE48" s="1027"/>
      <c r="DF48" s="1028"/>
      <c r="DG48" s="1026"/>
      <c r="DH48" s="1027"/>
      <c r="DI48" s="1027"/>
      <c r="DJ48" s="1027"/>
      <c r="DK48" s="1028"/>
      <c r="DL48" s="1026"/>
      <c r="DM48" s="1027"/>
      <c r="DN48" s="1027"/>
      <c r="DO48" s="1027"/>
      <c r="DP48" s="1028"/>
      <c r="DQ48" s="1026"/>
      <c r="DR48" s="1027"/>
      <c r="DS48" s="1027"/>
      <c r="DT48" s="1027"/>
      <c r="DU48" s="1028"/>
      <c r="DV48" s="1029"/>
      <c r="DW48" s="1030"/>
      <c r="DX48" s="1030"/>
      <c r="DY48" s="1030"/>
      <c r="DZ48" s="1031"/>
      <c r="EA48" s="218"/>
    </row>
    <row r="49" spans="1:131" ht="26.25" customHeight="1" x14ac:dyDescent="0.15">
      <c r="A49" s="226">
        <v>22</v>
      </c>
      <c r="B49" s="1067"/>
      <c r="C49" s="1068"/>
      <c r="D49" s="1068"/>
      <c r="E49" s="1068"/>
      <c r="F49" s="1068"/>
      <c r="G49" s="1068"/>
      <c r="H49" s="1068"/>
      <c r="I49" s="1068"/>
      <c r="J49" s="1068"/>
      <c r="K49" s="1068"/>
      <c r="L49" s="1068"/>
      <c r="M49" s="1068"/>
      <c r="N49" s="1068"/>
      <c r="O49" s="1068"/>
      <c r="P49" s="1069"/>
      <c r="Q49" s="1075"/>
      <c r="R49" s="1076"/>
      <c r="S49" s="1076"/>
      <c r="T49" s="1076"/>
      <c r="U49" s="1076"/>
      <c r="V49" s="1076"/>
      <c r="W49" s="1076"/>
      <c r="X49" s="1076"/>
      <c r="Y49" s="1076"/>
      <c r="Z49" s="1076"/>
      <c r="AA49" s="1076"/>
      <c r="AB49" s="1076"/>
      <c r="AC49" s="1076"/>
      <c r="AD49" s="1076"/>
      <c r="AE49" s="1077"/>
      <c r="AF49" s="1072"/>
      <c r="AG49" s="1073"/>
      <c r="AH49" s="1073"/>
      <c r="AI49" s="1073"/>
      <c r="AJ49" s="1074"/>
      <c r="AK49" s="1017"/>
      <c r="AL49" s="1008"/>
      <c r="AM49" s="1008"/>
      <c r="AN49" s="1008"/>
      <c r="AO49" s="1008"/>
      <c r="AP49" s="1008"/>
      <c r="AQ49" s="1008"/>
      <c r="AR49" s="1008"/>
      <c r="AS49" s="1008"/>
      <c r="AT49" s="1008"/>
      <c r="AU49" s="1008"/>
      <c r="AV49" s="1008"/>
      <c r="AW49" s="1008"/>
      <c r="AX49" s="1008"/>
      <c r="AY49" s="1008"/>
      <c r="AZ49" s="1078"/>
      <c r="BA49" s="1078"/>
      <c r="BB49" s="1078"/>
      <c r="BC49" s="1078"/>
      <c r="BD49" s="1078"/>
      <c r="BE49" s="1009"/>
      <c r="BF49" s="1009"/>
      <c r="BG49" s="1009"/>
      <c r="BH49" s="1009"/>
      <c r="BI49" s="1010"/>
      <c r="BJ49" s="220"/>
      <c r="BK49" s="220"/>
      <c r="BL49" s="220"/>
      <c r="BM49" s="220"/>
      <c r="BN49" s="220"/>
      <c r="BO49" s="229"/>
      <c r="BP49" s="229"/>
      <c r="BQ49" s="226">
        <v>43</v>
      </c>
      <c r="BR49" s="227"/>
      <c r="BS49" s="1029"/>
      <c r="BT49" s="1030"/>
      <c r="BU49" s="1030"/>
      <c r="BV49" s="1030"/>
      <c r="BW49" s="1030"/>
      <c r="BX49" s="1030"/>
      <c r="BY49" s="1030"/>
      <c r="BZ49" s="1030"/>
      <c r="CA49" s="1030"/>
      <c r="CB49" s="1030"/>
      <c r="CC49" s="1030"/>
      <c r="CD49" s="1030"/>
      <c r="CE49" s="1030"/>
      <c r="CF49" s="1030"/>
      <c r="CG49" s="1051"/>
      <c r="CH49" s="1026"/>
      <c r="CI49" s="1027"/>
      <c r="CJ49" s="1027"/>
      <c r="CK49" s="1027"/>
      <c r="CL49" s="1028"/>
      <c r="CM49" s="1026"/>
      <c r="CN49" s="1027"/>
      <c r="CO49" s="1027"/>
      <c r="CP49" s="1027"/>
      <c r="CQ49" s="1028"/>
      <c r="CR49" s="1026"/>
      <c r="CS49" s="1027"/>
      <c r="CT49" s="1027"/>
      <c r="CU49" s="1027"/>
      <c r="CV49" s="1028"/>
      <c r="CW49" s="1026"/>
      <c r="CX49" s="1027"/>
      <c r="CY49" s="1027"/>
      <c r="CZ49" s="1027"/>
      <c r="DA49" s="1028"/>
      <c r="DB49" s="1026"/>
      <c r="DC49" s="1027"/>
      <c r="DD49" s="1027"/>
      <c r="DE49" s="1027"/>
      <c r="DF49" s="1028"/>
      <c r="DG49" s="1026"/>
      <c r="DH49" s="1027"/>
      <c r="DI49" s="1027"/>
      <c r="DJ49" s="1027"/>
      <c r="DK49" s="1028"/>
      <c r="DL49" s="1026"/>
      <c r="DM49" s="1027"/>
      <c r="DN49" s="1027"/>
      <c r="DO49" s="1027"/>
      <c r="DP49" s="1028"/>
      <c r="DQ49" s="1026"/>
      <c r="DR49" s="1027"/>
      <c r="DS49" s="1027"/>
      <c r="DT49" s="1027"/>
      <c r="DU49" s="1028"/>
      <c r="DV49" s="1029"/>
      <c r="DW49" s="1030"/>
      <c r="DX49" s="1030"/>
      <c r="DY49" s="1030"/>
      <c r="DZ49" s="1031"/>
      <c r="EA49" s="218"/>
    </row>
    <row r="50" spans="1:131" ht="26.25" customHeight="1" x14ac:dyDescent="0.15">
      <c r="A50" s="226">
        <v>23</v>
      </c>
      <c r="B50" s="1067"/>
      <c r="C50" s="1068"/>
      <c r="D50" s="1068"/>
      <c r="E50" s="1068"/>
      <c r="F50" s="1068"/>
      <c r="G50" s="1068"/>
      <c r="H50" s="1068"/>
      <c r="I50" s="1068"/>
      <c r="J50" s="1068"/>
      <c r="K50" s="1068"/>
      <c r="L50" s="1068"/>
      <c r="M50" s="1068"/>
      <c r="N50" s="1068"/>
      <c r="O50" s="1068"/>
      <c r="P50" s="1069"/>
      <c r="Q50" s="1070"/>
      <c r="R50" s="1062"/>
      <c r="S50" s="1062"/>
      <c r="T50" s="1062"/>
      <c r="U50" s="1062"/>
      <c r="V50" s="1062"/>
      <c r="W50" s="1062"/>
      <c r="X50" s="1062"/>
      <c r="Y50" s="1062"/>
      <c r="Z50" s="1062"/>
      <c r="AA50" s="1062"/>
      <c r="AB50" s="1062"/>
      <c r="AC50" s="1062"/>
      <c r="AD50" s="1062"/>
      <c r="AE50" s="1071"/>
      <c r="AF50" s="1072"/>
      <c r="AG50" s="1073"/>
      <c r="AH50" s="1073"/>
      <c r="AI50" s="1073"/>
      <c r="AJ50" s="1074"/>
      <c r="AK50" s="1061"/>
      <c r="AL50" s="1062"/>
      <c r="AM50" s="1062"/>
      <c r="AN50" s="1062"/>
      <c r="AO50" s="1062"/>
      <c r="AP50" s="1062"/>
      <c r="AQ50" s="1062"/>
      <c r="AR50" s="1062"/>
      <c r="AS50" s="1062"/>
      <c r="AT50" s="1062"/>
      <c r="AU50" s="1062"/>
      <c r="AV50" s="1062"/>
      <c r="AW50" s="1062"/>
      <c r="AX50" s="1062"/>
      <c r="AY50" s="1062"/>
      <c r="AZ50" s="1063"/>
      <c r="BA50" s="1063"/>
      <c r="BB50" s="1063"/>
      <c r="BC50" s="1063"/>
      <c r="BD50" s="1063"/>
      <c r="BE50" s="1009"/>
      <c r="BF50" s="1009"/>
      <c r="BG50" s="1009"/>
      <c r="BH50" s="1009"/>
      <c r="BI50" s="1010"/>
      <c r="BJ50" s="220"/>
      <c r="BK50" s="220"/>
      <c r="BL50" s="220"/>
      <c r="BM50" s="220"/>
      <c r="BN50" s="220"/>
      <c r="BO50" s="229"/>
      <c r="BP50" s="229"/>
      <c r="BQ50" s="226">
        <v>44</v>
      </c>
      <c r="BR50" s="227"/>
      <c r="BS50" s="1029"/>
      <c r="BT50" s="1030"/>
      <c r="BU50" s="1030"/>
      <c r="BV50" s="1030"/>
      <c r="BW50" s="1030"/>
      <c r="BX50" s="1030"/>
      <c r="BY50" s="1030"/>
      <c r="BZ50" s="1030"/>
      <c r="CA50" s="1030"/>
      <c r="CB50" s="1030"/>
      <c r="CC50" s="1030"/>
      <c r="CD50" s="1030"/>
      <c r="CE50" s="1030"/>
      <c r="CF50" s="1030"/>
      <c r="CG50" s="1051"/>
      <c r="CH50" s="1026"/>
      <c r="CI50" s="1027"/>
      <c r="CJ50" s="1027"/>
      <c r="CK50" s="1027"/>
      <c r="CL50" s="1028"/>
      <c r="CM50" s="1026"/>
      <c r="CN50" s="1027"/>
      <c r="CO50" s="1027"/>
      <c r="CP50" s="1027"/>
      <c r="CQ50" s="1028"/>
      <c r="CR50" s="1026"/>
      <c r="CS50" s="1027"/>
      <c r="CT50" s="1027"/>
      <c r="CU50" s="1027"/>
      <c r="CV50" s="1028"/>
      <c r="CW50" s="1026"/>
      <c r="CX50" s="1027"/>
      <c r="CY50" s="1027"/>
      <c r="CZ50" s="1027"/>
      <c r="DA50" s="1028"/>
      <c r="DB50" s="1026"/>
      <c r="DC50" s="1027"/>
      <c r="DD50" s="1027"/>
      <c r="DE50" s="1027"/>
      <c r="DF50" s="1028"/>
      <c r="DG50" s="1026"/>
      <c r="DH50" s="1027"/>
      <c r="DI50" s="1027"/>
      <c r="DJ50" s="1027"/>
      <c r="DK50" s="1028"/>
      <c r="DL50" s="1026"/>
      <c r="DM50" s="1027"/>
      <c r="DN50" s="1027"/>
      <c r="DO50" s="1027"/>
      <c r="DP50" s="1028"/>
      <c r="DQ50" s="1026"/>
      <c r="DR50" s="1027"/>
      <c r="DS50" s="1027"/>
      <c r="DT50" s="1027"/>
      <c r="DU50" s="1028"/>
      <c r="DV50" s="1029"/>
      <c r="DW50" s="1030"/>
      <c r="DX50" s="1030"/>
      <c r="DY50" s="1030"/>
      <c r="DZ50" s="1031"/>
      <c r="EA50" s="218"/>
    </row>
    <row r="51" spans="1:131" ht="26.25" customHeight="1" x14ac:dyDescent="0.15">
      <c r="A51" s="226">
        <v>24</v>
      </c>
      <c r="B51" s="1067"/>
      <c r="C51" s="1068"/>
      <c r="D51" s="1068"/>
      <c r="E51" s="1068"/>
      <c r="F51" s="1068"/>
      <c r="G51" s="1068"/>
      <c r="H51" s="1068"/>
      <c r="I51" s="1068"/>
      <c r="J51" s="1068"/>
      <c r="K51" s="1068"/>
      <c r="L51" s="1068"/>
      <c r="M51" s="1068"/>
      <c r="N51" s="1068"/>
      <c r="O51" s="1068"/>
      <c r="P51" s="1069"/>
      <c r="Q51" s="1070"/>
      <c r="R51" s="1062"/>
      <c r="S51" s="1062"/>
      <c r="T51" s="1062"/>
      <c r="U51" s="1062"/>
      <c r="V51" s="1062"/>
      <c r="W51" s="1062"/>
      <c r="X51" s="1062"/>
      <c r="Y51" s="1062"/>
      <c r="Z51" s="1062"/>
      <c r="AA51" s="1062"/>
      <c r="AB51" s="1062"/>
      <c r="AC51" s="1062"/>
      <c r="AD51" s="1062"/>
      <c r="AE51" s="1071"/>
      <c r="AF51" s="1072"/>
      <c r="AG51" s="1073"/>
      <c r="AH51" s="1073"/>
      <c r="AI51" s="1073"/>
      <c r="AJ51" s="1074"/>
      <c r="AK51" s="1061"/>
      <c r="AL51" s="1062"/>
      <c r="AM51" s="1062"/>
      <c r="AN51" s="1062"/>
      <c r="AO51" s="1062"/>
      <c r="AP51" s="1062"/>
      <c r="AQ51" s="1062"/>
      <c r="AR51" s="1062"/>
      <c r="AS51" s="1062"/>
      <c r="AT51" s="1062"/>
      <c r="AU51" s="1062"/>
      <c r="AV51" s="1062"/>
      <c r="AW51" s="1062"/>
      <c r="AX51" s="1062"/>
      <c r="AY51" s="1062"/>
      <c r="AZ51" s="1063"/>
      <c r="BA51" s="1063"/>
      <c r="BB51" s="1063"/>
      <c r="BC51" s="1063"/>
      <c r="BD51" s="1063"/>
      <c r="BE51" s="1009"/>
      <c r="BF51" s="1009"/>
      <c r="BG51" s="1009"/>
      <c r="BH51" s="1009"/>
      <c r="BI51" s="1010"/>
      <c r="BJ51" s="220"/>
      <c r="BK51" s="220"/>
      <c r="BL51" s="220"/>
      <c r="BM51" s="220"/>
      <c r="BN51" s="220"/>
      <c r="BO51" s="229"/>
      <c r="BP51" s="229"/>
      <c r="BQ51" s="226">
        <v>45</v>
      </c>
      <c r="BR51" s="227"/>
      <c r="BS51" s="1029"/>
      <c r="BT51" s="1030"/>
      <c r="BU51" s="1030"/>
      <c r="BV51" s="1030"/>
      <c r="BW51" s="1030"/>
      <c r="BX51" s="1030"/>
      <c r="BY51" s="1030"/>
      <c r="BZ51" s="1030"/>
      <c r="CA51" s="1030"/>
      <c r="CB51" s="1030"/>
      <c r="CC51" s="1030"/>
      <c r="CD51" s="1030"/>
      <c r="CE51" s="1030"/>
      <c r="CF51" s="1030"/>
      <c r="CG51" s="1051"/>
      <c r="CH51" s="1026"/>
      <c r="CI51" s="1027"/>
      <c r="CJ51" s="1027"/>
      <c r="CK51" s="1027"/>
      <c r="CL51" s="1028"/>
      <c r="CM51" s="1026"/>
      <c r="CN51" s="1027"/>
      <c r="CO51" s="1027"/>
      <c r="CP51" s="1027"/>
      <c r="CQ51" s="1028"/>
      <c r="CR51" s="1026"/>
      <c r="CS51" s="1027"/>
      <c r="CT51" s="1027"/>
      <c r="CU51" s="1027"/>
      <c r="CV51" s="1028"/>
      <c r="CW51" s="1026"/>
      <c r="CX51" s="1027"/>
      <c r="CY51" s="1027"/>
      <c r="CZ51" s="1027"/>
      <c r="DA51" s="1028"/>
      <c r="DB51" s="1026"/>
      <c r="DC51" s="1027"/>
      <c r="DD51" s="1027"/>
      <c r="DE51" s="1027"/>
      <c r="DF51" s="1028"/>
      <c r="DG51" s="1026"/>
      <c r="DH51" s="1027"/>
      <c r="DI51" s="1027"/>
      <c r="DJ51" s="1027"/>
      <c r="DK51" s="1028"/>
      <c r="DL51" s="1026"/>
      <c r="DM51" s="1027"/>
      <c r="DN51" s="1027"/>
      <c r="DO51" s="1027"/>
      <c r="DP51" s="1028"/>
      <c r="DQ51" s="1026"/>
      <c r="DR51" s="1027"/>
      <c r="DS51" s="1027"/>
      <c r="DT51" s="1027"/>
      <c r="DU51" s="1028"/>
      <c r="DV51" s="1029"/>
      <c r="DW51" s="1030"/>
      <c r="DX51" s="1030"/>
      <c r="DY51" s="1030"/>
      <c r="DZ51" s="1031"/>
      <c r="EA51" s="218"/>
    </row>
    <row r="52" spans="1:131" ht="26.25" customHeight="1" x14ac:dyDescent="0.15">
      <c r="A52" s="226">
        <v>25</v>
      </c>
      <c r="B52" s="1067"/>
      <c r="C52" s="1068"/>
      <c r="D52" s="1068"/>
      <c r="E52" s="1068"/>
      <c r="F52" s="1068"/>
      <c r="G52" s="1068"/>
      <c r="H52" s="1068"/>
      <c r="I52" s="1068"/>
      <c r="J52" s="1068"/>
      <c r="K52" s="1068"/>
      <c r="L52" s="1068"/>
      <c r="M52" s="1068"/>
      <c r="N52" s="1068"/>
      <c r="O52" s="1068"/>
      <c r="P52" s="1069"/>
      <c r="Q52" s="1070"/>
      <c r="R52" s="1062"/>
      <c r="S52" s="1062"/>
      <c r="T52" s="1062"/>
      <c r="U52" s="1062"/>
      <c r="V52" s="1062"/>
      <c r="W52" s="1062"/>
      <c r="X52" s="1062"/>
      <c r="Y52" s="1062"/>
      <c r="Z52" s="1062"/>
      <c r="AA52" s="1062"/>
      <c r="AB52" s="1062"/>
      <c r="AC52" s="1062"/>
      <c r="AD52" s="1062"/>
      <c r="AE52" s="1071"/>
      <c r="AF52" s="1072"/>
      <c r="AG52" s="1073"/>
      <c r="AH52" s="1073"/>
      <c r="AI52" s="1073"/>
      <c r="AJ52" s="1074"/>
      <c r="AK52" s="1061"/>
      <c r="AL52" s="1062"/>
      <c r="AM52" s="1062"/>
      <c r="AN52" s="1062"/>
      <c r="AO52" s="1062"/>
      <c r="AP52" s="1062"/>
      <c r="AQ52" s="1062"/>
      <c r="AR52" s="1062"/>
      <c r="AS52" s="1062"/>
      <c r="AT52" s="1062"/>
      <c r="AU52" s="1062"/>
      <c r="AV52" s="1062"/>
      <c r="AW52" s="1062"/>
      <c r="AX52" s="1062"/>
      <c r="AY52" s="1062"/>
      <c r="AZ52" s="1063"/>
      <c r="BA52" s="1063"/>
      <c r="BB52" s="1063"/>
      <c r="BC52" s="1063"/>
      <c r="BD52" s="1063"/>
      <c r="BE52" s="1009"/>
      <c r="BF52" s="1009"/>
      <c r="BG52" s="1009"/>
      <c r="BH52" s="1009"/>
      <c r="BI52" s="1010"/>
      <c r="BJ52" s="220"/>
      <c r="BK52" s="220"/>
      <c r="BL52" s="220"/>
      <c r="BM52" s="220"/>
      <c r="BN52" s="220"/>
      <c r="BO52" s="229"/>
      <c r="BP52" s="229"/>
      <c r="BQ52" s="226">
        <v>46</v>
      </c>
      <c r="BR52" s="227"/>
      <c r="BS52" s="1029"/>
      <c r="BT52" s="1030"/>
      <c r="BU52" s="1030"/>
      <c r="BV52" s="1030"/>
      <c r="BW52" s="1030"/>
      <c r="BX52" s="1030"/>
      <c r="BY52" s="1030"/>
      <c r="BZ52" s="1030"/>
      <c r="CA52" s="1030"/>
      <c r="CB52" s="1030"/>
      <c r="CC52" s="1030"/>
      <c r="CD52" s="1030"/>
      <c r="CE52" s="1030"/>
      <c r="CF52" s="1030"/>
      <c r="CG52" s="1051"/>
      <c r="CH52" s="1026"/>
      <c r="CI52" s="1027"/>
      <c r="CJ52" s="1027"/>
      <c r="CK52" s="1027"/>
      <c r="CL52" s="1028"/>
      <c r="CM52" s="1026"/>
      <c r="CN52" s="1027"/>
      <c r="CO52" s="1027"/>
      <c r="CP52" s="1027"/>
      <c r="CQ52" s="1028"/>
      <c r="CR52" s="1026"/>
      <c r="CS52" s="1027"/>
      <c r="CT52" s="1027"/>
      <c r="CU52" s="1027"/>
      <c r="CV52" s="1028"/>
      <c r="CW52" s="1026"/>
      <c r="CX52" s="1027"/>
      <c r="CY52" s="1027"/>
      <c r="CZ52" s="1027"/>
      <c r="DA52" s="1028"/>
      <c r="DB52" s="1026"/>
      <c r="DC52" s="1027"/>
      <c r="DD52" s="1027"/>
      <c r="DE52" s="1027"/>
      <c r="DF52" s="1028"/>
      <c r="DG52" s="1026"/>
      <c r="DH52" s="1027"/>
      <c r="DI52" s="1027"/>
      <c r="DJ52" s="1027"/>
      <c r="DK52" s="1028"/>
      <c r="DL52" s="1026"/>
      <c r="DM52" s="1027"/>
      <c r="DN52" s="1027"/>
      <c r="DO52" s="1027"/>
      <c r="DP52" s="1028"/>
      <c r="DQ52" s="1026"/>
      <c r="DR52" s="1027"/>
      <c r="DS52" s="1027"/>
      <c r="DT52" s="1027"/>
      <c r="DU52" s="1028"/>
      <c r="DV52" s="1029"/>
      <c r="DW52" s="1030"/>
      <c r="DX52" s="1030"/>
      <c r="DY52" s="1030"/>
      <c r="DZ52" s="1031"/>
      <c r="EA52" s="218"/>
    </row>
    <row r="53" spans="1:131" ht="26.25" customHeight="1" x14ac:dyDescent="0.15">
      <c r="A53" s="226">
        <v>26</v>
      </c>
      <c r="B53" s="1067"/>
      <c r="C53" s="1068"/>
      <c r="D53" s="1068"/>
      <c r="E53" s="1068"/>
      <c r="F53" s="1068"/>
      <c r="G53" s="1068"/>
      <c r="H53" s="1068"/>
      <c r="I53" s="1068"/>
      <c r="J53" s="1068"/>
      <c r="K53" s="1068"/>
      <c r="L53" s="1068"/>
      <c r="M53" s="1068"/>
      <c r="N53" s="1068"/>
      <c r="O53" s="1068"/>
      <c r="P53" s="1069"/>
      <c r="Q53" s="1070"/>
      <c r="R53" s="1062"/>
      <c r="S53" s="1062"/>
      <c r="T53" s="1062"/>
      <c r="U53" s="1062"/>
      <c r="V53" s="1062"/>
      <c r="W53" s="1062"/>
      <c r="X53" s="1062"/>
      <c r="Y53" s="1062"/>
      <c r="Z53" s="1062"/>
      <c r="AA53" s="1062"/>
      <c r="AB53" s="1062"/>
      <c r="AC53" s="1062"/>
      <c r="AD53" s="1062"/>
      <c r="AE53" s="1071"/>
      <c r="AF53" s="1072"/>
      <c r="AG53" s="1073"/>
      <c r="AH53" s="1073"/>
      <c r="AI53" s="1073"/>
      <c r="AJ53" s="1074"/>
      <c r="AK53" s="1061"/>
      <c r="AL53" s="1062"/>
      <c r="AM53" s="1062"/>
      <c r="AN53" s="1062"/>
      <c r="AO53" s="1062"/>
      <c r="AP53" s="1062"/>
      <c r="AQ53" s="1062"/>
      <c r="AR53" s="1062"/>
      <c r="AS53" s="1062"/>
      <c r="AT53" s="1062"/>
      <c r="AU53" s="1062"/>
      <c r="AV53" s="1062"/>
      <c r="AW53" s="1062"/>
      <c r="AX53" s="1062"/>
      <c r="AY53" s="1062"/>
      <c r="AZ53" s="1063"/>
      <c r="BA53" s="1063"/>
      <c r="BB53" s="1063"/>
      <c r="BC53" s="1063"/>
      <c r="BD53" s="1063"/>
      <c r="BE53" s="1009"/>
      <c r="BF53" s="1009"/>
      <c r="BG53" s="1009"/>
      <c r="BH53" s="1009"/>
      <c r="BI53" s="1010"/>
      <c r="BJ53" s="220"/>
      <c r="BK53" s="220"/>
      <c r="BL53" s="220"/>
      <c r="BM53" s="220"/>
      <c r="BN53" s="220"/>
      <c r="BO53" s="229"/>
      <c r="BP53" s="229"/>
      <c r="BQ53" s="226">
        <v>47</v>
      </c>
      <c r="BR53" s="227"/>
      <c r="BS53" s="1029"/>
      <c r="BT53" s="1030"/>
      <c r="BU53" s="1030"/>
      <c r="BV53" s="1030"/>
      <c r="BW53" s="1030"/>
      <c r="BX53" s="1030"/>
      <c r="BY53" s="1030"/>
      <c r="BZ53" s="1030"/>
      <c r="CA53" s="1030"/>
      <c r="CB53" s="1030"/>
      <c r="CC53" s="1030"/>
      <c r="CD53" s="1030"/>
      <c r="CE53" s="1030"/>
      <c r="CF53" s="1030"/>
      <c r="CG53" s="1051"/>
      <c r="CH53" s="1026"/>
      <c r="CI53" s="1027"/>
      <c r="CJ53" s="1027"/>
      <c r="CK53" s="1027"/>
      <c r="CL53" s="1028"/>
      <c r="CM53" s="1026"/>
      <c r="CN53" s="1027"/>
      <c r="CO53" s="1027"/>
      <c r="CP53" s="1027"/>
      <c r="CQ53" s="1028"/>
      <c r="CR53" s="1026"/>
      <c r="CS53" s="1027"/>
      <c r="CT53" s="1027"/>
      <c r="CU53" s="1027"/>
      <c r="CV53" s="1028"/>
      <c r="CW53" s="1026"/>
      <c r="CX53" s="1027"/>
      <c r="CY53" s="1027"/>
      <c r="CZ53" s="1027"/>
      <c r="DA53" s="1028"/>
      <c r="DB53" s="1026"/>
      <c r="DC53" s="1027"/>
      <c r="DD53" s="1027"/>
      <c r="DE53" s="1027"/>
      <c r="DF53" s="1028"/>
      <c r="DG53" s="1026"/>
      <c r="DH53" s="1027"/>
      <c r="DI53" s="1027"/>
      <c r="DJ53" s="1027"/>
      <c r="DK53" s="1028"/>
      <c r="DL53" s="1026"/>
      <c r="DM53" s="1027"/>
      <c r="DN53" s="1027"/>
      <c r="DO53" s="1027"/>
      <c r="DP53" s="1028"/>
      <c r="DQ53" s="1026"/>
      <c r="DR53" s="1027"/>
      <c r="DS53" s="1027"/>
      <c r="DT53" s="1027"/>
      <c r="DU53" s="1028"/>
      <c r="DV53" s="1029"/>
      <c r="DW53" s="1030"/>
      <c r="DX53" s="1030"/>
      <c r="DY53" s="1030"/>
      <c r="DZ53" s="1031"/>
      <c r="EA53" s="218"/>
    </row>
    <row r="54" spans="1:131" ht="26.25" customHeight="1" x14ac:dyDescent="0.15">
      <c r="A54" s="226">
        <v>27</v>
      </c>
      <c r="B54" s="1067"/>
      <c r="C54" s="1068"/>
      <c r="D54" s="1068"/>
      <c r="E54" s="1068"/>
      <c r="F54" s="1068"/>
      <c r="G54" s="1068"/>
      <c r="H54" s="1068"/>
      <c r="I54" s="1068"/>
      <c r="J54" s="1068"/>
      <c r="K54" s="1068"/>
      <c r="L54" s="1068"/>
      <c r="M54" s="1068"/>
      <c r="N54" s="1068"/>
      <c r="O54" s="1068"/>
      <c r="P54" s="1069"/>
      <c r="Q54" s="1070"/>
      <c r="R54" s="1062"/>
      <c r="S54" s="1062"/>
      <c r="T54" s="1062"/>
      <c r="U54" s="1062"/>
      <c r="V54" s="1062"/>
      <c r="W54" s="1062"/>
      <c r="X54" s="1062"/>
      <c r="Y54" s="1062"/>
      <c r="Z54" s="1062"/>
      <c r="AA54" s="1062"/>
      <c r="AB54" s="1062"/>
      <c r="AC54" s="1062"/>
      <c r="AD54" s="1062"/>
      <c r="AE54" s="1071"/>
      <c r="AF54" s="1072"/>
      <c r="AG54" s="1073"/>
      <c r="AH54" s="1073"/>
      <c r="AI54" s="1073"/>
      <c r="AJ54" s="1074"/>
      <c r="AK54" s="1061"/>
      <c r="AL54" s="1062"/>
      <c r="AM54" s="1062"/>
      <c r="AN54" s="1062"/>
      <c r="AO54" s="1062"/>
      <c r="AP54" s="1062"/>
      <c r="AQ54" s="1062"/>
      <c r="AR54" s="1062"/>
      <c r="AS54" s="1062"/>
      <c r="AT54" s="1062"/>
      <c r="AU54" s="1062"/>
      <c r="AV54" s="1062"/>
      <c r="AW54" s="1062"/>
      <c r="AX54" s="1062"/>
      <c r="AY54" s="1062"/>
      <c r="AZ54" s="1063"/>
      <c r="BA54" s="1063"/>
      <c r="BB54" s="1063"/>
      <c r="BC54" s="1063"/>
      <c r="BD54" s="1063"/>
      <c r="BE54" s="1009"/>
      <c r="BF54" s="1009"/>
      <c r="BG54" s="1009"/>
      <c r="BH54" s="1009"/>
      <c r="BI54" s="1010"/>
      <c r="BJ54" s="220"/>
      <c r="BK54" s="220"/>
      <c r="BL54" s="220"/>
      <c r="BM54" s="220"/>
      <c r="BN54" s="220"/>
      <c r="BO54" s="229"/>
      <c r="BP54" s="229"/>
      <c r="BQ54" s="226">
        <v>48</v>
      </c>
      <c r="BR54" s="227"/>
      <c r="BS54" s="1029"/>
      <c r="BT54" s="1030"/>
      <c r="BU54" s="1030"/>
      <c r="BV54" s="1030"/>
      <c r="BW54" s="1030"/>
      <c r="BX54" s="1030"/>
      <c r="BY54" s="1030"/>
      <c r="BZ54" s="1030"/>
      <c r="CA54" s="1030"/>
      <c r="CB54" s="1030"/>
      <c r="CC54" s="1030"/>
      <c r="CD54" s="1030"/>
      <c r="CE54" s="1030"/>
      <c r="CF54" s="1030"/>
      <c r="CG54" s="1051"/>
      <c r="CH54" s="1026"/>
      <c r="CI54" s="1027"/>
      <c r="CJ54" s="1027"/>
      <c r="CK54" s="1027"/>
      <c r="CL54" s="1028"/>
      <c r="CM54" s="1026"/>
      <c r="CN54" s="1027"/>
      <c r="CO54" s="1027"/>
      <c r="CP54" s="1027"/>
      <c r="CQ54" s="1028"/>
      <c r="CR54" s="1026"/>
      <c r="CS54" s="1027"/>
      <c r="CT54" s="1027"/>
      <c r="CU54" s="1027"/>
      <c r="CV54" s="1028"/>
      <c r="CW54" s="1026"/>
      <c r="CX54" s="1027"/>
      <c r="CY54" s="1027"/>
      <c r="CZ54" s="1027"/>
      <c r="DA54" s="1028"/>
      <c r="DB54" s="1026"/>
      <c r="DC54" s="1027"/>
      <c r="DD54" s="1027"/>
      <c r="DE54" s="1027"/>
      <c r="DF54" s="1028"/>
      <c r="DG54" s="1026"/>
      <c r="DH54" s="1027"/>
      <c r="DI54" s="1027"/>
      <c r="DJ54" s="1027"/>
      <c r="DK54" s="1028"/>
      <c r="DL54" s="1026"/>
      <c r="DM54" s="1027"/>
      <c r="DN54" s="1027"/>
      <c r="DO54" s="1027"/>
      <c r="DP54" s="1028"/>
      <c r="DQ54" s="1026"/>
      <c r="DR54" s="1027"/>
      <c r="DS54" s="1027"/>
      <c r="DT54" s="1027"/>
      <c r="DU54" s="1028"/>
      <c r="DV54" s="1029"/>
      <c r="DW54" s="1030"/>
      <c r="DX54" s="1030"/>
      <c r="DY54" s="1030"/>
      <c r="DZ54" s="1031"/>
      <c r="EA54" s="218"/>
    </row>
    <row r="55" spans="1:131" ht="26.25" customHeight="1" x14ac:dyDescent="0.15">
      <c r="A55" s="226">
        <v>28</v>
      </c>
      <c r="B55" s="1067"/>
      <c r="C55" s="1068"/>
      <c r="D55" s="1068"/>
      <c r="E55" s="1068"/>
      <c r="F55" s="1068"/>
      <c r="G55" s="1068"/>
      <c r="H55" s="1068"/>
      <c r="I55" s="1068"/>
      <c r="J55" s="1068"/>
      <c r="K55" s="1068"/>
      <c r="L55" s="1068"/>
      <c r="M55" s="1068"/>
      <c r="N55" s="1068"/>
      <c r="O55" s="1068"/>
      <c r="P55" s="1069"/>
      <c r="Q55" s="1070"/>
      <c r="R55" s="1062"/>
      <c r="S55" s="1062"/>
      <c r="T55" s="1062"/>
      <c r="U55" s="1062"/>
      <c r="V55" s="1062"/>
      <c r="W55" s="1062"/>
      <c r="X55" s="1062"/>
      <c r="Y55" s="1062"/>
      <c r="Z55" s="1062"/>
      <c r="AA55" s="1062"/>
      <c r="AB55" s="1062"/>
      <c r="AC55" s="1062"/>
      <c r="AD55" s="1062"/>
      <c r="AE55" s="1071"/>
      <c r="AF55" s="1072"/>
      <c r="AG55" s="1073"/>
      <c r="AH55" s="1073"/>
      <c r="AI55" s="1073"/>
      <c r="AJ55" s="1074"/>
      <c r="AK55" s="1061"/>
      <c r="AL55" s="1062"/>
      <c r="AM55" s="1062"/>
      <c r="AN55" s="1062"/>
      <c r="AO55" s="1062"/>
      <c r="AP55" s="1062"/>
      <c r="AQ55" s="1062"/>
      <c r="AR55" s="1062"/>
      <c r="AS55" s="1062"/>
      <c r="AT55" s="1062"/>
      <c r="AU55" s="1062"/>
      <c r="AV55" s="1062"/>
      <c r="AW55" s="1062"/>
      <c r="AX55" s="1062"/>
      <c r="AY55" s="1062"/>
      <c r="AZ55" s="1063"/>
      <c r="BA55" s="1063"/>
      <c r="BB55" s="1063"/>
      <c r="BC55" s="1063"/>
      <c r="BD55" s="1063"/>
      <c r="BE55" s="1009"/>
      <c r="BF55" s="1009"/>
      <c r="BG55" s="1009"/>
      <c r="BH55" s="1009"/>
      <c r="BI55" s="1010"/>
      <c r="BJ55" s="220"/>
      <c r="BK55" s="220"/>
      <c r="BL55" s="220"/>
      <c r="BM55" s="220"/>
      <c r="BN55" s="220"/>
      <c r="BO55" s="229"/>
      <c r="BP55" s="229"/>
      <c r="BQ55" s="226">
        <v>49</v>
      </c>
      <c r="BR55" s="227"/>
      <c r="BS55" s="1029"/>
      <c r="BT55" s="1030"/>
      <c r="BU55" s="1030"/>
      <c r="BV55" s="1030"/>
      <c r="BW55" s="1030"/>
      <c r="BX55" s="1030"/>
      <c r="BY55" s="1030"/>
      <c r="BZ55" s="1030"/>
      <c r="CA55" s="1030"/>
      <c r="CB55" s="1030"/>
      <c r="CC55" s="1030"/>
      <c r="CD55" s="1030"/>
      <c r="CE55" s="1030"/>
      <c r="CF55" s="1030"/>
      <c r="CG55" s="1051"/>
      <c r="CH55" s="1026"/>
      <c r="CI55" s="1027"/>
      <c r="CJ55" s="1027"/>
      <c r="CK55" s="1027"/>
      <c r="CL55" s="1028"/>
      <c r="CM55" s="1026"/>
      <c r="CN55" s="1027"/>
      <c r="CO55" s="1027"/>
      <c r="CP55" s="1027"/>
      <c r="CQ55" s="1028"/>
      <c r="CR55" s="1026"/>
      <c r="CS55" s="1027"/>
      <c r="CT55" s="1027"/>
      <c r="CU55" s="1027"/>
      <c r="CV55" s="1028"/>
      <c r="CW55" s="1026"/>
      <c r="CX55" s="1027"/>
      <c r="CY55" s="1027"/>
      <c r="CZ55" s="1027"/>
      <c r="DA55" s="1028"/>
      <c r="DB55" s="1026"/>
      <c r="DC55" s="1027"/>
      <c r="DD55" s="1027"/>
      <c r="DE55" s="1027"/>
      <c r="DF55" s="1028"/>
      <c r="DG55" s="1026"/>
      <c r="DH55" s="1027"/>
      <c r="DI55" s="1027"/>
      <c r="DJ55" s="1027"/>
      <c r="DK55" s="1028"/>
      <c r="DL55" s="1026"/>
      <c r="DM55" s="1027"/>
      <c r="DN55" s="1027"/>
      <c r="DO55" s="1027"/>
      <c r="DP55" s="1028"/>
      <c r="DQ55" s="1026"/>
      <c r="DR55" s="1027"/>
      <c r="DS55" s="1027"/>
      <c r="DT55" s="1027"/>
      <c r="DU55" s="1028"/>
      <c r="DV55" s="1029"/>
      <c r="DW55" s="1030"/>
      <c r="DX55" s="1030"/>
      <c r="DY55" s="1030"/>
      <c r="DZ55" s="1031"/>
      <c r="EA55" s="218"/>
    </row>
    <row r="56" spans="1:131" ht="26.25" customHeight="1" x14ac:dyDescent="0.15">
      <c r="A56" s="226">
        <v>29</v>
      </c>
      <c r="B56" s="1067"/>
      <c r="C56" s="1068"/>
      <c r="D56" s="1068"/>
      <c r="E56" s="1068"/>
      <c r="F56" s="1068"/>
      <c r="G56" s="1068"/>
      <c r="H56" s="1068"/>
      <c r="I56" s="1068"/>
      <c r="J56" s="1068"/>
      <c r="K56" s="1068"/>
      <c r="L56" s="1068"/>
      <c r="M56" s="1068"/>
      <c r="N56" s="1068"/>
      <c r="O56" s="1068"/>
      <c r="P56" s="1069"/>
      <c r="Q56" s="1070"/>
      <c r="R56" s="1062"/>
      <c r="S56" s="1062"/>
      <c r="T56" s="1062"/>
      <c r="U56" s="1062"/>
      <c r="V56" s="1062"/>
      <c r="W56" s="1062"/>
      <c r="X56" s="1062"/>
      <c r="Y56" s="1062"/>
      <c r="Z56" s="1062"/>
      <c r="AA56" s="1062"/>
      <c r="AB56" s="1062"/>
      <c r="AC56" s="1062"/>
      <c r="AD56" s="1062"/>
      <c r="AE56" s="1071"/>
      <c r="AF56" s="1072"/>
      <c r="AG56" s="1073"/>
      <c r="AH56" s="1073"/>
      <c r="AI56" s="1073"/>
      <c r="AJ56" s="1074"/>
      <c r="AK56" s="1061"/>
      <c r="AL56" s="1062"/>
      <c r="AM56" s="1062"/>
      <c r="AN56" s="1062"/>
      <c r="AO56" s="1062"/>
      <c r="AP56" s="1062"/>
      <c r="AQ56" s="1062"/>
      <c r="AR56" s="1062"/>
      <c r="AS56" s="1062"/>
      <c r="AT56" s="1062"/>
      <c r="AU56" s="1062"/>
      <c r="AV56" s="1062"/>
      <c r="AW56" s="1062"/>
      <c r="AX56" s="1062"/>
      <c r="AY56" s="1062"/>
      <c r="AZ56" s="1063"/>
      <c r="BA56" s="1063"/>
      <c r="BB56" s="1063"/>
      <c r="BC56" s="1063"/>
      <c r="BD56" s="1063"/>
      <c r="BE56" s="1009"/>
      <c r="BF56" s="1009"/>
      <c r="BG56" s="1009"/>
      <c r="BH56" s="1009"/>
      <c r="BI56" s="1010"/>
      <c r="BJ56" s="220"/>
      <c r="BK56" s="220"/>
      <c r="BL56" s="220"/>
      <c r="BM56" s="220"/>
      <c r="BN56" s="220"/>
      <c r="BO56" s="229"/>
      <c r="BP56" s="229"/>
      <c r="BQ56" s="226">
        <v>50</v>
      </c>
      <c r="BR56" s="227"/>
      <c r="BS56" s="1029"/>
      <c r="BT56" s="1030"/>
      <c r="BU56" s="1030"/>
      <c r="BV56" s="1030"/>
      <c r="BW56" s="1030"/>
      <c r="BX56" s="1030"/>
      <c r="BY56" s="1030"/>
      <c r="BZ56" s="1030"/>
      <c r="CA56" s="1030"/>
      <c r="CB56" s="1030"/>
      <c r="CC56" s="1030"/>
      <c r="CD56" s="1030"/>
      <c r="CE56" s="1030"/>
      <c r="CF56" s="1030"/>
      <c r="CG56" s="1051"/>
      <c r="CH56" s="1026"/>
      <c r="CI56" s="1027"/>
      <c r="CJ56" s="1027"/>
      <c r="CK56" s="1027"/>
      <c r="CL56" s="1028"/>
      <c r="CM56" s="1026"/>
      <c r="CN56" s="1027"/>
      <c r="CO56" s="1027"/>
      <c r="CP56" s="1027"/>
      <c r="CQ56" s="1028"/>
      <c r="CR56" s="1026"/>
      <c r="CS56" s="1027"/>
      <c r="CT56" s="1027"/>
      <c r="CU56" s="1027"/>
      <c r="CV56" s="1028"/>
      <c r="CW56" s="1026"/>
      <c r="CX56" s="1027"/>
      <c r="CY56" s="1027"/>
      <c r="CZ56" s="1027"/>
      <c r="DA56" s="1028"/>
      <c r="DB56" s="1026"/>
      <c r="DC56" s="1027"/>
      <c r="DD56" s="1027"/>
      <c r="DE56" s="1027"/>
      <c r="DF56" s="1028"/>
      <c r="DG56" s="1026"/>
      <c r="DH56" s="1027"/>
      <c r="DI56" s="1027"/>
      <c r="DJ56" s="1027"/>
      <c r="DK56" s="1028"/>
      <c r="DL56" s="1026"/>
      <c r="DM56" s="1027"/>
      <c r="DN56" s="1027"/>
      <c r="DO56" s="1027"/>
      <c r="DP56" s="1028"/>
      <c r="DQ56" s="1026"/>
      <c r="DR56" s="1027"/>
      <c r="DS56" s="1027"/>
      <c r="DT56" s="1027"/>
      <c r="DU56" s="1028"/>
      <c r="DV56" s="1029"/>
      <c r="DW56" s="1030"/>
      <c r="DX56" s="1030"/>
      <c r="DY56" s="1030"/>
      <c r="DZ56" s="1031"/>
      <c r="EA56" s="218"/>
    </row>
    <row r="57" spans="1:131" ht="26.25" customHeight="1" x14ac:dyDescent="0.15">
      <c r="A57" s="226">
        <v>30</v>
      </c>
      <c r="B57" s="1067"/>
      <c r="C57" s="1068"/>
      <c r="D57" s="1068"/>
      <c r="E57" s="1068"/>
      <c r="F57" s="1068"/>
      <c r="G57" s="1068"/>
      <c r="H57" s="1068"/>
      <c r="I57" s="1068"/>
      <c r="J57" s="1068"/>
      <c r="K57" s="1068"/>
      <c r="L57" s="1068"/>
      <c r="M57" s="1068"/>
      <c r="N57" s="1068"/>
      <c r="O57" s="1068"/>
      <c r="P57" s="1069"/>
      <c r="Q57" s="1070"/>
      <c r="R57" s="1062"/>
      <c r="S57" s="1062"/>
      <c r="T57" s="1062"/>
      <c r="U57" s="1062"/>
      <c r="V57" s="1062"/>
      <c r="W57" s="1062"/>
      <c r="X57" s="1062"/>
      <c r="Y57" s="1062"/>
      <c r="Z57" s="1062"/>
      <c r="AA57" s="1062"/>
      <c r="AB57" s="1062"/>
      <c r="AC57" s="1062"/>
      <c r="AD57" s="1062"/>
      <c r="AE57" s="1071"/>
      <c r="AF57" s="1072"/>
      <c r="AG57" s="1073"/>
      <c r="AH57" s="1073"/>
      <c r="AI57" s="1073"/>
      <c r="AJ57" s="1074"/>
      <c r="AK57" s="1061"/>
      <c r="AL57" s="1062"/>
      <c r="AM57" s="1062"/>
      <c r="AN57" s="1062"/>
      <c r="AO57" s="1062"/>
      <c r="AP57" s="1062"/>
      <c r="AQ57" s="1062"/>
      <c r="AR57" s="1062"/>
      <c r="AS57" s="1062"/>
      <c r="AT57" s="1062"/>
      <c r="AU57" s="1062"/>
      <c r="AV57" s="1062"/>
      <c r="AW57" s="1062"/>
      <c r="AX57" s="1062"/>
      <c r="AY57" s="1062"/>
      <c r="AZ57" s="1063"/>
      <c r="BA57" s="1063"/>
      <c r="BB57" s="1063"/>
      <c r="BC57" s="1063"/>
      <c r="BD57" s="1063"/>
      <c r="BE57" s="1009"/>
      <c r="BF57" s="1009"/>
      <c r="BG57" s="1009"/>
      <c r="BH57" s="1009"/>
      <c r="BI57" s="1010"/>
      <c r="BJ57" s="220"/>
      <c r="BK57" s="220"/>
      <c r="BL57" s="220"/>
      <c r="BM57" s="220"/>
      <c r="BN57" s="220"/>
      <c r="BO57" s="229"/>
      <c r="BP57" s="229"/>
      <c r="BQ57" s="226">
        <v>51</v>
      </c>
      <c r="BR57" s="227"/>
      <c r="BS57" s="1029"/>
      <c r="BT57" s="1030"/>
      <c r="BU57" s="1030"/>
      <c r="BV57" s="1030"/>
      <c r="BW57" s="1030"/>
      <c r="BX57" s="1030"/>
      <c r="BY57" s="1030"/>
      <c r="BZ57" s="1030"/>
      <c r="CA57" s="1030"/>
      <c r="CB57" s="1030"/>
      <c r="CC57" s="1030"/>
      <c r="CD57" s="1030"/>
      <c r="CE57" s="1030"/>
      <c r="CF57" s="1030"/>
      <c r="CG57" s="1051"/>
      <c r="CH57" s="1026"/>
      <c r="CI57" s="1027"/>
      <c r="CJ57" s="1027"/>
      <c r="CK57" s="1027"/>
      <c r="CL57" s="1028"/>
      <c r="CM57" s="1026"/>
      <c r="CN57" s="1027"/>
      <c r="CO57" s="1027"/>
      <c r="CP57" s="1027"/>
      <c r="CQ57" s="1028"/>
      <c r="CR57" s="1026"/>
      <c r="CS57" s="1027"/>
      <c r="CT57" s="1027"/>
      <c r="CU57" s="1027"/>
      <c r="CV57" s="1028"/>
      <c r="CW57" s="1026"/>
      <c r="CX57" s="1027"/>
      <c r="CY57" s="1027"/>
      <c r="CZ57" s="1027"/>
      <c r="DA57" s="1028"/>
      <c r="DB57" s="1026"/>
      <c r="DC57" s="1027"/>
      <c r="DD57" s="1027"/>
      <c r="DE57" s="1027"/>
      <c r="DF57" s="1028"/>
      <c r="DG57" s="1026"/>
      <c r="DH57" s="1027"/>
      <c r="DI57" s="1027"/>
      <c r="DJ57" s="1027"/>
      <c r="DK57" s="1028"/>
      <c r="DL57" s="1026"/>
      <c r="DM57" s="1027"/>
      <c r="DN57" s="1027"/>
      <c r="DO57" s="1027"/>
      <c r="DP57" s="1028"/>
      <c r="DQ57" s="1026"/>
      <c r="DR57" s="1027"/>
      <c r="DS57" s="1027"/>
      <c r="DT57" s="1027"/>
      <c r="DU57" s="1028"/>
      <c r="DV57" s="1029"/>
      <c r="DW57" s="1030"/>
      <c r="DX57" s="1030"/>
      <c r="DY57" s="1030"/>
      <c r="DZ57" s="1031"/>
      <c r="EA57" s="218"/>
    </row>
    <row r="58" spans="1:131" ht="26.25" customHeight="1" x14ac:dyDescent="0.15">
      <c r="A58" s="226">
        <v>31</v>
      </c>
      <c r="B58" s="1067"/>
      <c r="C58" s="1068"/>
      <c r="D58" s="1068"/>
      <c r="E58" s="1068"/>
      <c r="F58" s="1068"/>
      <c r="G58" s="1068"/>
      <c r="H58" s="1068"/>
      <c r="I58" s="1068"/>
      <c r="J58" s="1068"/>
      <c r="K58" s="1068"/>
      <c r="L58" s="1068"/>
      <c r="M58" s="1068"/>
      <c r="N58" s="1068"/>
      <c r="O58" s="1068"/>
      <c r="P58" s="1069"/>
      <c r="Q58" s="1070"/>
      <c r="R58" s="1062"/>
      <c r="S58" s="1062"/>
      <c r="T58" s="1062"/>
      <c r="U58" s="1062"/>
      <c r="V58" s="1062"/>
      <c r="W58" s="1062"/>
      <c r="X58" s="1062"/>
      <c r="Y58" s="1062"/>
      <c r="Z58" s="1062"/>
      <c r="AA58" s="1062"/>
      <c r="AB58" s="1062"/>
      <c r="AC58" s="1062"/>
      <c r="AD58" s="1062"/>
      <c r="AE58" s="1071"/>
      <c r="AF58" s="1072"/>
      <c r="AG58" s="1073"/>
      <c r="AH58" s="1073"/>
      <c r="AI58" s="1073"/>
      <c r="AJ58" s="1074"/>
      <c r="AK58" s="1061"/>
      <c r="AL58" s="1062"/>
      <c r="AM58" s="1062"/>
      <c r="AN58" s="1062"/>
      <c r="AO58" s="1062"/>
      <c r="AP58" s="1062"/>
      <c r="AQ58" s="1062"/>
      <c r="AR58" s="1062"/>
      <c r="AS58" s="1062"/>
      <c r="AT58" s="1062"/>
      <c r="AU58" s="1062"/>
      <c r="AV58" s="1062"/>
      <c r="AW58" s="1062"/>
      <c r="AX58" s="1062"/>
      <c r="AY58" s="1062"/>
      <c r="AZ58" s="1063"/>
      <c r="BA58" s="1063"/>
      <c r="BB58" s="1063"/>
      <c r="BC58" s="1063"/>
      <c r="BD58" s="1063"/>
      <c r="BE58" s="1009"/>
      <c r="BF58" s="1009"/>
      <c r="BG58" s="1009"/>
      <c r="BH58" s="1009"/>
      <c r="BI58" s="1010"/>
      <c r="BJ58" s="220"/>
      <c r="BK58" s="220"/>
      <c r="BL58" s="220"/>
      <c r="BM58" s="220"/>
      <c r="BN58" s="220"/>
      <c r="BO58" s="229"/>
      <c r="BP58" s="229"/>
      <c r="BQ58" s="226">
        <v>52</v>
      </c>
      <c r="BR58" s="227"/>
      <c r="BS58" s="1029"/>
      <c r="BT58" s="1030"/>
      <c r="BU58" s="1030"/>
      <c r="BV58" s="1030"/>
      <c r="BW58" s="1030"/>
      <c r="BX58" s="1030"/>
      <c r="BY58" s="1030"/>
      <c r="BZ58" s="1030"/>
      <c r="CA58" s="1030"/>
      <c r="CB58" s="1030"/>
      <c r="CC58" s="1030"/>
      <c r="CD58" s="1030"/>
      <c r="CE58" s="1030"/>
      <c r="CF58" s="1030"/>
      <c r="CG58" s="1051"/>
      <c r="CH58" s="1026"/>
      <c r="CI58" s="1027"/>
      <c r="CJ58" s="1027"/>
      <c r="CK58" s="1027"/>
      <c r="CL58" s="1028"/>
      <c r="CM58" s="1026"/>
      <c r="CN58" s="1027"/>
      <c r="CO58" s="1027"/>
      <c r="CP58" s="1027"/>
      <c r="CQ58" s="1028"/>
      <c r="CR58" s="1026"/>
      <c r="CS58" s="1027"/>
      <c r="CT58" s="1027"/>
      <c r="CU58" s="1027"/>
      <c r="CV58" s="1028"/>
      <c r="CW58" s="1026"/>
      <c r="CX58" s="1027"/>
      <c r="CY58" s="1027"/>
      <c r="CZ58" s="1027"/>
      <c r="DA58" s="1028"/>
      <c r="DB58" s="1026"/>
      <c r="DC58" s="1027"/>
      <c r="DD58" s="1027"/>
      <c r="DE58" s="1027"/>
      <c r="DF58" s="1028"/>
      <c r="DG58" s="1026"/>
      <c r="DH58" s="1027"/>
      <c r="DI58" s="1027"/>
      <c r="DJ58" s="1027"/>
      <c r="DK58" s="1028"/>
      <c r="DL58" s="1026"/>
      <c r="DM58" s="1027"/>
      <c r="DN58" s="1027"/>
      <c r="DO58" s="1027"/>
      <c r="DP58" s="1028"/>
      <c r="DQ58" s="1026"/>
      <c r="DR58" s="1027"/>
      <c r="DS58" s="1027"/>
      <c r="DT58" s="1027"/>
      <c r="DU58" s="1028"/>
      <c r="DV58" s="1029"/>
      <c r="DW58" s="1030"/>
      <c r="DX58" s="1030"/>
      <c r="DY58" s="1030"/>
      <c r="DZ58" s="1031"/>
      <c r="EA58" s="218"/>
    </row>
    <row r="59" spans="1:131" ht="26.25" customHeight="1" x14ac:dyDescent="0.15">
      <c r="A59" s="226">
        <v>32</v>
      </c>
      <c r="B59" s="1067"/>
      <c r="C59" s="1068"/>
      <c r="D59" s="1068"/>
      <c r="E59" s="1068"/>
      <c r="F59" s="1068"/>
      <c r="G59" s="1068"/>
      <c r="H59" s="1068"/>
      <c r="I59" s="1068"/>
      <c r="J59" s="1068"/>
      <c r="K59" s="1068"/>
      <c r="L59" s="1068"/>
      <c r="M59" s="1068"/>
      <c r="N59" s="1068"/>
      <c r="O59" s="1068"/>
      <c r="P59" s="1069"/>
      <c r="Q59" s="1070"/>
      <c r="R59" s="1062"/>
      <c r="S59" s="1062"/>
      <c r="T59" s="1062"/>
      <c r="U59" s="1062"/>
      <c r="V59" s="1062"/>
      <c r="W59" s="1062"/>
      <c r="X59" s="1062"/>
      <c r="Y59" s="1062"/>
      <c r="Z59" s="1062"/>
      <c r="AA59" s="1062"/>
      <c r="AB59" s="1062"/>
      <c r="AC59" s="1062"/>
      <c r="AD59" s="1062"/>
      <c r="AE59" s="1071"/>
      <c r="AF59" s="1072"/>
      <c r="AG59" s="1073"/>
      <c r="AH59" s="1073"/>
      <c r="AI59" s="1073"/>
      <c r="AJ59" s="1074"/>
      <c r="AK59" s="1061"/>
      <c r="AL59" s="1062"/>
      <c r="AM59" s="1062"/>
      <c r="AN59" s="1062"/>
      <c r="AO59" s="1062"/>
      <c r="AP59" s="1062"/>
      <c r="AQ59" s="1062"/>
      <c r="AR59" s="1062"/>
      <c r="AS59" s="1062"/>
      <c r="AT59" s="1062"/>
      <c r="AU59" s="1062"/>
      <c r="AV59" s="1062"/>
      <c r="AW59" s="1062"/>
      <c r="AX59" s="1062"/>
      <c r="AY59" s="1062"/>
      <c r="AZ59" s="1063"/>
      <c r="BA59" s="1063"/>
      <c r="BB59" s="1063"/>
      <c r="BC59" s="1063"/>
      <c r="BD59" s="1063"/>
      <c r="BE59" s="1009"/>
      <c r="BF59" s="1009"/>
      <c r="BG59" s="1009"/>
      <c r="BH59" s="1009"/>
      <c r="BI59" s="1010"/>
      <c r="BJ59" s="220"/>
      <c r="BK59" s="220"/>
      <c r="BL59" s="220"/>
      <c r="BM59" s="220"/>
      <c r="BN59" s="220"/>
      <c r="BO59" s="229"/>
      <c r="BP59" s="229"/>
      <c r="BQ59" s="226">
        <v>53</v>
      </c>
      <c r="BR59" s="227"/>
      <c r="BS59" s="1029"/>
      <c r="BT59" s="1030"/>
      <c r="BU59" s="1030"/>
      <c r="BV59" s="1030"/>
      <c r="BW59" s="1030"/>
      <c r="BX59" s="1030"/>
      <c r="BY59" s="1030"/>
      <c r="BZ59" s="1030"/>
      <c r="CA59" s="1030"/>
      <c r="CB59" s="1030"/>
      <c r="CC59" s="1030"/>
      <c r="CD59" s="1030"/>
      <c r="CE59" s="1030"/>
      <c r="CF59" s="1030"/>
      <c r="CG59" s="1051"/>
      <c r="CH59" s="1026"/>
      <c r="CI59" s="1027"/>
      <c r="CJ59" s="1027"/>
      <c r="CK59" s="1027"/>
      <c r="CL59" s="1028"/>
      <c r="CM59" s="1026"/>
      <c r="CN59" s="1027"/>
      <c r="CO59" s="1027"/>
      <c r="CP59" s="1027"/>
      <c r="CQ59" s="1028"/>
      <c r="CR59" s="1026"/>
      <c r="CS59" s="1027"/>
      <c r="CT59" s="1027"/>
      <c r="CU59" s="1027"/>
      <c r="CV59" s="1028"/>
      <c r="CW59" s="1026"/>
      <c r="CX59" s="1027"/>
      <c r="CY59" s="1027"/>
      <c r="CZ59" s="1027"/>
      <c r="DA59" s="1028"/>
      <c r="DB59" s="1026"/>
      <c r="DC59" s="1027"/>
      <c r="DD59" s="1027"/>
      <c r="DE59" s="1027"/>
      <c r="DF59" s="1028"/>
      <c r="DG59" s="1026"/>
      <c r="DH59" s="1027"/>
      <c r="DI59" s="1027"/>
      <c r="DJ59" s="1027"/>
      <c r="DK59" s="1028"/>
      <c r="DL59" s="1026"/>
      <c r="DM59" s="1027"/>
      <c r="DN59" s="1027"/>
      <c r="DO59" s="1027"/>
      <c r="DP59" s="1028"/>
      <c r="DQ59" s="1026"/>
      <c r="DR59" s="1027"/>
      <c r="DS59" s="1027"/>
      <c r="DT59" s="1027"/>
      <c r="DU59" s="1028"/>
      <c r="DV59" s="1029"/>
      <c r="DW59" s="1030"/>
      <c r="DX59" s="1030"/>
      <c r="DY59" s="1030"/>
      <c r="DZ59" s="1031"/>
      <c r="EA59" s="218"/>
    </row>
    <row r="60" spans="1:131" ht="26.25" customHeight="1" x14ac:dyDescent="0.15">
      <c r="A60" s="226">
        <v>33</v>
      </c>
      <c r="B60" s="1067"/>
      <c r="C60" s="1068"/>
      <c r="D60" s="1068"/>
      <c r="E60" s="1068"/>
      <c r="F60" s="1068"/>
      <c r="G60" s="1068"/>
      <c r="H60" s="1068"/>
      <c r="I60" s="1068"/>
      <c r="J60" s="1068"/>
      <c r="K60" s="1068"/>
      <c r="L60" s="1068"/>
      <c r="M60" s="1068"/>
      <c r="N60" s="1068"/>
      <c r="O60" s="1068"/>
      <c r="P60" s="1069"/>
      <c r="Q60" s="1070"/>
      <c r="R60" s="1062"/>
      <c r="S60" s="1062"/>
      <c r="T60" s="1062"/>
      <c r="U60" s="1062"/>
      <c r="V60" s="1062"/>
      <c r="W60" s="1062"/>
      <c r="X60" s="1062"/>
      <c r="Y60" s="1062"/>
      <c r="Z60" s="1062"/>
      <c r="AA60" s="1062"/>
      <c r="AB60" s="1062"/>
      <c r="AC60" s="1062"/>
      <c r="AD60" s="1062"/>
      <c r="AE60" s="1071"/>
      <c r="AF60" s="1072"/>
      <c r="AG60" s="1073"/>
      <c r="AH60" s="1073"/>
      <c r="AI60" s="1073"/>
      <c r="AJ60" s="1074"/>
      <c r="AK60" s="1061"/>
      <c r="AL60" s="1062"/>
      <c r="AM60" s="1062"/>
      <c r="AN60" s="1062"/>
      <c r="AO60" s="1062"/>
      <c r="AP60" s="1062"/>
      <c r="AQ60" s="1062"/>
      <c r="AR60" s="1062"/>
      <c r="AS60" s="1062"/>
      <c r="AT60" s="1062"/>
      <c r="AU60" s="1062"/>
      <c r="AV60" s="1062"/>
      <c r="AW60" s="1062"/>
      <c r="AX60" s="1062"/>
      <c r="AY60" s="1062"/>
      <c r="AZ60" s="1063"/>
      <c r="BA60" s="1063"/>
      <c r="BB60" s="1063"/>
      <c r="BC60" s="1063"/>
      <c r="BD60" s="1063"/>
      <c r="BE60" s="1009"/>
      <c r="BF60" s="1009"/>
      <c r="BG60" s="1009"/>
      <c r="BH60" s="1009"/>
      <c r="BI60" s="1010"/>
      <c r="BJ60" s="220"/>
      <c r="BK60" s="220"/>
      <c r="BL60" s="220"/>
      <c r="BM60" s="220"/>
      <c r="BN60" s="220"/>
      <c r="BO60" s="229"/>
      <c r="BP60" s="229"/>
      <c r="BQ60" s="226">
        <v>54</v>
      </c>
      <c r="BR60" s="227"/>
      <c r="BS60" s="1029"/>
      <c r="BT60" s="1030"/>
      <c r="BU60" s="1030"/>
      <c r="BV60" s="1030"/>
      <c r="BW60" s="1030"/>
      <c r="BX60" s="1030"/>
      <c r="BY60" s="1030"/>
      <c r="BZ60" s="1030"/>
      <c r="CA60" s="1030"/>
      <c r="CB60" s="1030"/>
      <c r="CC60" s="1030"/>
      <c r="CD60" s="1030"/>
      <c r="CE60" s="1030"/>
      <c r="CF60" s="1030"/>
      <c r="CG60" s="1051"/>
      <c r="CH60" s="1026"/>
      <c r="CI60" s="1027"/>
      <c r="CJ60" s="1027"/>
      <c r="CK60" s="1027"/>
      <c r="CL60" s="1028"/>
      <c r="CM60" s="1026"/>
      <c r="CN60" s="1027"/>
      <c r="CO60" s="1027"/>
      <c r="CP60" s="1027"/>
      <c r="CQ60" s="1028"/>
      <c r="CR60" s="1026"/>
      <c r="CS60" s="1027"/>
      <c r="CT60" s="1027"/>
      <c r="CU60" s="1027"/>
      <c r="CV60" s="1028"/>
      <c r="CW60" s="1026"/>
      <c r="CX60" s="1027"/>
      <c r="CY60" s="1027"/>
      <c r="CZ60" s="1027"/>
      <c r="DA60" s="1028"/>
      <c r="DB60" s="1026"/>
      <c r="DC60" s="1027"/>
      <c r="DD60" s="1027"/>
      <c r="DE60" s="1027"/>
      <c r="DF60" s="1028"/>
      <c r="DG60" s="1026"/>
      <c r="DH60" s="1027"/>
      <c r="DI60" s="1027"/>
      <c r="DJ60" s="1027"/>
      <c r="DK60" s="1028"/>
      <c r="DL60" s="1026"/>
      <c r="DM60" s="1027"/>
      <c r="DN60" s="1027"/>
      <c r="DO60" s="1027"/>
      <c r="DP60" s="1028"/>
      <c r="DQ60" s="1026"/>
      <c r="DR60" s="1027"/>
      <c r="DS60" s="1027"/>
      <c r="DT60" s="1027"/>
      <c r="DU60" s="1028"/>
      <c r="DV60" s="1029"/>
      <c r="DW60" s="1030"/>
      <c r="DX60" s="1030"/>
      <c r="DY60" s="1030"/>
      <c r="DZ60" s="1031"/>
      <c r="EA60" s="218"/>
    </row>
    <row r="61" spans="1:131" ht="26.25" customHeight="1" thickBot="1" x14ac:dyDescent="0.2">
      <c r="A61" s="226">
        <v>34</v>
      </c>
      <c r="B61" s="1067"/>
      <c r="C61" s="1068"/>
      <c r="D61" s="1068"/>
      <c r="E61" s="1068"/>
      <c r="F61" s="1068"/>
      <c r="G61" s="1068"/>
      <c r="H61" s="1068"/>
      <c r="I61" s="1068"/>
      <c r="J61" s="1068"/>
      <c r="K61" s="1068"/>
      <c r="L61" s="1068"/>
      <c r="M61" s="1068"/>
      <c r="N61" s="1068"/>
      <c r="O61" s="1068"/>
      <c r="P61" s="1069"/>
      <c r="Q61" s="1070"/>
      <c r="R61" s="1062"/>
      <c r="S61" s="1062"/>
      <c r="T61" s="1062"/>
      <c r="U61" s="1062"/>
      <c r="V61" s="1062"/>
      <c r="W61" s="1062"/>
      <c r="X61" s="1062"/>
      <c r="Y61" s="1062"/>
      <c r="Z61" s="1062"/>
      <c r="AA61" s="1062"/>
      <c r="AB61" s="1062"/>
      <c r="AC61" s="1062"/>
      <c r="AD61" s="1062"/>
      <c r="AE61" s="1071"/>
      <c r="AF61" s="1072"/>
      <c r="AG61" s="1073"/>
      <c r="AH61" s="1073"/>
      <c r="AI61" s="1073"/>
      <c r="AJ61" s="1074"/>
      <c r="AK61" s="1061"/>
      <c r="AL61" s="1062"/>
      <c r="AM61" s="1062"/>
      <c r="AN61" s="1062"/>
      <c r="AO61" s="1062"/>
      <c r="AP61" s="1062"/>
      <c r="AQ61" s="1062"/>
      <c r="AR61" s="1062"/>
      <c r="AS61" s="1062"/>
      <c r="AT61" s="1062"/>
      <c r="AU61" s="1062"/>
      <c r="AV61" s="1062"/>
      <c r="AW61" s="1062"/>
      <c r="AX61" s="1062"/>
      <c r="AY61" s="1062"/>
      <c r="AZ61" s="1063"/>
      <c r="BA61" s="1063"/>
      <c r="BB61" s="1063"/>
      <c r="BC61" s="1063"/>
      <c r="BD61" s="1063"/>
      <c r="BE61" s="1009"/>
      <c r="BF61" s="1009"/>
      <c r="BG61" s="1009"/>
      <c r="BH61" s="1009"/>
      <c r="BI61" s="1010"/>
      <c r="BJ61" s="220"/>
      <c r="BK61" s="220"/>
      <c r="BL61" s="220"/>
      <c r="BM61" s="220"/>
      <c r="BN61" s="220"/>
      <c r="BO61" s="229"/>
      <c r="BP61" s="229"/>
      <c r="BQ61" s="226">
        <v>55</v>
      </c>
      <c r="BR61" s="227"/>
      <c r="BS61" s="1029"/>
      <c r="BT61" s="1030"/>
      <c r="BU61" s="1030"/>
      <c r="BV61" s="1030"/>
      <c r="BW61" s="1030"/>
      <c r="BX61" s="1030"/>
      <c r="BY61" s="1030"/>
      <c r="BZ61" s="1030"/>
      <c r="CA61" s="1030"/>
      <c r="CB61" s="1030"/>
      <c r="CC61" s="1030"/>
      <c r="CD61" s="1030"/>
      <c r="CE61" s="1030"/>
      <c r="CF61" s="1030"/>
      <c r="CG61" s="1051"/>
      <c r="CH61" s="1026"/>
      <c r="CI61" s="1027"/>
      <c r="CJ61" s="1027"/>
      <c r="CK61" s="1027"/>
      <c r="CL61" s="1028"/>
      <c r="CM61" s="1026"/>
      <c r="CN61" s="1027"/>
      <c r="CO61" s="1027"/>
      <c r="CP61" s="1027"/>
      <c r="CQ61" s="1028"/>
      <c r="CR61" s="1026"/>
      <c r="CS61" s="1027"/>
      <c r="CT61" s="1027"/>
      <c r="CU61" s="1027"/>
      <c r="CV61" s="1028"/>
      <c r="CW61" s="1026"/>
      <c r="CX61" s="1027"/>
      <c r="CY61" s="1027"/>
      <c r="CZ61" s="1027"/>
      <c r="DA61" s="1028"/>
      <c r="DB61" s="1026"/>
      <c r="DC61" s="1027"/>
      <c r="DD61" s="1027"/>
      <c r="DE61" s="1027"/>
      <c r="DF61" s="1028"/>
      <c r="DG61" s="1026"/>
      <c r="DH61" s="1027"/>
      <c r="DI61" s="1027"/>
      <c r="DJ61" s="1027"/>
      <c r="DK61" s="1028"/>
      <c r="DL61" s="1026"/>
      <c r="DM61" s="1027"/>
      <c r="DN61" s="1027"/>
      <c r="DO61" s="1027"/>
      <c r="DP61" s="1028"/>
      <c r="DQ61" s="1026"/>
      <c r="DR61" s="1027"/>
      <c r="DS61" s="1027"/>
      <c r="DT61" s="1027"/>
      <c r="DU61" s="1028"/>
      <c r="DV61" s="1029"/>
      <c r="DW61" s="1030"/>
      <c r="DX61" s="1030"/>
      <c r="DY61" s="1030"/>
      <c r="DZ61" s="1031"/>
      <c r="EA61" s="218"/>
    </row>
    <row r="62" spans="1:131" ht="26.25" customHeight="1" x14ac:dyDescent="0.15">
      <c r="A62" s="226">
        <v>35</v>
      </c>
      <c r="B62" s="1067"/>
      <c r="C62" s="1068"/>
      <c r="D62" s="1068"/>
      <c r="E62" s="1068"/>
      <c r="F62" s="1068"/>
      <c r="G62" s="1068"/>
      <c r="H62" s="1068"/>
      <c r="I62" s="1068"/>
      <c r="J62" s="1068"/>
      <c r="K62" s="1068"/>
      <c r="L62" s="1068"/>
      <c r="M62" s="1068"/>
      <c r="N62" s="1068"/>
      <c r="O62" s="1068"/>
      <c r="P62" s="1069"/>
      <c r="Q62" s="1070"/>
      <c r="R62" s="1062"/>
      <c r="S62" s="1062"/>
      <c r="T62" s="1062"/>
      <c r="U62" s="1062"/>
      <c r="V62" s="1062"/>
      <c r="W62" s="1062"/>
      <c r="X62" s="1062"/>
      <c r="Y62" s="1062"/>
      <c r="Z62" s="1062"/>
      <c r="AA62" s="1062"/>
      <c r="AB62" s="1062"/>
      <c r="AC62" s="1062"/>
      <c r="AD62" s="1062"/>
      <c r="AE62" s="1071"/>
      <c r="AF62" s="1072"/>
      <c r="AG62" s="1073"/>
      <c r="AH62" s="1073"/>
      <c r="AI62" s="1073"/>
      <c r="AJ62" s="1074"/>
      <c r="AK62" s="1061"/>
      <c r="AL62" s="1062"/>
      <c r="AM62" s="1062"/>
      <c r="AN62" s="1062"/>
      <c r="AO62" s="1062"/>
      <c r="AP62" s="1062"/>
      <c r="AQ62" s="1062"/>
      <c r="AR62" s="1062"/>
      <c r="AS62" s="1062"/>
      <c r="AT62" s="1062"/>
      <c r="AU62" s="1062"/>
      <c r="AV62" s="1062"/>
      <c r="AW62" s="1062"/>
      <c r="AX62" s="1062"/>
      <c r="AY62" s="1062"/>
      <c r="AZ62" s="1063"/>
      <c r="BA62" s="1063"/>
      <c r="BB62" s="1063"/>
      <c r="BC62" s="1063"/>
      <c r="BD62" s="1063"/>
      <c r="BE62" s="1009"/>
      <c r="BF62" s="1009"/>
      <c r="BG62" s="1009"/>
      <c r="BH62" s="1009"/>
      <c r="BI62" s="1010"/>
      <c r="BJ62" s="1064" t="s">
        <v>397</v>
      </c>
      <c r="BK62" s="1065"/>
      <c r="BL62" s="1065"/>
      <c r="BM62" s="1065"/>
      <c r="BN62" s="1066"/>
      <c r="BO62" s="229"/>
      <c r="BP62" s="229"/>
      <c r="BQ62" s="226">
        <v>56</v>
      </c>
      <c r="BR62" s="227"/>
      <c r="BS62" s="1029"/>
      <c r="BT62" s="1030"/>
      <c r="BU62" s="1030"/>
      <c r="BV62" s="1030"/>
      <c r="BW62" s="1030"/>
      <c r="BX62" s="1030"/>
      <c r="BY62" s="1030"/>
      <c r="BZ62" s="1030"/>
      <c r="CA62" s="1030"/>
      <c r="CB62" s="1030"/>
      <c r="CC62" s="1030"/>
      <c r="CD62" s="1030"/>
      <c r="CE62" s="1030"/>
      <c r="CF62" s="1030"/>
      <c r="CG62" s="1051"/>
      <c r="CH62" s="1026"/>
      <c r="CI62" s="1027"/>
      <c r="CJ62" s="1027"/>
      <c r="CK62" s="1027"/>
      <c r="CL62" s="1028"/>
      <c r="CM62" s="1026"/>
      <c r="CN62" s="1027"/>
      <c r="CO62" s="1027"/>
      <c r="CP62" s="1027"/>
      <c r="CQ62" s="1028"/>
      <c r="CR62" s="1026"/>
      <c r="CS62" s="1027"/>
      <c r="CT62" s="1027"/>
      <c r="CU62" s="1027"/>
      <c r="CV62" s="1028"/>
      <c r="CW62" s="1026"/>
      <c r="CX62" s="1027"/>
      <c r="CY62" s="1027"/>
      <c r="CZ62" s="1027"/>
      <c r="DA62" s="1028"/>
      <c r="DB62" s="1026"/>
      <c r="DC62" s="1027"/>
      <c r="DD62" s="1027"/>
      <c r="DE62" s="1027"/>
      <c r="DF62" s="1028"/>
      <c r="DG62" s="1026"/>
      <c r="DH62" s="1027"/>
      <c r="DI62" s="1027"/>
      <c r="DJ62" s="1027"/>
      <c r="DK62" s="1028"/>
      <c r="DL62" s="1026"/>
      <c r="DM62" s="1027"/>
      <c r="DN62" s="1027"/>
      <c r="DO62" s="1027"/>
      <c r="DP62" s="1028"/>
      <c r="DQ62" s="1026"/>
      <c r="DR62" s="1027"/>
      <c r="DS62" s="1027"/>
      <c r="DT62" s="1027"/>
      <c r="DU62" s="1028"/>
      <c r="DV62" s="1029"/>
      <c r="DW62" s="1030"/>
      <c r="DX62" s="1030"/>
      <c r="DY62" s="1030"/>
      <c r="DZ62" s="1031"/>
      <c r="EA62" s="218"/>
    </row>
    <row r="63" spans="1:131" ht="26.25" customHeight="1" thickBot="1" x14ac:dyDescent="0.2">
      <c r="A63" s="228" t="s">
        <v>377</v>
      </c>
      <c r="B63" s="974" t="s">
        <v>398</v>
      </c>
      <c r="C63" s="975"/>
      <c r="D63" s="975"/>
      <c r="E63" s="975"/>
      <c r="F63" s="975"/>
      <c r="G63" s="975"/>
      <c r="H63" s="975"/>
      <c r="I63" s="975"/>
      <c r="J63" s="975"/>
      <c r="K63" s="975"/>
      <c r="L63" s="975"/>
      <c r="M63" s="975"/>
      <c r="N63" s="975"/>
      <c r="O63" s="975"/>
      <c r="P63" s="985"/>
      <c r="Q63" s="999"/>
      <c r="R63" s="1000"/>
      <c r="S63" s="1000"/>
      <c r="T63" s="1000"/>
      <c r="U63" s="1000"/>
      <c r="V63" s="1000"/>
      <c r="W63" s="1000"/>
      <c r="X63" s="1000"/>
      <c r="Y63" s="1000"/>
      <c r="Z63" s="1000"/>
      <c r="AA63" s="1000"/>
      <c r="AB63" s="1000"/>
      <c r="AC63" s="1000"/>
      <c r="AD63" s="1000"/>
      <c r="AE63" s="1057"/>
      <c r="AF63" s="1058">
        <v>14174</v>
      </c>
      <c r="AG63" s="996"/>
      <c r="AH63" s="996"/>
      <c r="AI63" s="996"/>
      <c r="AJ63" s="1059"/>
      <c r="AK63" s="1060"/>
      <c r="AL63" s="1000"/>
      <c r="AM63" s="1000"/>
      <c r="AN63" s="1000"/>
      <c r="AO63" s="1000"/>
      <c r="AP63" s="996"/>
      <c r="AQ63" s="996"/>
      <c r="AR63" s="996"/>
      <c r="AS63" s="996"/>
      <c r="AT63" s="996"/>
      <c r="AU63" s="996"/>
      <c r="AV63" s="996"/>
      <c r="AW63" s="996"/>
      <c r="AX63" s="996"/>
      <c r="AY63" s="996"/>
      <c r="AZ63" s="1054"/>
      <c r="BA63" s="1054"/>
      <c r="BB63" s="1054"/>
      <c r="BC63" s="1054"/>
      <c r="BD63" s="1054"/>
      <c r="BE63" s="997"/>
      <c r="BF63" s="997"/>
      <c r="BG63" s="997"/>
      <c r="BH63" s="997"/>
      <c r="BI63" s="998"/>
      <c r="BJ63" s="1055" t="s">
        <v>122</v>
      </c>
      <c r="BK63" s="990"/>
      <c r="BL63" s="990"/>
      <c r="BM63" s="990"/>
      <c r="BN63" s="1056"/>
      <c r="BO63" s="229"/>
      <c r="BP63" s="229"/>
      <c r="BQ63" s="226">
        <v>57</v>
      </c>
      <c r="BR63" s="227"/>
      <c r="BS63" s="1029"/>
      <c r="BT63" s="1030"/>
      <c r="BU63" s="1030"/>
      <c r="BV63" s="1030"/>
      <c r="BW63" s="1030"/>
      <c r="BX63" s="1030"/>
      <c r="BY63" s="1030"/>
      <c r="BZ63" s="1030"/>
      <c r="CA63" s="1030"/>
      <c r="CB63" s="1030"/>
      <c r="CC63" s="1030"/>
      <c r="CD63" s="1030"/>
      <c r="CE63" s="1030"/>
      <c r="CF63" s="1030"/>
      <c r="CG63" s="1051"/>
      <c r="CH63" s="1026"/>
      <c r="CI63" s="1027"/>
      <c r="CJ63" s="1027"/>
      <c r="CK63" s="1027"/>
      <c r="CL63" s="1028"/>
      <c r="CM63" s="1026"/>
      <c r="CN63" s="1027"/>
      <c r="CO63" s="1027"/>
      <c r="CP63" s="1027"/>
      <c r="CQ63" s="1028"/>
      <c r="CR63" s="1026"/>
      <c r="CS63" s="1027"/>
      <c r="CT63" s="1027"/>
      <c r="CU63" s="1027"/>
      <c r="CV63" s="1028"/>
      <c r="CW63" s="1026"/>
      <c r="CX63" s="1027"/>
      <c r="CY63" s="1027"/>
      <c r="CZ63" s="1027"/>
      <c r="DA63" s="1028"/>
      <c r="DB63" s="1026"/>
      <c r="DC63" s="1027"/>
      <c r="DD63" s="1027"/>
      <c r="DE63" s="1027"/>
      <c r="DF63" s="1028"/>
      <c r="DG63" s="1026"/>
      <c r="DH63" s="1027"/>
      <c r="DI63" s="1027"/>
      <c r="DJ63" s="1027"/>
      <c r="DK63" s="1028"/>
      <c r="DL63" s="1026"/>
      <c r="DM63" s="1027"/>
      <c r="DN63" s="1027"/>
      <c r="DO63" s="1027"/>
      <c r="DP63" s="1028"/>
      <c r="DQ63" s="1026"/>
      <c r="DR63" s="1027"/>
      <c r="DS63" s="1027"/>
      <c r="DT63" s="1027"/>
      <c r="DU63" s="1028"/>
      <c r="DV63" s="1029"/>
      <c r="DW63" s="1030"/>
      <c r="DX63" s="1030"/>
      <c r="DY63" s="1030"/>
      <c r="DZ63" s="1031"/>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1029"/>
      <c r="BT64" s="1030"/>
      <c r="BU64" s="1030"/>
      <c r="BV64" s="1030"/>
      <c r="BW64" s="1030"/>
      <c r="BX64" s="1030"/>
      <c r="BY64" s="1030"/>
      <c r="BZ64" s="1030"/>
      <c r="CA64" s="1030"/>
      <c r="CB64" s="1030"/>
      <c r="CC64" s="1030"/>
      <c r="CD64" s="1030"/>
      <c r="CE64" s="1030"/>
      <c r="CF64" s="1030"/>
      <c r="CG64" s="1051"/>
      <c r="CH64" s="1026"/>
      <c r="CI64" s="1027"/>
      <c r="CJ64" s="1027"/>
      <c r="CK64" s="1027"/>
      <c r="CL64" s="1028"/>
      <c r="CM64" s="1026"/>
      <c r="CN64" s="1027"/>
      <c r="CO64" s="1027"/>
      <c r="CP64" s="1027"/>
      <c r="CQ64" s="1028"/>
      <c r="CR64" s="1026"/>
      <c r="CS64" s="1027"/>
      <c r="CT64" s="1027"/>
      <c r="CU64" s="1027"/>
      <c r="CV64" s="1028"/>
      <c r="CW64" s="1026"/>
      <c r="CX64" s="1027"/>
      <c r="CY64" s="1027"/>
      <c r="CZ64" s="1027"/>
      <c r="DA64" s="1028"/>
      <c r="DB64" s="1026"/>
      <c r="DC64" s="1027"/>
      <c r="DD64" s="1027"/>
      <c r="DE64" s="1027"/>
      <c r="DF64" s="1028"/>
      <c r="DG64" s="1026"/>
      <c r="DH64" s="1027"/>
      <c r="DI64" s="1027"/>
      <c r="DJ64" s="1027"/>
      <c r="DK64" s="1028"/>
      <c r="DL64" s="1026"/>
      <c r="DM64" s="1027"/>
      <c r="DN64" s="1027"/>
      <c r="DO64" s="1027"/>
      <c r="DP64" s="1028"/>
      <c r="DQ64" s="1026"/>
      <c r="DR64" s="1027"/>
      <c r="DS64" s="1027"/>
      <c r="DT64" s="1027"/>
      <c r="DU64" s="1028"/>
      <c r="DV64" s="1029"/>
      <c r="DW64" s="1030"/>
      <c r="DX64" s="1030"/>
      <c r="DY64" s="1030"/>
      <c r="DZ64" s="1031"/>
      <c r="EA64" s="218"/>
    </row>
    <row r="65" spans="1:131" ht="26.25" customHeight="1" thickBot="1" x14ac:dyDescent="0.2">
      <c r="A65" s="220" t="s">
        <v>399</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1029"/>
      <c r="BT65" s="1030"/>
      <c r="BU65" s="1030"/>
      <c r="BV65" s="1030"/>
      <c r="BW65" s="1030"/>
      <c r="BX65" s="1030"/>
      <c r="BY65" s="1030"/>
      <c r="BZ65" s="1030"/>
      <c r="CA65" s="1030"/>
      <c r="CB65" s="1030"/>
      <c r="CC65" s="1030"/>
      <c r="CD65" s="1030"/>
      <c r="CE65" s="1030"/>
      <c r="CF65" s="1030"/>
      <c r="CG65" s="1051"/>
      <c r="CH65" s="1026"/>
      <c r="CI65" s="1027"/>
      <c r="CJ65" s="1027"/>
      <c r="CK65" s="1027"/>
      <c r="CL65" s="1028"/>
      <c r="CM65" s="1026"/>
      <c r="CN65" s="1027"/>
      <c r="CO65" s="1027"/>
      <c r="CP65" s="1027"/>
      <c r="CQ65" s="1028"/>
      <c r="CR65" s="1026"/>
      <c r="CS65" s="1027"/>
      <c r="CT65" s="1027"/>
      <c r="CU65" s="1027"/>
      <c r="CV65" s="1028"/>
      <c r="CW65" s="1026"/>
      <c r="CX65" s="1027"/>
      <c r="CY65" s="1027"/>
      <c r="CZ65" s="1027"/>
      <c r="DA65" s="1028"/>
      <c r="DB65" s="1026"/>
      <c r="DC65" s="1027"/>
      <c r="DD65" s="1027"/>
      <c r="DE65" s="1027"/>
      <c r="DF65" s="1028"/>
      <c r="DG65" s="1026"/>
      <c r="DH65" s="1027"/>
      <c r="DI65" s="1027"/>
      <c r="DJ65" s="1027"/>
      <c r="DK65" s="1028"/>
      <c r="DL65" s="1026"/>
      <c r="DM65" s="1027"/>
      <c r="DN65" s="1027"/>
      <c r="DO65" s="1027"/>
      <c r="DP65" s="1028"/>
      <c r="DQ65" s="1026"/>
      <c r="DR65" s="1027"/>
      <c r="DS65" s="1027"/>
      <c r="DT65" s="1027"/>
      <c r="DU65" s="1028"/>
      <c r="DV65" s="1029"/>
      <c r="DW65" s="1030"/>
      <c r="DX65" s="1030"/>
      <c r="DY65" s="1030"/>
      <c r="DZ65" s="1031"/>
      <c r="EA65" s="218"/>
    </row>
    <row r="66" spans="1:131" ht="26.25" customHeight="1" x14ac:dyDescent="0.15">
      <c r="A66" s="1032" t="s">
        <v>400</v>
      </c>
      <c r="B66" s="1033"/>
      <c r="C66" s="1033"/>
      <c r="D66" s="1033"/>
      <c r="E66" s="1033"/>
      <c r="F66" s="1033"/>
      <c r="G66" s="1033"/>
      <c r="H66" s="1033"/>
      <c r="I66" s="1033"/>
      <c r="J66" s="1033"/>
      <c r="K66" s="1033"/>
      <c r="L66" s="1033"/>
      <c r="M66" s="1033"/>
      <c r="N66" s="1033"/>
      <c r="O66" s="1033"/>
      <c r="P66" s="1034"/>
      <c r="Q66" s="1038" t="s">
        <v>381</v>
      </c>
      <c r="R66" s="1039"/>
      <c r="S66" s="1039"/>
      <c r="T66" s="1039"/>
      <c r="U66" s="1040"/>
      <c r="V66" s="1038" t="s">
        <v>382</v>
      </c>
      <c r="W66" s="1039"/>
      <c r="X66" s="1039"/>
      <c r="Y66" s="1039"/>
      <c r="Z66" s="1040"/>
      <c r="AA66" s="1038" t="s">
        <v>383</v>
      </c>
      <c r="AB66" s="1039"/>
      <c r="AC66" s="1039"/>
      <c r="AD66" s="1039"/>
      <c r="AE66" s="1040"/>
      <c r="AF66" s="1044" t="s">
        <v>384</v>
      </c>
      <c r="AG66" s="1045"/>
      <c r="AH66" s="1045"/>
      <c r="AI66" s="1045"/>
      <c r="AJ66" s="1046"/>
      <c r="AK66" s="1038" t="s">
        <v>385</v>
      </c>
      <c r="AL66" s="1033"/>
      <c r="AM66" s="1033"/>
      <c r="AN66" s="1033"/>
      <c r="AO66" s="1034"/>
      <c r="AP66" s="1038" t="s">
        <v>386</v>
      </c>
      <c r="AQ66" s="1039"/>
      <c r="AR66" s="1039"/>
      <c r="AS66" s="1039"/>
      <c r="AT66" s="1040"/>
      <c r="AU66" s="1038" t="s">
        <v>401</v>
      </c>
      <c r="AV66" s="1039"/>
      <c r="AW66" s="1039"/>
      <c r="AX66" s="1039"/>
      <c r="AY66" s="1040"/>
      <c r="AZ66" s="1038" t="s">
        <v>364</v>
      </c>
      <c r="BA66" s="1039"/>
      <c r="BB66" s="1039"/>
      <c r="BC66" s="1039"/>
      <c r="BD66" s="1052"/>
      <c r="BE66" s="229"/>
      <c r="BF66" s="229"/>
      <c r="BG66" s="229"/>
      <c r="BH66" s="229"/>
      <c r="BI66" s="229"/>
      <c r="BJ66" s="229"/>
      <c r="BK66" s="229"/>
      <c r="BL66" s="229"/>
      <c r="BM66" s="229"/>
      <c r="BN66" s="229"/>
      <c r="BO66" s="229"/>
      <c r="BP66" s="229"/>
      <c r="BQ66" s="226">
        <v>60</v>
      </c>
      <c r="BR66" s="231"/>
      <c r="BS66" s="982"/>
      <c r="BT66" s="983"/>
      <c r="BU66" s="983"/>
      <c r="BV66" s="983"/>
      <c r="BW66" s="983"/>
      <c r="BX66" s="983"/>
      <c r="BY66" s="983"/>
      <c r="BZ66" s="983"/>
      <c r="CA66" s="983"/>
      <c r="CB66" s="983"/>
      <c r="CC66" s="983"/>
      <c r="CD66" s="983"/>
      <c r="CE66" s="983"/>
      <c r="CF66" s="983"/>
      <c r="CG66" s="992"/>
      <c r="CH66" s="993"/>
      <c r="CI66" s="994"/>
      <c r="CJ66" s="994"/>
      <c r="CK66" s="994"/>
      <c r="CL66" s="995"/>
      <c r="CM66" s="993"/>
      <c r="CN66" s="994"/>
      <c r="CO66" s="994"/>
      <c r="CP66" s="994"/>
      <c r="CQ66" s="995"/>
      <c r="CR66" s="993"/>
      <c r="CS66" s="994"/>
      <c r="CT66" s="994"/>
      <c r="CU66" s="994"/>
      <c r="CV66" s="995"/>
      <c r="CW66" s="993"/>
      <c r="CX66" s="994"/>
      <c r="CY66" s="994"/>
      <c r="CZ66" s="994"/>
      <c r="DA66" s="995"/>
      <c r="DB66" s="993"/>
      <c r="DC66" s="994"/>
      <c r="DD66" s="994"/>
      <c r="DE66" s="994"/>
      <c r="DF66" s="995"/>
      <c r="DG66" s="993"/>
      <c r="DH66" s="994"/>
      <c r="DI66" s="994"/>
      <c r="DJ66" s="994"/>
      <c r="DK66" s="995"/>
      <c r="DL66" s="993"/>
      <c r="DM66" s="994"/>
      <c r="DN66" s="994"/>
      <c r="DO66" s="994"/>
      <c r="DP66" s="995"/>
      <c r="DQ66" s="993"/>
      <c r="DR66" s="994"/>
      <c r="DS66" s="994"/>
      <c r="DT66" s="994"/>
      <c r="DU66" s="995"/>
      <c r="DV66" s="982"/>
      <c r="DW66" s="983"/>
      <c r="DX66" s="983"/>
      <c r="DY66" s="983"/>
      <c r="DZ66" s="984"/>
      <c r="EA66" s="218"/>
    </row>
    <row r="67" spans="1:131" ht="26.25" customHeight="1" thickBot="1" x14ac:dyDescent="0.2">
      <c r="A67" s="1035"/>
      <c r="B67" s="1036"/>
      <c r="C67" s="1036"/>
      <c r="D67" s="1036"/>
      <c r="E67" s="1036"/>
      <c r="F67" s="1036"/>
      <c r="G67" s="1036"/>
      <c r="H67" s="1036"/>
      <c r="I67" s="1036"/>
      <c r="J67" s="1036"/>
      <c r="K67" s="1036"/>
      <c r="L67" s="1036"/>
      <c r="M67" s="1036"/>
      <c r="N67" s="1036"/>
      <c r="O67" s="1036"/>
      <c r="P67" s="1037"/>
      <c r="Q67" s="1041"/>
      <c r="R67" s="1042"/>
      <c r="S67" s="1042"/>
      <c r="T67" s="1042"/>
      <c r="U67" s="1043"/>
      <c r="V67" s="1041"/>
      <c r="W67" s="1042"/>
      <c r="X67" s="1042"/>
      <c r="Y67" s="1042"/>
      <c r="Z67" s="1043"/>
      <c r="AA67" s="1041"/>
      <c r="AB67" s="1042"/>
      <c r="AC67" s="1042"/>
      <c r="AD67" s="1042"/>
      <c r="AE67" s="1043"/>
      <c r="AF67" s="1047"/>
      <c r="AG67" s="1048"/>
      <c r="AH67" s="1048"/>
      <c r="AI67" s="1048"/>
      <c r="AJ67" s="1049"/>
      <c r="AK67" s="1050"/>
      <c r="AL67" s="1036"/>
      <c r="AM67" s="1036"/>
      <c r="AN67" s="1036"/>
      <c r="AO67" s="1037"/>
      <c r="AP67" s="1041"/>
      <c r="AQ67" s="1042"/>
      <c r="AR67" s="1042"/>
      <c r="AS67" s="1042"/>
      <c r="AT67" s="1043"/>
      <c r="AU67" s="1041"/>
      <c r="AV67" s="1042"/>
      <c r="AW67" s="1042"/>
      <c r="AX67" s="1042"/>
      <c r="AY67" s="1043"/>
      <c r="AZ67" s="1041"/>
      <c r="BA67" s="1042"/>
      <c r="BB67" s="1042"/>
      <c r="BC67" s="1042"/>
      <c r="BD67" s="1053"/>
      <c r="BE67" s="229"/>
      <c r="BF67" s="229"/>
      <c r="BG67" s="229"/>
      <c r="BH67" s="229"/>
      <c r="BI67" s="229"/>
      <c r="BJ67" s="229"/>
      <c r="BK67" s="229"/>
      <c r="BL67" s="229"/>
      <c r="BM67" s="229"/>
      <c r="BN67" s="229"/>
      <c r="BO67" s="229"/>
      <c r="BP67" s="229"/>
      <c r="BQ67" s="226">
        <v>61</v>
      </c>
      <c r="BR67" s="231"/>
      <c r="BS67" s="982"/>
      <c r="BT67" s="983"/>
      <c r="BU67" s="983"/>
      <c r="BV67" s="983"/>
      <c r="BW67" s="983"/>
      <c r="BX67" s="983"/>
      <c r="BY67" s="983"/>
      <c r="BZ67" s="983"/>
      <c r="CA67" s="983"/>
      <c r="CB67" s="983"/>
      <c r="CC67" s="983"/>
      <c r="CD67" s="983"/>
      <c r="CE67" s="983"/>
      <c r="CF67" s="983"/>
      <c r="CG67" s="992"/>
      <c r="CH67" s="993"/>
      <c r="CI67" s="994"/>
      <c r="CJ67" s="994"/>
      <c r="CK67" s="994"/>
      <c r="CL67" s="995"/>
      <c r="CM67" s="993"/>
      <c r="CN67" s="994"/>
      <c r="CO67" s="994"/>
      <c r="CP67" s="994"/>
      <c r="CQ67" s="995"/>
      <c r="CR67" s="993"/>
      <c r="CS67" s="994"/>
      <c r="CT67" s="994"/>
      <c r="CU67" s="994"/>
      <c r="CV67" s="995"/>
      <c r="CW67" s="993"/>
      <c r="CX67" s="994"/>
      <c r="CY67" s="994"/>
      <c r="CZ67" s="994"/>
      <c r="DA67" s="995"/>
      <c r="DB67" s="993"/>
      <c r="DC67" s="994"/>
      <c r="DD67" s="994"/>
      <c r="DE67" s="994"/>
      <c r="DF67" s="995"/>
      <c r="DG67" s="993"/>
      <c r="DH67" s="994"/>
      <c r="DI67" s="994"/>
      <c r="DJ67" s="994"/>
      <c r="DK67" s="995"/>
      <c r="DL67" s="993"/>
      <c r="DM67" s="994"/>
      <c r="DN67" s="994"/>
      <c r="DO67" s="994"/>
      <c r="DP67" s="995"/>
      <c r="DQ67" s="993"/>
      <c r="DR67" s="994"/>
      <c r="DS67" s="994"/>
      <c r="DT67" s="994"/>
      <c r="DU67" s="995"/>
      <c r="DV67" s="982"/>
      <c r="DW67" s="983"/>
      <c r="DX67" s="983"/>
      <c r="DY67" s="983"/>
      <c r="DZ67" s="984"/>
      <c r="EA67" s="218"/>
    </row>
    <row r="68" spans="1:131" ht="26.25" customHeight="1" thickTop="1" x14ac:dyDescent="0.15">
      <c r="A68" s="224">
        <v>1</v>
      </c>
      <c r="B68" s="1022" t="s">
        <v>553</v>
      </c>
      <c r="C68" s="1023"/>
      <c r="D68" s="1023"/>
      <c r="E68" s="1023"/>
      <c r="F68" s="1023"/>
      <c r="G68" s="1023"/>
      <c r="H68" s="1023"/>
      <c r="I68" s="1023"/>
      <c r="J68" s="1023"/>
      <c r="K68" s="1023"/>
      <c r="L68" s="1023"/>
      <c r="M68" s="1023"/>
      <c r="N68" s="1023"/>
      <c r="O68" s="1023"/>
      <c r="P68" s="1024"/>
      <c r="Q68" s="1025">
        <v>151</v>
      </c>
      <c r="R68" s="1019"/>
      <c r="S68" s="1019"/>
      <c r="T68" s="1019"/>
      <c r="U68" s="1019"/>
      <c r="V68" s="1019">
        <v>124</v>
      </c>
      <c r="W68" s="1019"/>
      <c r="X68" s="1019"/>
      <c r="Y68" s="1019"/>
      <c r="Z68" s="1019"/>
      <c r="AA68" s="1019">
        <v>27</v>
      </c>
      <c r="AB68" s="1019"/>
      <c r="AC68" s="1019"/>
      <c r="AD68" s="1019"/>
      <c r="AE68" s="1019"/>
      <c r="AF68" s="1019">
        <v>27</v>
      </c>
      <c r="AG68" s="1019"/>
      <c r="AH68" s="1019"/>
      <c r="AI68" s="1019"/>
      <c r="AJ68" s="1019"/>
      <c r="AK68" s="1019" t="s">
        <v>547</v>
      </c>
      <c r="AL68" s="1019"/>
      <c r="AM68" s="1019"/>
      <c r="AN68" s="1019"/>
      <c r="AO68" s="1019"/>
      <c r="AP68" s="1019" t="s">
        <v>547</v>
      </c>
      <c r="AQ68" s="1019"/>
      <c r="AR68" s="1019"/>
      <c r="AS68" s="1019"/>
      <c r="AT68" s="1019"/>
      <c r="AU68" s="1019" t="s">
        <v>547</v>
      </c>
      <c r="AV68" s="1019"/>
      <c r="AW68" s="1019"/>
      <c r="AX68" s="1019"/>
      <c r="AY68" s="1019"/>
      <c r="AZ68" s="1020"/>
      <c r="BA68" s="1020"/>
      <c r="BB68" s="1020"/>
      <c r="BC68" s="1020"/>
      <c r="BD68" s="1021"/>
      <c r="BE68" s="229"/>
      <c r="BF68" s="229"/>
      <c r="BG68" s="229"/>
      <c r="BH68" s="229"/>
      <c r="BI68" s="229"/>
      <c r="BJ68" s="229"/>
      <c r="BK68" s="229"/>
      <c r="BL68" s="229"/>
      <c r="BM68" s="229"/>
      <c r="BN68" s="229"/>
      <c r="BO68" s="229"/>
      <c r="BP68" s="229"/>
      <c r="BQ68" s="226">
        <v>62</v>
      </c>
      <c r="BR68" s="231"/>
      <c r="BS68" s="982"/>
      <c r="BT68" s="983"/>
      <c r="BU68" s="983"/>
      <c r="BV68" s="983"/>
      <c r="BW68" s="983"/>
      <c r="BX68" s="983"/>
      <c r="BY68" s="983"/>
      <c r="BZ68" s="983"/>
      <c r="CA68" s="983"/>
      <c r="CB68" s="983"/>
      <c r="CC68" s="983"/>
      <c r="CD68" s="983"/>
      <c r="CE68" s="983"/>
      <c r="CF68" s="983"/>
      <c r="CG68" s="992"/>
      <c r="CH68" s="993"/>
      <c r="CI68" s="994"/>
      <c r="CJ68" s="994"/>
      <c r="CK68" s="994"/>
      <c r="CL68" s="995"/>
      <c r="CM68" s="993"/>
      <c r="CN68" s="994"/>
      <c r="CO68" s="994"/>
      <c r="CP68" s="994"/>
      <c r="CQ68" s="995"/>
      <c r="CR68" s="993"/>
      <c r="CS68" s="994"/>
      <c r="CT68" s="994"/>
      <c r="CU68" s="994"/>
      <c r="CV68" s="995"/>
      <c r="CW68" s="993"/>
      <c r="CX68" s="994"/>
      <c r="CY68" s="994"/>
      <c r="CZ68" s="994"/>
      <c r="DA68" s="995"/>
      <c r="DB68" s="993"/>
      <c r="DC68" s="994"/>
      <c r="DD68" s="994"/>
      <c r="DE68" s="994"/>
      <c r="DF68" s="995"/>
      <c r="DG68" s="993"/>
      <c r="DH68" s="994"/>
      <c r="DI68" s="994"/>
      <c r="DJ68" s="994"/>
      <c r="DK68" s="995"/>
      <c r="DL68" s="993"/>
      <c r="DM68" s="994"/>
      <c r="DN68" s="994"/>
      <c r="DO68" s="994"/>
      <c r="DP68" s="995"/>
      <c r="DQ68" s="993"/>
      <c r="DR68" s="994"/>
      <c r="DS68" s="994"/>
      <c r="DT68" s="994"/>
      <c r="DU68" s="995"/>
      <c r="DV68" s="982"/>
      <c r="DW68" s="983"/>
      <c r="DX68" s="983"/>
      <c r="DY68" s="983"/>
      <c r="DZ68" s="984"/>
      <c r="EA68" s="218"/>
    </row>
    <row r="69" spans="1:131" ht="26.25" customHeight="1" x14ac:dyDescent="0.15">
      <c r="A69" s="226">
        <v>2</v>
      </c>
      <c r="B69" s="1011" t="s">
        <v>554</v>
      </c>
      <c r="C69" s="1012"/>
      <c r="D69" s="1012"/>
      <c r="E69" s="1012"/>
      <c r="F69" s="1012"/>
      <c r="G69" s="1012"/>
      <c r="H69" s="1012"/>
      <c r="I69" s="1012"/>
      <c r="J69" s="1012"/>
      <c r="K69" s="1012"/>
      <c r="L69" s="1012"/>
      <c r="M69" s="1012"/>
      <c r="N69" s="1012"/>
      <c r="O69" s="1012"/>
      <c r="P69" s="1013"/>
      <c r="Q69" s="1014">
        <v>497</v>
      </c>
      <c r="R69" s="1008"/>
      <c r="S69" s="1008"/>
      <c r="T69" s="1008"/>
      <c r="U69" s="1008"/>
      <c r="V69" s="1008">
        <v>472</v>
      </c>
      <c r="W69" s="1008"/>
      <c r="X69" s="1008"/>
      <c r="Y69" s="1008"/>
      <c r="Z69" s="1008"/>
      <c r="AA69" s="1008">
        <v>25</v>
      </c>
      <c r="AB69" s="1008"/>
      <c r="AC69" s="1008"/>
      <c r="AD69" s="1008"/>
      <c r="AE69" s="1008"/>
      <c r="AF69" s="1008">
        <v>25</v>
      </c>
      <c r="AG69" s="1008"/>
      <c r="AH69" s="1008"/>
      <c r="AI69" s="1008"/>
      <c r="AJ69" s="1008"/>
      <c r="AK69" s="1008" t="s">
        <v>547</v>
      </c>
      <c r="AL69" s="1008"/>
      <c r="AM69" s="1008"/>
      <c r="AN69" s="1008"/>
      <c r="AO69" s="1008"/>
      <c r="AP69" s="1008">
        <v>88</v>
      </c>
      <c r="AQ69" s="1008"/>
      <c r="AR69" s="1008"/>
      <c r="AS69" s="1008"/>
      <c r="AT69" s="1008"/>
      <c r="AU69" s="1008">
        <v>40</v>
      </c>
      <c r="AV69" s="1008"/>
      <c r="AW69" s="1008"/>
      <c r="AX69" s="1008"/>
      <c r="AY69" s="1008"/>
      <c r="AZ69" s="1009"/>
      <c r="BA69" s="1009"/>
      <c r="BB69" s="1009"/>
      <c r="BC69" s="1009"/>
      <c r="BD69" s="1010"/>
      <c r="BE69" s="229"/>
      <c r="BF69" s="229"/>
      <c r="BG69" s="229"/>
      <c r="BH69" s="229"/>
      <c r="BI69" s="229"/>
      <c r="BJ69" s="229"/>
      <c r="BK69" s="229"/>
      <c r="BL69" s="229"/>
      <c r="BM69" s="229"/>
      <c r="BN69" s="229"/>
      <c r="BO69" s="229"/>
      <c r="BP69" s="229"/>
      <c r="BQ69" s="226">
        <v>63</v>
      </c>
      <c r="BR69" s="231"/>
      <c r="BS69" s="982"/>
      <c r="BT69" s="983"/>
      <c r="BU69" s="983"/>
      <c r="BV69" s="983"/>
      <c r="BW69" s="983"/>
      <c r="BX69" s="983"/>
      <c r="BY69" s="983"/>
      <c r="BZ69" s="983"/>
      <c r="CA69" s="983"/>
      <c r="CB69" s="983"/>
      <c r="CC69" s="983"/>
      <c r="CD69" s="983"/>
      <c r="CE69" s="983"/>
      <c r="CF69" s="983"/>
      <c r="CG69" s="992"/>
      <c r="CH69" s="993"/>
      <c r="CI69" s="994"/>
      <c r="CJ69" s="994"/>
      <c r="CK69" s="994"/>
      <c r="CL69" s="995"/>
      <c r="CM69" s="993"/>
      <c r="CN69" s="994"/>
      <c r="CO69" s="994"/>
      <c r="CP69" s="994"/>
      <c r="CQ69" s="995"/>
      <c r="CR69" s="993"/>
      <c r="CS69" s="994"/>
      <c r="CT69" s="994"/>
      <c r="CU69" s="994"/>
      <c r="CV69" s="995"/>
      <c r="CW69" s="993"/>
      <c r="CX69" s="994"/>
      <c r="CY69" s="994"/>
      <c r="CZ69" s="994"/>
      <c r="DA69" s="995"/>
      <c r="DB69" s="993"/>
      <c r="DC69" s="994"/>
      <c r="DD69" s="994"/>
      <c r="DE69" s="994"/>
      <c r="DF69" s="995"/>
      <c r="DG69" s="993"/>
      <c r="DH69" s="994"/>
      <c r="DI69" s="994"/>
      <c r="DJ69" s="994"/>
      <c r="DK69" s="995"/>
      <c r="DL69" s="993"/>
      <c r="DM69" s="994"/>
      <c r="DN69" s="994"/>
      <c r="DO69" s="994"/>
      <c r="DP69" s="995"/>
      <c r="DQ69" s="993"/>
      <c r="DR69" s="994"/>
      <c r="DS69" s="994"/>
      <c r="DT69" s="994"/>
      <c r="DU69" s="995"/>
      <c r="DV69" s="982"/>
      <c r="DW69" s="983"/>
      <c r="DX69" s="983"/>
      <c r="DY69" s="983"/>
      <c r="DZ69" s="984"/>
      <c r="EA69" s="218"/>
    </row>
    <row r="70" spans="1:131" ht="26.25" customHeight="1" x14ac:dyDescent="0.15">
      <c r="A70" s="226">
        <v>3</v>
      </c>
      <c r="B70" s="1011" t="s">
        <v>555</v>
      </c>
      <c r="C70" s="1012"/>
      <c r="D70" s="1012"/>
      <c r="E70" s="1012"/>
      <c r="F70" s="1012"/>
      <c r="G70" s="1012"/>
      <c r="H70" s="1012"/>
      <c r="I70" s="1012"/>
      <c r="J70" s="1012"/>
      <c r="K70" s="1012"/>
      <c r="L70" s="1012"/>
      <c r="M70" s="1012"/>
      <c r="N70" s="1012"/>
      <c r="O70" s="1012"/>
      <c r="P70" s="1013"/>
      <c r="Q70" s="1014">
        <v>3223</v>
      </c>
      <c r="R70" s="1008"/>
      <c r="S70" s="1008"/>
      <c r="T70" s="1008"/>
      <c r="U70" s="1008"/>
      <c r="V70" s="1008">
        <v>3194</v>
      </c>
      <c r="W70" s="1008"/>
      <c r="X70" s="1008"/>
      <c r="Y70" s="1008"/>
      <c r="Z70" s="1008"/>
      <c r="AA70" s="1008">
        <v>29</v>
      </c>
      <c r="AB70" s="1008"/>
      <c r="AC70" s="1008"/>
      <c r="AD70" s="1008"/>
      <c r="AE70" s="1008"/>
      <c r="AF70" s="1008">
        <v>29</v>
      </c>
      <c r="AG70" s="1008"/>
      <c r="AH70" s="1008"/>
      <c r="AI70" s="1008"/>
      <c r="AJ70" s="1008"/>
      <c r="AK70" s="1008" t="s">
        <v>547</v>
      </c>
      <c r="AL70" s="1008"/>
      <c r="AM70" s="1008"/>
      <c r="AN70" s="1008"/>
      <c r="AO70" s="1008"/>
      <c r="AP70" s="1008">
        <v>408</v>
      </c>
      <c r="AQ70" s="1008"/>
      <c r="AR70" s="1008"/>
      <c r="AS70" s="1008"/>
      <c r="AT70" s="1008"/>
      <c r="AU70" s="1008">
        <v>349</v>
      </c>
      <c r="AV70" s="1008"/>
      <c r="AW70" s="1008"/>
      <c r="AX70" s="1008"/>
      <c r="AY70" s="1008"/>
      <c r="AZ70" s="1009"/>
      <c r="BA70" s="1009"/>
      <c r="BB70" s="1009"/>
      <c r="BC70" s="1009"/>
      <c r="BD70" s="1010"/>
      <c r="BE70" s="229"/>
      <c r="BF70" s="229"/>
      <c r="BG70" s="229"/>
      <c r="BH70" s="229"/>
      <c r="BI70" s="229"/>
      <c r="BJ70" s="229"/>
      <c r="BK70" s="229"/>
      <c r="BL70" s="229"/>
      <c r="BM70" s="229"/>
      <c r="BN70" s="229"/>
      <c r="BO70" s="229"/>
      <c r="BP70" s="229"/>
      <c r="BQ70" s="226">
        <v>64</v>
      </c>
      <c r="BR70" s="231"/>
      <c r="BS70" s="982"/>
      <c r="BT70" s="983"/>
      <c r="BU70" s="983"/>
      <c r="BV70" s="983"/>
      <c r="BW70" s="983"/>
      <c r="BX70" s="983"/>
      <c r="BY70" s="983"/>
      <c r="BZ70" s="983"/>
      <c r="CA70" s="983"/>
      <c r="CB70" s="983"/>
      <c r="CC70" s="983"/>
      <c r="CD70" s="983"/>
      <c r="CE70" s="983"/>
      <c r="CF70" s="983"/>
      <c r="CG70" s="992"/>
      <c r="CH70" s="993"/>
      <c r="CI70" s="994"/>
      <c r="CJ70" s="994"/>
      <c r="CK70" s="994"/>
      <c r="CL70" s="995"/>
      <c r="CM70" s="993"/>
      <c r="CN70" s="994"/>
      <c r="CO70" s="994"/>
      <c r="CP70" s="994"/>
      <c r="CQ70" s="995"/>
      <c r="CR70" s="993"/>
      <c r="CS70" s="994"/>
      <c r="CT70" s="994"/>
      <c r="CU70" s="994"/>
      <c r="CV70" s="995"/>
      <c r="CW70" s="993"/>
      <c r="CX70" s="994"/>
      <c r="CY70" s="994"/>
      <c r="CZ70" s="994"/>
      <c r="DA70" s="995"/>
      <c r="DB70" s="993"/>
      <c r="DC70" s="994"/>
      <c r="DD70" s="994"/>
      <c r="DE70" s="994"/>
      <c r="DF70" s="995"/>
      <c r="DG70" s="993"/>
      <c r="DH70" s="994"/>
      <c r="DI70" s="994"/>
      <c r="DJ70" s="994"/>
      <c r="DK70" s="995"/>
      <c r="DL70" s="993"/>
      <c r="DM70" s="994"/>
      <c r="DN70" s="994"/>
      <c r="DO70" s="994"/>
      <c r="DP70" s="995"/>
      <c r="DQ70" s="993"/>
      <c r="DR70" s="994"/>
      <c r="DS70" s="994"/>
      <c r="DT70" s="994"/>
      <c r="DU70" s="995"/>
      <c r="DV70" s="982"/>
      <c r="DW70" s="983"/>
      <c r="DX70" s="983"/>
      <c r="DY70" s="983"/>
      <c r="DZ70" s="984"/>
      <c r="EA70" s="218"/>
    </row>
    <row r="71" spans="1:131" ht="26.25" customHeight="1" x14ac:dyDescent="0.15">
      <c r="A71" s="226">
        <v>4</v>
      </c>
      <c r="B71" s="1011" t="s">
        <v>556</v>
      </c>
      <c r="C71" s="1012"/>
      <c r="D71" s="1012"/>
      <c r="E71" s="1012"/>
      <c r="F71" s="1012"/>
      <c r="G71" s="1012"/>
      <c r="H71" s="1012"/>
      <c r="I71" s="1012"/>
      <c r="J71" s="1012"/>
      <c r="K71" s="1012"/>
      <c r="L71" s="1012"/>
      <c r="M71" s="1012"/>
      <c r="N71" s="1012"/>
      <c r="O71" s="1012"/>
      <c r="P71" s="1013"/>
      <c r="Q71" s="1014">
        <v>313</v>
      </c>
      <c r="R71" s="1008"/>
      <c r="S71" s="1008"/>
      <c r="T71" s="1008"/>
      <c r="U71" s="1008"/>
      <c r="V71" s="1008">
        <v>303</v>
      </c>
      <c r="W71" s="1008"/>
      <c r="X71" s="1008"/>
      <c r="Y71" s="1008"/>
      <c r="Z71" s="1008"/>
      <c r="AA71" s="1008">
        <v>10</v>
      </c>
      <c r="AB71" s="1008"/>
      <c r="AC71" s="1008"/>
      <c r="AD71" s="1008"/>
      <c r="AE71" s="1008"/>
      <c r="AF71" s="1008">
        <v>10</v>
      </c>
      <c r="AG71" s="1008"/>
      <c r="AH71" s="1008"/>
      <c r="AI71" s="1008"/>
      <c r="AJ71" s="1008"/>
      <c r="AK71" s="1008">
        <v>82</v>
      </c>
      <c r="AL71" s="1008"/>
      <c r="AM71" s="1008"/>
      <c r="AN71" s="1008"/>
      <c r="AO71" s="1008"/>
      <c r="AP71" s="1008" t="s">
        <v>547</v>
      </c>
      <c r="AQ71" s="1008"/>
      <c r="AR71" s="1008"/>
      <c r="AS71" s="1008"/>
      <c r="AT71" s="1008"/>
      <c r="AU71" s="1008" t="s">
        <v>547</v>
      </c>
      <c r="AV71" s="1008"/>
      <c r="AW71" s="1008"/>
      <c r="AX71" s="1008"/>
      <c r="AY71" s="1008"/>
      <c r="AZ71" s="1009"/>
      <c r="BA71" s="1009"/>
      <c r="BB71" s="1009"/>
      <c r="BC71" s="1009"/>
      <c r="BD71" s="1010"/>
      <c r="BE71" s="229"/>
      <c r="BF71" s="229"/>
      <c r="BG71" s="229"/>
      <c r="BH71" s="229"/>
      <c r="BI71" s="229"/>
      <c r="BJ71" s="229"/>
      <c r="BK71" s="229"/>
      <c r="BL71" s="229"/>
      <c r="BM71" s="229"/>
      <c r="BN71" s="229"/>
      <c r="BO71" s="229"/>
      <c r="BP71" s="229"/>
      <c r="BQ71" s="226">
        <v>65</v>
      </c>
      <c r="BR71" s="231"/>
      <c r="BS71" s="982"/>
      <c r="BT71" s="983"/>
      <c r="BU71" s="983"/>
      <c r="BV71" s="983"/>
      <c r="BW71" s="983"/>
      <c r="BX71" s="983"/>
      <c r="BY71" s="983"/>
      <c r="BZ71" s="983"/>
      <c r="CA71" s="983"/>
      <c r="CB71" s="983"/>
      <c r="CC71" s="983"/>
      <c r="CD71" s="983"/>
      <c r="CE71" s="983"/>
      <c r="CF71" s="983"/>
      <c r="CG71" s="992"/>
      <c r="CH71" s="993"/>
      <c r="CI71" s="994"/>
      <c r="CJ71" s="994"/>
      <c r="CK71" s="994"/>
      <c r="CL71" s="995"/>
      <c r="CM71" s="993"/>
      <c r="CN71" s="994"/>
      <c r="CO71" s="994"/>
      <c r="CP71" s="994"/>
      <c r="CQ71" s="995"/>
      <c r="CR71" s="993"/>
      <c r="CS71" s="994"/>
      <c r="CT71" s="994"/>
      <c r="CU71" s="994"/>
      <c r="CV71" s="995"/>
      <c r="CW71" s="993"/>
      <c r="CX71" s="994"/>
      <c r="CY71" s="994"/>
      <c r="CZ71" s="994"/>
      <c r="DA71" s="995"/>
      <c r="DB71" s="993"/>
      <c r="DC71" s="994"/>
      <c r="DD71" s="994"/>
      <c r="DE71" s="994"/>
      <c r="DF71" s="995"/>
      <c r="DG71" s="993"/>
      <c r="DH71" s="994"/>
      <c r="DI71" s="994"/>
      <c r="DJ71" s="994"/>
      <c r="DK71" s="995"/>
      <c r="DL71" s="993"/>
      <c r="DM71" s="994"/>
      <c r="DN71" s="994"/>
      <c r="DO71" s="994"/>
      <c r="DP71" s="995"/>
      <c r="DQ71" s="993"/>
      <c r="DR71" s="994"/>
      <c r="DS71" s="994"/>
      <c r="DT71" s="994"/>
      <c r="DU71" s="995"/>
      <c r="DV71" s="982"/>
      <c r="DW71" s="983"/>
      <c r="DX71" s="983"/>
      <c r="DY71" s="983"/>
      <c r="DZ71" s="984"/>
      <c r="EA71" s="218"/>
    </row>
    <row r="72" spans="1:131" ht="26.25" customHeight="1" x14ac:dyDescent="0.15">
      <c r="A72" s="226">
        <v>5</v>
      </c>
      <c r="B72" s="1011" t="s">
        <v>557</v>
      </c>
      <c r="C72" s="1012"/>
      <c r="D72" s="1012"/>
      <c r="E72" s="1012"/>
      <c r="F72" s="1012"/>
      <c r="G72" s="1012"/>
      <c r="H72" s="1012"/>
      <c r="I72" s="1012"/>
      <c r="J72" s="1012"/>
      <c r="K72" s="1012"/>
      <c r="L72" s="1012"/>
      <c r="M72" s="1012"/>
      <c r="N72" s="1012"/>
      <c r="O72" s="1012"/>
      <c r="P72" s="1013"/>
      <c r="Q72" s="1014">
        <v>64</v>
      </c>
      <c r="R72" s="1008"/>
      <c r="S72" s="1008"/>
      <c r="T72" s="1008"/>
      <c r="U72" s="1008"/>
      <c r="V72" s="1008">
        <v>62</v>
      </c>
      <c r="W72" s="1008"/>
      <c r="X72" s="1008"/>
      <c r="Y72" s="1008"/>
      <c r="Z72" s="1008"/>
      <c r="AA72" s="1008">
        <v>2</v>
      </c>
      <c r="AB72" s="1008"/>
      <c r="AC72" s="1008"/>
      <c r="AD72" s="1008"/>
      <c r="AE72" s="1008"/>
      <c r="AF72" s="1008">
        <v>2</v>
      </c>
      <c r="AG72" s="1008"/>
      <c r="AH72" s="1008"/>
      <c r="AI72" s="1008"/>
      <c r="AJ72" s="1008"/>
      <c r="AK72" s="1008" t="s">
        <v>547</v>
      </c>
      <c r="AL72" s="1008"/>
      <c r="AM72" s="1008"/>
      <c r="AN72" s="1008"/>
      <c r="AO72" s="1008"/>
      <c r="AP72" s="1008" t="s">
        <v>547</v>
      </c>
      <c r="AQ72" s="1008"/>
      <c r="AR72" s="1008"/>
      <c r="AS72" s="1008"/>
      <c r="AT72" s="1008"/>
      <c r="AU72" s="1008" t="s">
        <v>547</v>
      </c>
      <c r="AV72" s="1008"/>
      <c r="AW72" s="1008"/>
      <c r="AX72" s="1008"/>
      <c r="AY72" s="1008"/>
      <c r="AZ72" s="1009"/>
      <c r="BA72" s="1009"/>
      <c r="BB72" s="1009"/>
      <c r="BC72" s="1009"/>
      <c r="BD72" s="1010"/>
      <c r="BE72" s="229"/>
      <c r="BF72" s="229"/>
      <c r="BG72" s="229"/>
      <c r="BH72" s="229"/>
      <c r="BI72" s="229"/>
      <c r="BJ72" s="229"/>
      <c r="BK72" s="229"/>
      <c r="BL72" s="229"/>
      <c r="BM72" s="229"/>
      <c r="BN72" s="229"/>
      <c r="BO72" s="229"/>
      <c r="BP72" s="229"/>
      <c r="BQ72" s="226">
        <v>66</v>
      </c>
      <c r="BR72" s="231"/>
      <c r="BS72" s="982"/>
      <c r="BT72" s="983"/>
      <c r="BU72" s="983"/>
      <c r="BV72" s="983"/>
      <c r="BW72" s="983"/>
      <c r="BX72" s="983"/>
      <c r="BY72" s="983"/>
      <c r="BZ72" s="983"/>
      <c r="CA72" s="983"/>
      <c r="CB72" s="983"/>
      <c r="CC72" s="983"/>
      <c r="CD72" s="983"/>
      <c r="CE72" s="983"/>
      <c r="CF72" s="983"/>
      <c r="CG72" s="992"/>
      <c r="CH72" s="993"/>
      <c r="CI72" s="994"/>
      <c r="CJ72" s="994"/>
      <c r="CK72" s="994"/>
      <c r="CL72" s="995"/>
      <c r="CM72" s="993"/>
      <c r="CN72" s="994"/>
      <c r="CO72" s="994"/>
      <c r="CP72" s="994"/>
      <c r="CQ72" s="995"/>
      <c r="CR72" s="993"/>
      <c r="CS72" s="994"/>
      <c r="CT72" s="994"/>
      <c r="CU72" s="994"/>
      <c r="CV72" s="995"/>
      <c r="CW72" s="993"/>
      <c r="CX72" s="994"/>
      <c r="CY72" s="994"/>
      <c r="CZ72" s="994"/>
      <c r="DA72" s="995"/>
      <c r="DB72" s="993"/>
      <c r="DC72" s="994"/>
      <c r="DD72" s="994"/>
      <c r="DE72" s="994"/>
      <c r="DF72" s="995"/>
      <c r="DG72" s="993"/>
      <c r="DH72" s="994"/>
      <c r="DI72" s="994"/>
      <c r="DJ72" s="994"/>
      <c r="DK72" s="995"/>
      <c r="DL72" s="993"/>
      <c r="DM72" s="994"/>
      <c r="DN72" s="994"/>
      <c r="DO72" s="994"/>
      <c r="DP72" s="995"/>
      <c r="DQ72" s="993"/>
      <c r="DR72" s="994"/>
      <c r="DS72" s="994"/>
      <c r="DT72" s="994"/>
      <c r="DU72" s="995"/>
      <c r="DV72" s="982"/>
      <c r="DW72" s="983"/>
      <c r="DX72" s="983"/>
      <c r="DY72" s="983"/>
      <c r="DZ72" s="984"/>
      <c r="EA72" s="218"/>
    </row>
    <row r="73" spans="1:131" ht="26.25" customHeight="1" x14ac:dyDescent="0.15">
      <c r="A73" s="226">
        <v>6</v>
      </c>
      <c r="B73" s="1011" t="s">
        <v>558</v>
      </c>
      <c r="C73" s="1012"/>
      <c r="D73" s="1012"/>
      <c r="E73" s="1012"/>
      <c r="F73" s="1012"/>
      <c r="G73" s="1012"/>
      <c r="H73" s="1012"/>
      <c r="I73" s="1012"/>
      <c r="J73" s="1012"/>
      <c r="K73" s="1012"/>
      <c r="L73" s="1012"/>
      <c r="M73" s="1012"/>
      <c r="N73" s="1012"/>
      <c r="O73" s="1012"/>
      <c r="P73" s="1013"/>
      <c r="Q73" s="1014">
        <v>134</v>
      </c>
      <c r="R73" s="1008"/>
      <c r="S73" s="1008"/>
      <c r="T73" s="1008"/>
      <c r="U73" s="1008"/>
      <c r="V73" s="1008">
        <v>120</v>
      </c>
      <c r="W73" s="1008"/>
      <c r="X73" s="1008"/>
      <c r="Y73" s="1008"/>
      <c r="Z73" s="1008"/>
      <c r="AA73" s="1008">
        <v>14</v>
      </c>
      <c r="AB73" s="1008"/>
      <c r="AC73" s="1008"/>
      <c r="AD73" s="1008"/>
      <c r="AE73" s="1008"/>
      <c r="AF73" s="1008">
        <v>14</v>
      </c>
      <c r="AG73" s="1008"/>
      <c r="AH73" s="1008"/>
      <c r="AI73" s="1008"/>
      <c r="AJ73" s="1008"/>
      <c r="AK73" s="1008" t="s">
        <v>547</v>
      </c>
      <c r="AL73" s="1008"/>
      <c r="AM73" s="1008"/>
      <c r="AN73" s="1008"/>
      <c r="AO73" s="1008"/>
      <c r="AP73" s="1008" t="s">
        <v>547</v>
      </c>
      <c r="AQ73" s="1008"/>
      <c r="AR73" s="1008"/>
      <c r="AS73" s="1008"/>
      <c r="AT73" s="1008"/>
      <c r="AU73" s="1008" t="s">
        <v>547</v>
      </c>
      <c r="AV73" s="1008"/>
      <c r="AW73" s="1008"/>
      <c r="AX73" s="1008"/>
      <c r="AY73" s="1008"/>
      <c r="AZ73" s="1009"/>
      <c r="BA73" s="1009"/>
      <c r="BB73" s="1009"/>
      <c r="BC73" s="1009"/>
      <c r="BD73" s="1010"/>
      <c r="BE73" s="229"/>
      <c r="BF73" s="229"/>
      <c r="BG73" s="229"/>
      <c r="BH73" s="229"/>
      <c r="BI73" s="229"/>
      <c r="BJ73" s="229"/>
      <c r="BK73" s="229"/>
      <c r="BL73" s="229"/>
      <c r="BM73" s="229"/>
      <c r="BN73" s="229"/>
      <c r="BO73" s="229"/>
      <c r="BP73" s="229"/>
      <c r="BQ73" s="226">
        <v>67</v>
      </c>
      <c r="BR73" s="231"/>
      <c r="BS73" s="982"/>
      <c r="BT73" s="983"/>
      <c r="BU73" s="983"/>
      <c r="BV73" s="983"/>
      <c r="BW73" s="983"/>
      <c r="BX73" s="983"/>
      <c r="BY73" s="983"/>
      <c r="BZ73" s="983"/>
      <c r="CA73" s="983"/>
      <c r="CB73" s="983"/>
      <c r="CC73" s="983"/>
      <c r="CD73" s="983"/>
      <c r="CE73" s="983"/>
      <c r="CF73" s="983"/>
      <c r="CG73" s="992"/>
      <c r="CH73" s="993"/>
      <c r="CI73" s="994"/>
      <c r="CJ73" s="994"/>
      <c r="CK73" s="994"/>
      <c r="CL73" s="995"/>
      <c r="CM73" s="993"/>
      <c r="CN73" s="994"/>
      <c r="CO73" s="994"/>
      <c r="CP73" s="994"/>
      <c r="CQ73" s="995"/>
      <c r="CR73" s="993"/>
      <c r="CS73" s="994"/>
      <c r="CT73" s="994"/>
      <c r="CU73" s="994"/>
      <c r="CV73" s="995"/>
      <c r="CW73" s="993"/>
      <c r="CX73" s="994"/>
      <c r="CY73" s="994"/>
      <c r="CZ73" s="994"/>
      <c r="DA73" s="995"/>
      <c r="DB73" s="993"/>
      <c r="DC73" s="994"/>
      <c r="DD73" s="994"/>
      <c r="DE73" s="994"/>
      <c r="DF73" s="995"/>
      <c r="DG73" s="993"/>
      <c r="DH73" s="994"/>
      <c r="DI73" s="994"/>
      <c r="DJ73" s="994"/>
      <c r="DK73" s="995"/>
      <c r="DL73" s="993"/>
      <c r="DM73" s="994"/>
      <c r="DN73" s="994"/>
      <c r="DO73" s="994"/>
      <c r="DP73" s="995"/>
      <c r="DQ73" s="993"/>
      <c r="DR73" s="994"/>
      <c r="DS73" s="994"/>
      <c r="DT73" s="994"/>
      <c r="DU73" s="995"/>
      <c r="DV73" s="982"/>
      <c r="DW73" s="983"/>
      <c r="DX73" s="983"/>
      <c r="DY73" s="983"/>
      <c r="DZ73" s="984"/>
      <c r="EA73" s="218"/>
    </row>
    <row r="74" spans="1:131" ht="26.25" customHeight="1" x14ac:dyDescent="0.15">
      <c r="A74" s="226">
        <v>7</v>
      </c>
      <c r="B74" s="1011" t="s">
        <v>559</v>
      </c>
      <c r="C74" s="1012"/>
      <c r="D74" s="1012"/>
      <c r="E74" s="1012"/>
      <c r="F74" s="1012"/>
      <c r="G74" s="1012"/>
      <c r="H74" s="1012"/>
      <c r="I74" s="1012"/>
      <c r="J74" s="1012"/>
      <c r="K74" s="1012"/>
      <c r="L74" s="1012"/>
      <c r="M74" s="1012"/>
      <c r="N74" s="1012"/>
      <c r="O74" s="1012"/>
      <c r="P74" s="1013"/>
      <c r="Q74" s="1014">
        <v>7</v>
      </c>
      <c r="R74" s="1008"/>
      <c r="S74" s="1008"/>
      <c r="T74" s="1008"/>
      <c r="U74" s="1008"/>
      <c r="V74" s="1008">
        <v>5</v>
      </c>
      <c r="W74" s="1008"/>
      <c r="X74" s="1008"/>
      <c r="Y74" s="1008"/>
      <c r="Z74" s="1008"/>
      <c r="AA74" s="1008">
        <v>2</v>
      </c>
      <c r="AB74" s="1008"/>
      <c r="AC74" s="1008"/>
      <c r="AD74" s="1008"/>
      <c r="AE74" s="1008"/>
      <c r="AF74" s="1008">
        <v>2</v>
      </c>
      <c r="AG74" s="1008"/>
      <c r="AH74" s="1008"/>
      <c r="AI74" s="1008"/>
      <c r="AJ74" s="1008"/>
      <c r="AK74" s="1008" t="s">
        <v>547</v>
      </c>
      <c r="AL74" s="1008"/>
      <c r="AM74" s="1008"/>
      <c r="AN74" s="1008"/>
      <c r="AO74" s="1008"/>
      <c r="AP74" s="1008" t="s">
        <v>547</v>
      </c>
      <c r="AQ74" s="1008"/>
      <c r="AR74" s="1008"/>
      <c r="AS74" s="1008"/>
      <c r="AT74" s="1008"/>
      <c r="AU74" s="1008" t="s">
        <v>547</v>
      </c>
      <c r="AV74" s="1008"/>
      <c r="AW74" s="1008"/>
      <c r="AX74" s="1008"/>
      <c r="AY74" s="1008"/>
      <c r="AZ74" s="1009"/>
      <c r="BA74" s="1009"/>
      <c r="BB74" s="1009"/>
      <c r="BC74" s="1009"/>
      <c r="BD74" s="1010"/>
      <c r="BE74" s="229"/>
      <c r="BF74" s="229"/>
      <c r="BG74" s="229"/>
      <c r="BH74" s="229"/>
      <c r="BI74" s="229"/>
      <c r="BJ74" s="229"/>
      <c r="BK74" s="229"/>
      <c r="BL74" s="229"/>
      <c r="BM74" s="229"/>
      <c r="BN74" s="229"/>
      <c r="BO74" s="229"/>
      <c r="BP74" s="229"/>
      <c r="BQ74" s="226">
        <v>68</v>
      </c>
      <c r="BR74" s="231"/>
      <c r="BS74" s="982"/>
      <c r="BT74" s="983"/>
      <c r="BU74" s="983"/>
      <c r="BV74" s="983"/>
      <c r="BW74" s="983"/>
      <c r="BX74" s="983"/>
      <c r="BY74" s="983"/>
      <c r="BZ74" s="983"/>
      <c r="CA74" s="983"/>
      <c r="CB74" s="983"/>
      <c r="CC74" s="983"/>
      <c r="CD74" s="983"/>
      <c r="CE74" s="983"/>
      <c r="CF74" s="983"/>
      <c r="CG74" s="992"/>
      <c r="CH74" s="993"/>
      <c r="CI74" s="994"/>
      <c r="CJ74" s="994"/>
      <c r="CK74" s="994"/>
      <c r="CL74" s="995"/>
      <c r="CM74" s="993"/>
      <c r="CN74" s="994"/>
      <c r="CO74" s="994"/>
      <c r="CP74" s="994"/>
      <c r="CQ74" s="995"/>
      <c r="CR74" s="993"/>
      <c r="CS74" s="994"/>
      <c r="CT74" s="994"/>
      <c r="CU74" s="994"/>
      <c r="CV74" s="995"/>
      <c r="CW74" s="993"/>
      <c r="CX74" s="994"/>
      <c r="CY74" s="994"/>
      <c r="CZ74" s="994"/>
      <c r="DA74" s="995"/>
      <c r="DB74" s="993"/>
      <c r="DC74" s="994"/>
      <c r="DD74" s="994"/>
      <c r="DE74" s="994"/>
      <c r="DF74" s="995"/>
      <c r="DG74" s="993"/>
      <c r="DH74" s="994"/>
      <c r="DI74" s="994"/>
      <c r="DJ74" s="994"/>
      <c r="DK74" s="995"/>
      <c r="DL74" s="993"/>
      <c r="DM74" s="994"/>
      <c r="DN74" s="994"/>
      <c r="DO74" s="994"/>
      <c r="DP74" s="995"/>
      <c r="DQ74" s="993"/>
      <c r="DR74" s="994"/>
      <c r="DS74" s="994"/>
      <c r="DT74" s="994"/>
      <c r="DU74" s="995"/>
      <c r="DV74" s="982"/>
      <c r="DW74" s="983"/>
      <c r="DX74" s="983"/>
      <c r="DY74" s="983"/>
      <c r="DZ74" s="984"/>
      <c r="EA74" s="218"/>
    </row>
    <row r="75" spans="1:131" ht="26.25" customHeight="1" x14ac:dyDescent="0.15">
      <c r="A75" s="226">
        <v>8</v>
      </c>
      <c r="B75" s="1011" t="s">
        <v>560</v>
      </c>
      <c r="C75" s="1012"/>
      <c r="D75" s="1012"/>
      <c r="E75" s="1012"/>
      <c r="F75" s="1012"/>
      <c r="G75" s="1012"/>
      <c r="H75" s="1012"/>
      <c r="I75" s="1012"/>
      <c r="J75" s="1012"/>
      <c r="K75" s="1012"/>
      <c r="L75" s="1012"/>
      <c r="M75" s="1012"/>
      <c r="N75" s="1012"/>
      <c r="O75" s="1012"/>
      <c r="P75" s="1013"/>
      <c r="Q75" s="1015">
        <v>6749</v>
      </c>
      <c r="R75" s="1016"/>
      <c r="S75" s="1016"/>
      <c r="T75" s="1016"/>
      <c r="U75" s="1017"/>
      <c r="V75" s="1018">
        <v>5729</v>
      </c>
      <c r="W75" s="1016"/>
      <c r="X75" s="1016"/>
      <c r="Y75" s="1016"/>
      <c r="Z75" s="1017"/>
      <c r="AA75" s="1018">
        <v>1019</v>
      </c>
      <c r="AB75" s="1016"/>
      <c r="AC75" s="1016"/>
      <c r="AD75" s="1016"/>
      <c r="AE75" s="1017"/>
      <c r="AF75" s="1018">
        <v>1019</v>
      </c>
      <c r="AG75" s="1016"/>
      <c r="AH75" s="1016"/>
      <c r="AI75" s="1016"/>
      <c r="AJ75" s="1017"/>
      <c r="AK75" s="1018">
        <v>17</v>
      </c>
      <c r="AL75" s="1016"/>
      <c r="AM75" s="1016"/>
      <c r="AN75" s="1016"/>
      <c r="AO75" s="1017"/>
      <c r="AP75" s="1018" t="s">
        <v>547</v>
      </c>
      <c r="AQ75" s="1016"/>
      <c r="AR75" s="1016"/>
      <c r="AS75" s="1016"/>
      <c r="AT75" s="1017"/>
      <c r="AU75" s="1018" t="s">
        <v>547</v>
      </c>
      <c r="AV75" s="1016"/>
      <c r="AW75" s="1016"/>
      <c r="AX75" s="1016"/>
      <c r="AY75" s="1017"/>
      <c r="AZ75" s="1009"/>
      <c r="BA75" s="1009"/>
      <c r="BB75" s="1009"/>
      <c r="BC75" s="1009"/>
      <c r="BD75" s="1010"/>
      <c r="BE75" s="229"/>
      <c r="BF75" s="229"/>
      <c r="BG75" s="229"/>
      <c r="BH75" s="229"/>
      <c r="BI75" s="229"/>
      <c r="BJ75" s="229"/>
      <c r="BK75" s="229"/>
      <c r="BL75" s="229"/>
      <c r="BM75" s="229"/>
      <c r="BN75" s="229"/>
      <c r="BO75" s="229"/>
      <c r="BP75" s="229"/>
      <c r="BQ75" s="226">
        <v>69</v>
      </c>
      <c r="BR75" s="231"/>
      <c r="BS75" s="982"/>
      <c r="BT75" s="983"/>
      <c r="BU75" s="983"/>
      <c r="BV75" s="983"/>
      <c r="BW75" s="983"/>
      <c r="BX75" s="983"/>
      <c r="BY75" s="983"/>
      <c r="BZ75" s="983"/>
      <c r="CA75" s="983"/>
      <c r="CB75" s="983"/>
      <c r="CC75" s="983"/>
      <c r="CD75" s="983"/>
      <c r="CE75" s="983"/>
      <c r="CF75" s="983"/>
      <c r="CG75" s="992"/>
      <c r="CH75" s="993"/>
      <c r="CI75" s="994"/>
      <c r="CJ75" s="994"/>
      <c r="CK75" s="994"/>
      <c r="CL75" s="995"/>
      <c r="CM75" s="993"/>
      <c r="CN75" s="994"/>
      <c r="CO75" s="994"/>
      <c r="CP75" s="994"/>
      <c r="CQ75" s="995"/>
      <c r="CR75" s="993"/>
      <c r="CS75" s="994"/>
      <c r="CT75" s="994"/>
      <c r="CU75" s="994"/>
      <c r="CV75" s="995"/>
      <c r="CW75" s="993"/>
      <c r="CX75" s="994"/>
      <c r="CY75" s="994"/>
      <c r="CZ75" s="994"/>
      <c r="DA75" s="995"/>
      <c r="DB75" s="993"/>
      <c r="DC75" s="994"/>
      <c r="DD75" s="994"/>
      <c r="DE75" s="994"/>
      <c r="DF75" s="995"/>
      <c r="DG75" s="993"/>
      <c r="DH75" s="994"/>
      <c r="DI75" s="994"/>
      <c r="DJ75" s="994"/>
      <c r="DK75" s="995"/>
      <c r="DL75" s="993"/>
      <c r="DM75" s="994"/>
      <c r="DN75" s="994"/>
      <c r="DO75" s="994"/>
      <c r="DP75" s="995"/>
      <c r="DQ75" s="993"/>
      <c r="DR75" s="994"/>
      <c r="DS75" s="994"/>
      <c r="DT75" s="994"/>
      <c r="DU75" s="995"/>
      <c r="DV75" s="982"/>
      <c r="DW75" s="983"/>
      <c r="DX75" s="983"/>
      <c r="DY75" s="983"/>
      <c r="DZ75" s="984"/>
      <c r="EA75" s="218"/>
    </row>
    <row r="76" spans="1:131" ht="26.25" customHeight="1" x14ac:dyDescent="0.15">
      <c r="A76" s="226">
        <v>9</v>
      </c>
      <c r="B76" s="1011" t="s">
        <v>561</v>
      </c>
      <c r="C76" s="1012"/>
      <c r="D76" s="1012"/>
      <c r="E76" s="1012"/>
      <c r="F76" s="1012"/>
      <c r="G76" s="1012"/>
      <c r="H76" s="1012"/>
      <c r="I76" s="1012"/>
      <c r="J76" s="1012"/>
      <c r="K76" s="1012"/>
      <c r="L76" s="1012"/>
      <c r="M76" s="1012"/>
      <c r="N76" s="1012"/>
      <c r="O76" s="1012"/>
      <c r="P76" s="1013"/>
      <c r="Q76" s="1015">
        <v>223</v>
      </c>
      <c r="R76" s="1016"/>
      <c r="S76" s="1016"/>
      <c r="T76" s="1016"/>
      <c r="U76" s="1017"/>
      <c r="V76" s="1018">
        <v>213</v>
      </c>
      <c r="W76" s="1016"/>
      <c r="X76" s="1016"/>
      <c r="Y76" s="1016"/>
      <c r="Z76" s="1017"/>
      <c r="AA76" s="1018">
        <v>10</v>
      </c>
      <c r="AB76" s="1016"/>
      <c r="AC76" s="1016"/>
      <c r="AD76" s="1016"/>
      <c r="AE76" s="1017"/>
      <c r="AF76" s="1018">
        <v>10</v>
      </c>
      <c r="AG76" s="1016"/>
      <c r="AH76" s="1016"/>
      <c r="AI76" s="1016"/>
      <c r="AJ76" s="1017"/>
      <c r="AK76" s="1018" t="s">
        <v>547</v>
      </c>
      <c r="AL76" s="1016"/>
      <c r="AM76" s="1016"/>
      <c r="AN76" s="1016"/>
      <c r="AO76" s="1017"/>
      <c r="AP76" s="1018" t="s">
        <v>547</v>
      </c>
      <c r="AQ76" s="1016"/>
      <c r="AR76" s="1016"/>
      <c r="AS76" s="1016"/>
      <c r="AT76" s="1017"/>
      <c r="AU76" s="1018" t="s">
        <v>547</v>
      </c>
      <c r="AV76" s="1016"/>
      <c r="AW76" s="1016"/>
      <c r="AX76" s="1016"/>
      <c r="AY76" s="1017"/>
      <c r="AZ76" s="1009"/>
      <c r="BA76" s="1009"/>
      <c r="BB76" s="1009"/>
      <c r="BC76" s="1009"/>
      <c r="BD76" s="1010"/>
      <c r="BE76" s="229"/>
      <c r="BF76" s="229"/>
      <c r="BG76" s="229"/>
      <c r="BH76" s="229"/>
      <c r="BI76" s="229"/>
      <c r="BJ76" s="229"/>
      <c r="BK76" s="229"/>
      <c r="BL76" s="229"/>
      <c r="BM76" s="229"/>
      <c r="BN76" s="229"/>
      <c r="BO76" s="229"/>
      <c r="BP76" s="229"/>
      <c r="BQ76" s="226">
        <v>70</v>
      </c>
      <c r="BR76" s="231"/>
      <c r="BS76" s="982"/>
      <c r="BT76" s="983"/>
      <c r="BU76" s="983"/>
      <c r="BV76" s="983"/>
      <c r="BW76" s="983"/>
      <c r="BX76" s="983"/>
      <c r="BY76" s="983"/>
      <c r="BZ76" s="983"/>
      <c r="CA76" s="983"/>
      <c r="CB76" s="983"/>
      <c r="CC76" s="983"/>
      <c r="CD76" s="983"/>
      <c r="CE76" s="983"/>
      <c r="CF76" s="983"/>
      <c r="CG76" s="992"/>
      <c r="CH76" s="993"/>
      <c r="CI76" s="994"/>
      <c r="CJ76" s="994"/>
      <c r="CK76" s="994"/>
      <c r="CL76" s="995"/>
      <c r="CM76" s="993"/>
      <c r="CN76" s="994"/>
      <c r="CO76" s="994"/>
      <c r="CP76" s="994"/>
      <c r="CQ76" s="995"/>
      <c r="CR76" s="993"/>
      <c r="CS76" s="994"/>
      <c r="CT76" s="994"/>
      <c r="CU76" s="994"/>
      <c r="CV76" s="995"/>
      <c r="CW76" s="993"/>
      <c r="CX76" s="994"/>
      <c r="CY76" s="994"/>
      <c r="CZ76" s="994"/>
      <c r="DA76" s="995"/>
      <c r="DB76" s="993"/>
      <c r="DC76" s="994"/>
      <c r="DD76" s="994"/>
      <c r="DE76" s="994"/>
      <c r="DF76" s="995"/>
      <c r="DG76" s="993"/>
      <c r="DH76" s="994"/>
      <c r="DI76" s="994"/>
      <c r="DJ76" s="994"/>
      <c r="DK76" s="995"/>
      <c r="DL76" s="993"/>
      <c r="DM76" s="994"/>
      <c r="DN76" s="994"/>
      <c r="DO76" s="994"/>
      <c r="DP76" s="995"/>
      <c r="DQ76" s="993"/>
      <c r="DR76" s="994"/>
      <c r="DS76" s="994"/>
      <c r="DT76" s="994"/>
      <c r="DU76" s="995"/>
      <c r="DV76" s="982"/>
      <c r="DW76" s="983"/>
      <c r="DX76" s="983"/>
      <c r="DY76" s="983"/>
      <c r="DZ76" s="984"/>
      <c r="EA76" s="218"/>
    </row>
    <row r="77" spans="1:131" ht="26.25" customHeight="1" x14ac:dyDescent="0.15">
      <c r="A77" s="226">
        <v>10</v>
      </c>
      <c r="B77" s="1011" t="s">
        <v>562</v>
      </c>
      <c r="C77" s="1012"/>
      <c r="D77" s="1012"/>
      <c r="E77" s="1012"/>
      <c r="F77" s="1012"/>
      <c r="G77" s="1012"/>
      <c r="H77" s="1012"/>
      <c r="I77" s="1012"/>
      <c r="J77" s="1012"/>
      <c r="K77" s="1012"/>
      <c r="L77" s="1012"/>
      <c r="M77" s="1012"/>
      <c r="N77" s="1012"/>
      <c r="O77" s="1012"/>
      <c r="P77" s="1013"/>
      <c r="Q77" s="1015">
        <v>5</v>
      </c>
      <c r="R77" s="1016"/>
      <c r="S77" s="1016"/>
      <c r="T77" s="1016"/>
      <c r="U77" s="1017"/>
      <c r="V77" s="1018">
        <v>2</v>
      </c>
      <c r="W77" s="1016"/>
      <c r="X77" s="1016"/>
      <c r="Y77" s="1016"/>
      <c r="Z77" s="1017"/>
      <c r="AA77" s="1018">
        <v>2</v>
      </c>
      <c r="AB77" s="1016"/>
      <c r="AC77" s="1016"/>
      <c r="AD77" s="1016"/>
      <c r="AE77" s="1017"/>
      <c r="AF77" s="1018">
        <v>2</v>
      </c>
      <c r="AG77" s="1016"/>
      <c r="AH77" s="1016"/>
      <c r="AI77" s="1016"/>
      <c r="AJ77" s="1017"/>
      <c r="AK77" s="1018" t="s">
        <v>547</v>
      </c>
      <c r="AL77" s="1016"/>
      <c r="AM77" s="1016"/>
      <c r="AN77" s="1016"/>
      <c r="AO77" s="1017"/>
      <c r="AP77" s="1018" t="s">
        <v>547</v>
      </c>
      <c r="AQ77" s="1016"/>
      <c r="AR77" s="1016"/>
      <c r="AS77" s="1016"/>
      <c r="AT77" s="1017"/>
      <c r="AU77" s="1018" t="s">
        <v>547</v>
      </c>
      <c r="AV77" s="1016"/>
      <c r="AW77" s="1016"/>
      <c r="AX77" s="1016"/>
      <c r="AY77" s="1017"/>
      <c r="AZ77" s="1009"/>
      <c r="BA77" s="1009"/>
      <c r="BB77" s="1009"/>
      <c r="BC77" s="1009"/>
      <c r="BD77" s="1010"/>
      <c r="BE77" s="229"/>
      <c r="BF77" s="229"/>
      <c r="BG77" s="229"/>
      <c r="BH77" s="229"/>
      <c r="BI77" s="229"/>
      <c r="BJ77" s="229"/>
      <c r="BK77" s="229"/>
      <c r="BL77" s="229"/>
      <c r="BM77" s="229"/>
      <c r="BN77" s="229"/>
      <c r="BO77" s="229"/>
      <c r="BP77" s="229"/>
      <c r="BQ77" s="226">
        <v>71</v>
      </c>
      <c r="BR77" s="231"/>
      <c r="BS77" s="982"/>
      <c r="BT77" s="983"/>
      <c r="BU77" s="983"/>
      <c r="BV77" s="983"/>
      <c r="BW77" s="983"/>
      <c r="BX77" s="983"/>
      <c r="BY77" s="983"/>
      <c r="BZ77" s="983"/>
      <c r="CA77" s="983"/>
      <c r="CB77" s="983"/>
      <c r="CC77" s="983"/>
      <c r="CD77" s="983"/>
      <c r="CE77" s="983"/>
      <c r="CF77" s="983"/>
      <c r="CG77" s="992"/>
      <c r="CH77" s="993"/>
      <c r="CI77" s="994"/>
      <c r="CJ77" s="994"/>
      <c r="CK77" s="994"/>
      <c r="CL77" s="995"/>
      <c r="CM77" s="993"/>
      <c r="CN77" s="994"/>
      <c r="CO77" s="994"/>
      <c r="CP77" s="994"/>
      <c r="CQ77" s="995"/>
      <c r="CR77" s="993"/>
      <c r="CS77" s="994"/>
      <c r="CT77" s="994"/>
      <c r="CU77" s="994"/>
      <c r="CV77" s="995"/>
      <c r="CW77" s="993"/>
      <c r="CX77" s="994"/>
      <c r="CY77" s="994"/>
      <c r="CZ77" s="994"/>
      <c r="DA77" s="995"/>
      <c r="DB77" s="993"/>
      <c r="DC77" s="994"/>
      <c r="DD77" s="994"/>
      <c r="DE77" s="994"/>
      <c r="DF77" s="995"/>
      <c r="DG77" s="993"/>
      <c r="DH77" s="994"/>
      <c r="DI77" s="994"/>
      <c r="DJ77" s="994"/>
      <c r="DK77" s="995"/>
      <c r="DL77" s="993"/>
      <c r="DM77" s="994"/>
      <c r="DN77" s="994"/>
      <c r="DO77" s="994"/>
      <c r="DP77" s="995"/>
      <c r="DQ77" s="993"/>
      <c r="DR77" s="994"/>
      <c r="DS77" s="994"/>
      <c r="DT77" s="994"/>
      <c r="DU77" s="995"/>
      <c r="DV77" s="982"/>
      <c r="DW77" s="983"/>
      <c r="DX77" s="983"/>
      <c r="DY77" s="983"/>
      <c r="DZ77" s="984"/>
      <c r="EA77" s="218"/>
    </row>
    <row r="78" spans="1:131" ht="26.25" customHeight="1" x14ac:dyDescent="0.15">
      <c r="A78" s="226">
        <v>11</v>
      </c>
      <c r="B78" s="1011" t="s">
        <v>563</v>
      </c>
      <c r="C78" s="1012"/>
      <c r="D78" s="1012"/>
      <c r="E78" s="1012"/>
      <c r="F78" s="1012"/>
      <c r="G78" s="1012"/>
      <c r="H78" s="1012"/>
      <c r="I78" s="1012"/>
      <c r="J78" s="1012"/>
      <c r="K78" s="1012"/>
      <c r="L78" s="1012"/>
      <c r="M78" s="1012"/>
      <c r="N78" s="1012"/>
      <c r="O78" s="1012"/>
      <c r="P78" s="1013"/>
      <c r="Q78" s="1014">
        <v>258</v>
      </c>
      <c r="R78" s="1008"/>
      <c r="S78" s="1008"/>
      <c r="T78" s="1008"/>
      <c r="U78" s="1008"/>
      <c r="V78" s="1008">
        <v>174</v>
      </c>
      <c r="W78" s="1008"/>
      <c r="X78" s="1008"/>
      <c r="Y78" s="1008"/>
      <c r="Z78" s="1008"/>
      <c r="AA78" s="1008">
        <v>84</v>
      </c>
      <c r="AB78" s="1008"/>
      <c r="AC78" s="1008"/>
      <c r="AD78" s="1008"/>
      <c r="AE78" s="1008"/>
      <c r="AF78" s="1008">
        <v>84</v>
      </c>
      <c r="AG78" s="1008"/>
      <c r="AH78" s="1008"/>
      <c r="AI78" s="1008"/>
      <c r="AJ78" s="1008"/>
      <c r="AK78" s="1008" t="s">
        <v>547</v>
      </c>
      <c r="AL78" s="1008"/>
      <c r="AM78" s="1008"/>
      <c r="AN78" s="1008"/>
      <c r="AO78" s="1008"/>
      <c r="AP78" s="1008" t="s">
        <v>547</v>
      </c>
      <c r="AQ78" s="1008"/>
      <c r="AR78" s="1008"/>
      <c r="AS78" s="1008"/>
      <c r="AT78" s="1008"/>
      <c r="AU78" s="1008" t="s">
        <v>547</v>
      </c>
      <c r="AV78" s="1008"/>
      <c r="AW78" s="1008"/>
      <c r="AX78" s="1008"/>
      <c r="AY78" s="1008"/>
      <c r="AZ78" s="1009"/>
      <c r="BA78" s="1009"/>
      <c r="BB78" s="1009"/>
      <c r="BC78" s="1009"/>
      <c r="BD78" s="1010"/>
      <c r="BE78" s="229"/>
      <c r="BF78" s="229"/>
      <c r="BG78" s="229"/>
      <c r="BH78" s="229"/>
      <c r="BI78" s="229"/>
      <c r="BJ78" s="218"/>
      <c r="BK78" s="218"/>
      <c r="BL78" s="218"/>
      <c r="BM78" s="218"/>
      <c r="BN78" s="218"/>
      <c r="BO78" s="229"/>
      <c r="BP78" s="229"/>
      <c r="BQ78" s="226">
        <v>72</v>
      </c>
      <c r="BR78" s="231"/>
      <c r="BS78" s="982"/>
      <c r="BT78" s="983"/>
      <c r="BU78" s="983"/>
      <c r="BV78" s="983"/>
      <c r="BW78" s="983"/>
      <c r="BX78" s="983"/>
      <c r="BY78" s="983"/>
      <c r="BZ78" s="983"/>
      <c r="CA78" s="983"/>
      <c r="CB78" s="983"/>
      <c r="CC78" s="983"/>
      <c r="CD78" s="983"/>
      <c r="CE78" s="983"/>
      <c r="CF78" s="983"/>
      <c r="CG78" s="992"/>
      <c r="CH78" s="993"/>
      <c r="CI78" s="994"/>
      <c r="CJ78" s="994"/>
      <c r="CK78" s="994"/>
      <c r="CL78" s="995"/>
      <c r="CM78" s="993"/>
      <c r="CN78" s="994"/>
      <c r="CO78" s="994"/>
      <c r="CP78" s="994"/>
      <c r="CQ78" s="995"/>
      <c r="CR78" s="993"/>
      <c r="CS78" s="994"/>
      <c r="CT78" s="994"/>
      <c r="CU78" s="994"/>
      <c r="CV78" s="995"/>
      <c r="CW78" s="993"/>
      <c r="CX78" s="994"/>
      <c r="CY78" s="994"/>
      <c r="CZ78" s="994"/>
      <c r="DA78" s="995"/>
      <c r="DB78" s="993"/>
      <c r="DC78" s="994"/>
      <c r="DD78" s="994"/>
      <c r="DE78" s="994"/>
      <c r="DF78" s="995"/>
      <c r="DG78" s="993"/>
      <c r="DH78" s="994"/>
      <c r="DI78" s="994"/>
      <c r="DJ78" s="994"/>
      <c r="DK78" s="995"/>
      <c r="DL78" s="993"/>
      <c r="DM78" s="994"/>
      <c r="DN78" s="994"/>
      <c r="DO78" s="994"/>
      <c r="DP78" s="995"/>
      <c r="DQ78" s="993"/>
      <c r="DR78" s="994"/>
      <c r="DS78" s="994"/>
      <c r="DT78" s="994"/>
      <c r="DU78" s="995"/>
      <c r="DV78" s="982"/>
      <c r="DW78" s="983"/>
      <c r="DX78" s="983"/>
      <c r="DY78" s="983"/>
      <c r="DZ78" s="984"/>
      <c r="EA78" s="218"/>
    </row>
    <row r="79" spans="1:131" ht="26.25" customHeight="1" x14ac:dyDescent="0.15">
      <c r="A79" s="226">
        <v>12</v>
      </c>
      <c r="B79" s="1011" t="s">
        <v>564</v>
      </c>
      <c r="C79" s="1012"/>
      <c r="D79" s="1012"/>
      <c r="E79" s="1012"/>
      <c r="F79" s="1012"/>
      <c r="G79" s="1012"/>
      <c r="H79" s="1012"/>
      <c r="I79" s="1012"/>
      <c r="J79" s="1012"/>
      <c r="K79" s="1012"/>
      <c r="L79" s="1012"/>
      <c r="M79" s="1012"/>
      <c r="N79" s="1012"/>
      <c r="O79" s="1012"/>
      <c r="P79" s="1013"/>
      <c r="Q79" s="1014">
        <v>46</v>
      </c>
      <c r="R79" s="1008"/>
      <c r="S79" s="1008"/>
      <c r="T79" s="1008"/>
      <c r="U79" s="1008"/>
      <c r="V79" s="1008">
        <v>25</v>
      </c>
      <c r="W79" s="1008"/>
      <c r="X79" s="1008"/>
      <c r="Y79" s="1008"/>
      <c r="Z79" s="1008"/>
      <c r="AA79" s="1008">
        <v>22</v>
      </c>
      <c r="AB79" s="1008"/>
      <c r="AC79" s="1008"/>
      <c r="AD79" s="1008"/>
      <c r="AE79" s="1008"/>
      <c r="AF79" s="1008">
        <v>22</v>
      </c>
      <c r="AG79" s="1008"/>
      <c r="AH79" s="1008"/>
      <c r="AI79" s="1008"/>
      <c r="AJ79" s="1008"/>
      <c r="AK79" s="1008" t="s">
        <v>547</v>
      </c>
      <c r="AL79" s="1008"/>
      <c r="AM79" s="1008"/>
      <c r="AN79" s="1008"/>
      <c r="AO79" s="1008"/>
      <c r="AP79" s="1008" t="s">
        <v>547</v>
      </c>
      <c r="AQ79" s="1008"/>
      <c r="AR79" s="1008"/>
      <c r="AS79" s="1008"/>
      <c r="AT79" s="1008"/>
      <c r="AU79" s="1008" t="s">
        <v>547</v>
      </c>
      <c r="AV79" s="1008"/>
      <c r="AW79" s="1008"/>
      <c r="AX79" s="1008"/>
      <c r="AY79" s="1008"/>
      <c r="AZ79" s="1009"/>
      <c r="BA79" s="1009"/>
      <c r="BB79" s="1009"/>
      <c r="BC79" s="1009"/>
      <c r="BD79" s="1010"/>
      <c r="BE79" s="229"/>
      <c r="BF79" s="229"/>
      <c r="BG79" s="229"/>
      <c r="BH79" s="229"/>
      <c r="BI79" s="229"/>
      <c r="BJ79" s="218"/>
      <c r="BK79" s="218"/>
      <c r="BL79" s="218"/>
      <c r="BM79" s="218"/>
      <c r="BN79" s="218"/>
      <c r="BO79" s="229"/>
      <c r="BP79" s="229"/>
      <c r="BQ79" s="226">
        <v>73</v>
      </c>
      <c r="BR79" s="231"/>
      <c r="BS79" s="982"/>
      <c r="BT79" s="983"/>
      <c r="BU79" s="983"/>
      <c r="BV79" s="983"/>
      <c r="BW79" s="983"/>
      <c r="BX79" s="983"/>
      <c r="BY79" s="983"/>
      <c r="BZ79" s="983"/>
      <c r="CA79" s="983"/>
      <c r="CB79" s="983"/>
      <c r="CC79" s="983"/>
      <c r="CD79" s="983"/>
      <c r="CE79" s="983"/>
      <c r="CF79" s="983"/>
      <c r="CG79" s="992"/>
      <c r="CH79" s="993"/>
      <c r="CI79" s="994"/>
      <c r="CJ79" s="994"/>
      <c r="CK79" s="994"/>
      <c r="CL79" s="995"/>
      <c r="CM79" s="993"/>
      <c r="CN79" s="994"/>
      <c r="CO79" s="994"/>
      <c r="CP79" s="994"/>
      <c r="CQ79" s="995"/>
      <c r="CR79" s="993"/>
      <c r="CS79" s="994"/>
      <c r="CT79" s="994"/>
      <c r="CU79" s="994"/>
      <c r="CV79" s="995"/>
      <c r="CW79" s="993"/>
      <c r="CX79" s="994"/>
      <c r="CY79" s="994"/>
      <c r="CZ79" s="994"/>
      <c r="DA79" s="995"/>
      <c r="DB79" s="993"/>
      <c r="DC79" s="994"/>
      <c r="DD79" s="994"/>
      <c r="DE79" s="994"/>
      <c r="DF79" s="995"/>
      <c r="DG79" s="993"/>
      <c r="DH79" s="994"/>
      <c r="DI79" s="994"/>
      <c r="DJ79" s="994"/>
      <c r="DK79" s="995"/>
      <c r="DL79" s="993"/>
      <c r="DM79" s="994"/>
      <c r="DN79" s="994"/>
      <c r="DO79" s="994"/>
      <c r="DP79" s="995"/>
      <c r="DQ79" s="993"/>
      <c r="DR79" s="994"/>
      <c r="DS79" s="994"/>
      <c r="DT79" s="994"/>
      <c r="DU79" s="995"/>
      <c r="DV79" s="982"/>
      <c r="DW79" s="983"/>
      <c r="DX79" s="983"/>
      <c r="DY79" s="983"/>
      <c r="DZ79" s="984"/>
      <c r="EA79" s="218"/>
    </row>
    <row r="80" spans="1:131" ht="26.25" customHeight="1" x14ac:dyDescent="0.15">
      <c r="A80" s="226">
        <v>13</v>
      </c>
      <c r="B80" s="1011" t="s">
        <v>565</v>
      </c>
      <c r="C80" s="1012"/>
      <c r="D80" s="1012"/>
      <c r="E80" s="1012"/>
      <c r="F80" s="1012"/>
      <c r="G80" s="1012"/>
      <c r="H80" s="1012"/>
      <c r="I80" s="1012"/>
      <c r="J80" s="1012"/>
      <c r="K80" s="1012"/>
      <c r="L80" s="1012"/>
      <c r="M80" s="1012"/>
      <c r="N80" s="1012"/>
      <c r="O80" s="1012"/>
      <c r="P80" s="1013"/>
      <c r="Q80" s="1014">
        <v>247</v>
      </c>
      <c r="R80" s="1008"/>
      <c r="S80" s="1008"/>
      <c r="T80" s="1008"/>
      <c r="U80" s="1008"/>
      <c r="V80" s="1008">
        <v>243</v>
      </c>
      <c r="W80" s="1008"/>
      <c r="X80" s="1008"/>
      <c r="Y80" s="1008"/>
      <c r="Z80" s="1008"/>
      <c r="AA80" s="1008">
        <v>4</v>
      </c>
      <c r="AB80" s="1008"/>
      <c r="AC80" s="1008"/>
      <c r="AD80" s="1008"/>
      <c r="AE80" s="1008"/>
      <c r="AF80" s="1008">
        <v>4</v>
      </c>
      <c r="AG80" s="1008"/>
      <c r="AH80" s="1008"/>
      <c r="AI80" s="1008"/>
      <c r="AJ80" s="1008"/>
      <c r="AK80" s="1008">
        <v>12</v>
      </c>
      <c r="AL80" s="1008"/>
      <c r="AM80" s="1008"/>
      <c r="AN80" s="1008"/>
      <c r="AO80" s="1008"/>
      <c r="AP80" s="1008" t="s">
        <v>547</v>
      </c>
      <c r="AQ80" s="1008"/>
      <c r="AR80" s="1008"/>
      <c r="AS80" s="1008"/>
      <c r="AT80" s="1008"/>
      <c r="AU80" s="1008" t="s">
        <v>547</v>
      </c>
      <c r="AV80" s="1008"/>
      <c r="AW80" s="1008"/>
      <c r="AX80" s="1008"/>
      <c r="AY80" s="1008"/>
      <c r="AZ80" s="1009"/>
      <c r="BA80" s="1009"/>
      <c r="BB80" s="1009"/>
      <c r="BC80" s="1009"/>
      <c r="BD80" s="1010"/>
      <c r="BE80" s="229"/>
      <c r="BF80" s="229"/>
      <c r="BG80" s="229"/>
      <c r="BH80" s="229"/>
      <c r="BI80" s="229"/>
      <c r="BJ80" s="229"/>
      <c r="BK80" s="229"/>
      <c r="BL80" s="229"/>
      <c r="BM80" s="229"/>
      <c r="BN80" s="229"/>
      <c r="BO80" s="229"/>
      <c r="BP80" s="229"/>
      <c r="BQ80" s="226">
        <v>74</v>
      </c>
      <c r="BR80" s="231"/>
      <c r="BS80" s="982"/>
      <c r="BT80" s="983"/>
      <c r="BU80" s="983"/>
      <c r="BV80" s="983"/>
      <c r="BW80" s="983"/>
      <c r="BX80" s="983"/>
      <c r="BY80" s="983"/>
      <c r="BZ80" s="983"/>
      <c r="CA80" s="983"/>
      <c r="CB80" s="983"/>
      <c r="CC80" s="983"/>
      <c r="CD80" s="983"/>
      <c r="CE80" s="983"/>
      <c r="CF80" s="983"/>
      <c r="CG80" s="992"/>
      <c r="CH80" s="993"/>
      <c r="CI80" s="994"/>
      <c r="CJ80" s="994"/>
      <c r="CK80" s="994"/>
      <c r="CL80" s="995"/>
      <c r="CM80" s="993"/>
      <c r="CN80" s="994"/>
      <c r="CO80" s="994"/>
      <c r="CP80" s="994"/>
      <c r="CQ80" s="995"/>
      <c r="CR80" s="993"/>
      <c r="CS80" s="994"/>
      <c r="CT80" s="994"/>
      <c r="CU80" s="994"/>
      <c r="CV80" s="995"/>
      <c r="CW80" s="993"/>
      <c r="CX80" s="994"/>
      <c r="CY80" s="994"/>
      <c r="CZ80" s="994"/>
      <c r="DA80" s="995"/>
      <c r="DB80" s="993"/>
      <c r="DC80" s="994"/>
      <c r="DD80" s="994"/>
      <c r="DE80" s="994"/>
      <c r="DF80" s="995"/>
      <c r="DG80" s="993"/>
      <c r="DH80" s="994"/>
      <c r="DI80" s="994"/>
      <c r="DJ80" s="994"/>
      <c r="DK80" s="995"/>
      <c r="DL80" s="993"/>
      <c r="DM80" s="994"/>
      <c r="DN80" s="994"/>
      <c r="DO80" s="994"/>
      <c r="DP80" s="995"/>
      <c r="DQ80" s="993"/>
      <c r="DR80" s="994"/>
      <c r="DS80" s="994"/>
      <c r="DT80" s="994"/>
      <c r="DU80" s="995"/>
      <c r="DV80" s="982"/>
      <c r="DW80" s="983"/>
      <c r="DX80" s="983"/>
      <c r="DY80" s="983"/>
      <c r="DZ80" s="984"/>
      <c r="EA80" s="218"/>
    </row>
    <row r="81" spans="1:131" ht="26.25" customHeight="1" x14ac:dyDescent="0.15">
      <c r="A81" s="226">
        <v>14</v>
      </c>
      <c r="B81" s="1011" t="s">
        <v>566</v>
      </c>
      <c r="C81" s="1012"/>
      <c r="D81" s="1012"/>
      <c r="E81" s="1012"/>
      <c r="F81" s="1012"/>
      <c r="G81" s="1012"/>
      <c r="H81" s="1012"/>
      <c r="I81" s="1012"/>
      <c r="J81" s="1012"/>
      <c r="K81" s="1012"/>
      <c r="L81" s="1012"/>
      <c r="M81" s="1012"/>
      <c r="N81" s="1012"/>
      <c r="O81" s="1012"/>
      <c r="P81" s="1013"/>
      <c r="Q81" s="1014">
        <v>261956</v>
      </c>
      <c r="R81" s="1008"/>
      <c r="S81" s="1008"/>
      <c r="T81" s="1008"/>
      <c r="U81" s="1008"/>
      <c r="V81" s="1008">
        <v>256155</v>
      </c>
      <c r="W81" s="1008"/>
      <c r="X81" s="1008"/>
      <c r="Y81" s="1008"/>
      <c r="Z81" s="1008"/>
      <c r="AA81" s="1008">
        <v>5801</v>
      </c>
      <c r="AB81" s="1008"/>
      <c r="AC81" s="1008"/>
      <c r="AD81" s="1008"/>
      <c r="AE81" s="1008"/>
      <c r="AF81" s="1008">
        <v>5801</v>
      </c>
      <c r="AG81" s="1008"/>
      <c r="AH81" s="1008"/>
      <c r="AI81" s="1008"/>
      <c r="AJ81" s="1008"/>
      <c r="AK81" s="1008" t="s">
        <v>547</v>
      </c>
      <c r="AL81" s="1008"/>
      <c r="AM81" s="1008"/>
      <c r="AN81" s="1008"/>
      <c r="AO81" s="1008"/>
      <c r="AP81" s="1008" t="s">
        <v>547</v>
      </c>
      <c r="AQ81" s="1008"/>
      <c r="AR81" s="1008"/>
      <c r="AS81" s="1008"/>
      <c r="AT81" s="1008"/>
      <c r="AU81" s="1008" t="s">
        <v>547</v>
      </c>
      <c r="AV81" s="1008"/>
      <c r="AW81" s="1008"/>
      <c r="AX81" s="1008"/>
      <c r="AY81" s="1008"/>
      <c r="AZ81" s="1009"/>
      <c r="BA81" s="1009"/>
      <c r="BB81" s="1009"/>
      <c r="BC81" s="1009"/>
      <c r="BD81" s="1010"/>
      <c r="BE81" s="229"/>
      <c r="BF81" s="229"/>
      <c r="BG81" s="229"/>
      <c r="BH81" s="229"/>
      <c r="BI81" s="229"/>
      <c r="BJ81" s="229"/>
      <c r="BK81" s="229"/>
      <c r="BL81" s="229"/>
      <c r="BM81" s="229"/>
      <c r="BN81" s="229"/>
      <c r="BO81" s="229"/>
      <c r="BP81" s="229"/>
      <c r="BQ81" s="226">
        <v>75</v>
      </c>
      <c r="BR81" s="231"/>
      <c r="BS81" s="982"/>
      <c r="BT81" s="983"/>
      <c r="BU81" s="983"/>
      <c r="BV81" s="983"/>
      <c r="BW81" s="983"/>
      <c r="BX81" s="983"/>
      <c r="BY81" s="983"/>
      <c r="BZ81" s="983"/>
      <c r="CA81" s="983"/>
      <c r="CB81" s="983"/>
      <c r="CC81" s="983"/>
      <c r="CD81" s="983"/>
      <c r="CE81" s="983"/>
      <c r="CF81" s="983"/>
      <c r="CG81" s="992"/>
      <c r="CH81" s="993"/>
      <c r="CI81" s="994"/>
      <c r="CJ81" s="994"/>
      <c r="CK81" s="994"/>
      <c r="CL81" s="995"/>
      <c r="CM81" s="993"/>
      <c r="CN81" s="994"/>
      <c r="CO81" s="994"/>
      <c r="CP81" s="994"/>
      <c r="CQ81" s="995"/>
      <c r="CR81" s="993"/>
      <c r="CS81" s="994"/>
      <c r="CT81" s="994"/>
      <c r="CU81" s="994"/>
      <c r="CV81" s="995"/>
      <c r="CW81" s="993"/>
      <c r="CX81" s="994"/>
      <c r="CY81" s="994"/>
      <c r="CZ81" s="994"/>
      <c r="DA81" s="995"/>
      <c r="DB81" s="993"/>
      <c r="DC81" s="994"/>
      <c r="DD81" s="994"/>
      <c r="DE81" s="994"/>
      <c r="DF81" s="995"/>
      <c r="DG81" s="993"/>
      <c r="DH81" s="994"/>
      <c r="DI81" s="994"/>
      <c r="DJ81" s="994"/>
      <c r="DK81" s="995"/>
      <c r="DL81" s="993"/>
      <c r="DM81" s="994"/>
      <c r="DN81" s="994"/>
      <c r="DO81" s="994"/>
      <c r="DP81" s="995"/>
      <c r="DQ81" s="993"/>
      <c r="DR81" s="994"/>
      <c r="DS81" s="994"/>
      <c r="DT81" s="994"/>
      <c r="DU81" s="995"/>
      <c r="DV81" s="982"/>
      <c r="DW81" s="983"/>
      <c r="DX81" s="983"/>
      <c r="DY81" s="983"/>
      <c r="DZ81" s="984"/>
      <c r="EA81" s="218"/>
    </row>
    <row r="82" spans="1:131" ht="26.25" customHeight="1" x14ac:dyDescent="0.15">
      <c r="A82" s="226">
        <v>15</v>
      </c>
      <c r="B82" s="1011"/>
      <c r="C82" s="1012"/>
      <c r="D82" s="1012"/>
      <c r="E82" s="1012"/>
      <c r="F82" s="1012"/>
      <c r="G82" s="1012"/>
      <c r="H82" s="1012"/>
      <c r="I82" s="1012"/>
      <c r="J82" s="1012"/>
      <c r="K82" s="1012"/>
      <c r="L82" s="1012"/>
      <c r="M82" s="1012"/>
      <c r="N82" s="1012"/>
      <c r="O82" s="1012"/>
      <c r="P82" s="1013"/>
      <c r="Q82" s="1014"/>
      <c r="R82" s="1008"/>
      <c r="S82" s="1008"/>
      <c r="T82" s="1008"/>
      <c r="U82" s="1008"/>
      <c r="V82" s="1008"/>
      <c r="W82" s="1008"/>
      <c r="X82" s="1008"/>
      <c r="Y82" s="1008"/>
      <c r="Z82" s="1008"/>
      <c r="AA82" s="1008"/>
      <c r="AB82" s="1008"/>
      <c r="AC82" s="1008"/>
      <c r="AD82" s="1008"/>
      <c r="AE82" s="1008"/>
      <c r="AF82" s="1008"/>
      <c r="AG82" s="1008"/>
      <c r="AH82" s="1008"/>
      <c r="AI82" s="1008"/>
      <c r="AJ82" s="1008"/>
      <c r="AK82" s="1008"/>
      <c r="AL82" s="1008"/>
      <c r="AM82" s="1008"/>
      <c r="AN82" s="1008"/>
      <c r="AO82" s="1008"/>
      <c r="AP82" s="1008"/>
      <c r="AQ82" s="1008"/>
      <c r="AR82" s="1008"/>
      <c r="AS82" s="1008"/>
      <c r="AT82" s="1008"/>
      <c r="AU82" s="1008"/>
      <c r="AV82" s="1008"/>
      <c r="AW82" s="1008"/>
      <c r="AX82" s="1008"/>
      <c r="AY82" s="1008"/>
      <c r="AZ82" s="1009"/>
      <c r="BA82" s="1009"/>
      <c r="BB82" s="1009"/>
      <c r="BC82" s="1009"/>
      <c r="BD82" s="1010"/>
      <c r="BE82" s="229"/>
      <c r="BF82" s="229"/>
      <c r="BG82" s="229"/>
      <c r="BH82" s="229"/>
      <c r="BI82" s="229"/>
      <c r="BJ82" s="229"/>
      <c r="BK82" s="229"/>
      <c r="BL82" s="229"/>
      <c r="BM82" s="229"/>
      <c r="BN82" s="229"/>
      <c r="BO82" s="229"/>
      <c r="BP82" s="229"/>
      <c r="BQ82" s="226">
        <v>76</v>
      </c>
      <c r="BR82" s="231"/>
      <c r="BS82" s="982"/>
      <c r="BT82" s="983"/>
      <c r="BU82" s="983"/>
      <c r="BV82" s="983"/>
      <c r="BW82" s="983"/>
      <c r="BX82" s="983"/>
      <c r="BY82" s="983"/>
      <c r="BZ82" s="983"/>
      <c r="CA82" s="983"/>
      <c r="CB82" s="983"/>
      <c r="CC82" s="983"/>
      <c r="CD82" s="983"/>
      <c r="CE82" s="983"/>
      <c r="CF82" s="983"/>
      <c r="CG82" s="992"/>
      <c r="CH82" s="993"/>
      <c r="CI82" s="994"/>
      <c r="CJ82" s="994"/>
      <c r="CK82" s="994"/>
      <c r="CL82" s="995"/>
      <c r="CM82" s="993"/>
      <c r="CN82" s="994"/>
      <c r="CO82" s="994"/>
      <c r="CP82" s="994"/>
      <c r="CQ82" s="995"/>
      <c r="CR82" s="993"/>
      <c r="CS82" s="994"/>
      <c r="CT82" s="994"/>
      <c r="CU82" s="994"/>
      <c r="CV82" s="995"/>
      <c r="CW82" s="993"/>
      <c r="CX82" s="994"/>
      <c r="CY82" s="994"/>
      <c r="CZ82" s="994"/>
      <c r="DA82" s="995"/>
      <c r="DB82" s="993"/>
      <c r="DC82" s="994"/>
      <c r="DD82" s="994"/>
      <c r="DE82" s="994"/>
      <c r="DF82" s="995"/>
      <c r="DG82" s="993"/>
      <c r="DH82" s="994"/>
      <c r="DI82" s="994"/>
      <c r="DJ82" s="994"/>
      <c r="DK82" s="995"/>
      <c r="DL82" s="993"/>
      <c r="DM82" s="994"/>
      <c r="DN82" s="994"/>
      <c r="DO82" s="994"/>
      <c r="DP82" s="995"/>
      <c r="DQ82" s="993"/>
      <c r="DR82" s="994"/>
      <c r="DS82" s="994"/>
      <c r="DT82" s="994"/>
      <c r="DU82" s="995"/>
      <c r="DV82" s="982"/>
      <c r="DW82" s="983"/>
      <c r="DX82" s="983"/>
      <c r="DY82" s="983"/>
      <c r="DZ82" s="984"/>
      <c r="EA82" s="218"/>
    </row>
    <row r="83" spans="1:131" ht="26.25" customHeight="1" x14ac:dyDescent="0.15">
      <c r="A83" s="226">
        <v>16</v>
      </c>
      <c r="B83" s="1011"/>
      <c r="C83" s="1012"/>
      <c r="D83" s="1012"/>
      <c r="E83" s="1012"/>
      <c r="F83" s="1012"/>
      <c r="G83" s="1012"/>
      <c r="H83" s="1012"/>
      <c r="I83" s="1012"/>
      <c r="J83" s="1012"/>
      <c r="K83" s="1012"/>
      <c r="L83" s="1012"/>
      <c r="M83" s="1012"/>
      <c r="N83" s="1012"/>
      <c r="O83" s="1012"/>
      <c r="P83" s="1013"/>
      <c r="Q83" s="1014"/>
      <c r="R83" s="1008"/>
      <c r="S83" s="1008"/>
      <c r="T83" s="1008"/>
      <c r="U83" s="1008"/>
      <c r="V83" s="1008"/>
      <c r="W83" s="1008"/>
      <c r="X83" s="1008"/>
      <c r="Y83" s="1008"/>
      <c r="Z83" s="1008"/>
      <c r="AA83" s="1008"/>
      <c r="AB83" s="1008"/>
      <c r="AC83" s="1008"/>
      <c r="AD83" s="1008"/>
      <c r="AE83" s="1008"/>
      <c r="AF83" s="1008"/>
      <c r="AG83" s="1008"/>
      <c r="AH83" s="1008"/>
      <c r="AI83" s="1008"/>
      <c r="AJ83" s="1008"/>
      <c r="AK83" s="1008"/>
      <c r="AL83" s="1008"/>
      <c r="AM83" s="1008"/>
      <c r="AN83" s="1008"/>
      <c r="AO83" s="1008"/>
      <c r="AP83" s="1008"/>
      <c r="AQ83" s="1008"/>
      <c r="AR83" s="1008"/>
      <c r="AS83" s="1008"/>
      <c r="AT83" s="1008"/>
      <c r="AU83" s="1008"/>
      <c r="AV83" s="1008"/>
      <c r="AW83" s="1008"/>
      <c r="AX83" s="1008"/>
      <c r="AY83" s="1008"/>
      <c r="AZ83" s="1009"/>
      <c r="BA83" s="1009"/>
      <c r="BB83" s="1009"/>
      <c r="BC83" s="1009"/>
      <c r="BD83" s="1010"/>
      <c r="BE83" s="229"/>
      <c r="BF83" s="229"/>
      <c r="BG83" s="229"/>
      <c r="BH83" s="229"/>
      <c r="BI83" s="229"/>
      <c r="BJ83" s="229"/>
      <c r="BK83" s="229"/>
      <c r="BL83" s="229"/>
      <c r="BM83" s="229"/>
      <c r="BN83" s="229"/>
      <c r="BO83" s="229"/>
      <c r="BP83" s="229"/>
      <c r="BQ83" s="226">
        <v>77</v>
      </c>
      <c r="BR83" s="231"/>
      <c r="BS83" s="982"/>
      <c r="BT83" s="983"/>
      <c r="BU83" s="983"/>
      <c r="BV83" s="983"/>
      <c r="BW83" s="983"/>
      <c r="BX83" s="983"/>
      <c r="BY83" s="983"/>
      <c r="BZ83" s="983"/>
      <c r="CA83" s="983"/>
      <c r="CB83" s="983"/>
      <c r="CC83" s="983"/>
      <c r="CD83" s="983"/>
      <c r="CE83" s="983"/>
      <c r="CF83" s="983"/>
      <c r="CG83" s="992"/>
      <c r="CH83" s="993"/>
      <c r="CI83" s="994"/>
      <c r="CJ83" s="994"/>
      <c r="CK83" s="994"/>
      <c r="CL83" s="995"/>
      <c r="CM83" s="993"/>
      <c r="CN83" s="994"/>
      <c r="CO83" s="994"/>
      <c r="CP83" s="994"/>
      <c r="CQ83" s="995"/>
      <c r="CR83" s="993"/>
      <c r="CS83" s="994"/>
      <c r="CT83" s="994"/>
      <c r="CU83" s="994"/>
      <c r="CV83" s="995"/>
      <c r="CW83" s="993"/>
      <c r="CX83" s="994"/>
      <c r="CY83" s="994"/>
      <c r="CZ83" s="994"/>
      <c r="DA83" s="995"/>
      <c r="DB83" s="993"/>
      <c r="DC83" s="994"/>
      <c r="DD83" s="994"/>
      <c r="DE83" s="994"/>
      <c r="DF83" s="995"/>
      <c r="DG83" s="993"/>
      <c r="DH83" s="994"/>
      <c r="DI83" s="994"/>
      <c r="DJ83" s="994"/>
      <c r="DK83" s="995"/>
      <c r="DL83" s="993"/>
      <c r="DM83" s="994"/>
      <c r="DN83" s="994"/>
      <c r="DO83" s="994"/>
      <c r="DP83" s="995"/>
      <c r="DQ83" s="993"/>
      <c r="DR83" s="994"/>
      <c r="DS83" s="994"/>
      <c r="DT83" s="994"/>
      <c r="DU83" s="995"/>
      <c r="DV83" s="982"/>
      <c r="DW83" s="983"/>
      <c r="DX83" s="983"/>
      <c r="DY83" s="983"/>
      <c r="DZ83" s="984"/>
      <c r="EA83" s="218"/>
    </row>
    <row r="84" spans="1:131" ht="26.25" customHeight="1" x14ac:dyDescent="0.15">
      <c r="A84" s="226">
        <v>17</v>
      </c>
      <c r="B84" s="1011"/>
      <c r="C84" s="1012"/>
      <c r="D84" s="1012"/>
      <c r="E84" s="1012"/>
      <c r="F84" s="1012"/>
      <c r="G84" s="1012"/>
      <c r="H84" s="1012"/>
      <c r="I84" s="1012"/>
      <c r="J84" s="1012"/>
      <c r="K84" s="1012"/>
      <c r="L84" s="1012"/>
      <c r="M84" s="1012"/>
      <c r="N84" s="1012"/>
      <c r="O84" s="1012"/>
      <c r="P84" s="1013"/>
      <c r="Q84" s="1014"/>
      <c r="R84" s="1008"/>
      <c r="S84" s="1008"/>
      <c r="T84" s="1008"/>
      <c r="U84" s="1008"/>
      <c r="V84" s="1008"/>
      <c r="W84" s="1008"/>
      <c r="X84" s="1008"/>
      <c r="Y84" s="1008"/>
      <c r="Z84" s="1008"/>
      <c r="AA84" s="1008"/>
      <c r="AB84" s="1008"/>
      <c r="AC84" s="1008"/>
      <c r="AD84" s="1008"/>
      <c r="AE84" s="1008"/>
      <c r="AF84" s="1008"/>
      <c r="AG84" s="1008"/>
      <c r="AH84" s="1008"/>
      <c r="AI84" s="1008"/>
      <c r="AJ84" s="1008"/>
      <c r="AK84" s="1008"/>
      <c r="AL84" s="1008"/>
      <c r="AM84" s="1008"/>
      <c r="AN84" s="1008"/>
      <c r="AO84" s="1008"/>
      <c r="AP84" s="1008"/>
      <c r="AQ84" s="1008"/>
      <c r="AR84" s="1008"/>
      <c r="AS84" s="1008"/>
      <c r="AT84" s="1008"/>
      <c r="AU84" s="1008"/>
      <c r="AV84" s="1008"/>
      <c r="AW84" s="1008"/>
      <c r="AX84" s="1008"/>
      <c r="AY84" s="1008"/>
      <c r="AZ84" s="1009"/>
      <c r="BA84" s="1009"/>
      <c r="BB84" s="1009"/>
      <c r="BC84" s="1009"/>
      <c r="BD84" s="1010"/>
      <c r="BE84" s="229"/>
      <c r="BF84" s="229"/>
      <c r="BG84" s="229"/>
      <c r="BH84" s="229"/>
      <c r="BI84" s="229"/>
      <c r="BJ84" s="229"/>
      <c r="BK84" s="229"/>
      <c r="BL84" s="229"/>
      <c r="BM84" s="229"/>
      <c r="BN84" s="229"/>
      <c r="BO84" s="229"/>
      <c r="BP84" s="229"/>
      <c r="BQ84" s="226">
        <v>78</v>
      </c>
      <c r="BR84" s="231"/>
      <c r="BS84" s="982"/>
      <c r="BT84" s="983"/>
      <c r="BU84" s="983"/>
      <c r="BV84" s="983"/>
      <c r="BW84" s="983"/>
      <c r="BX84" s="983"/>
      <c r="BY84" s="983"/>
      <c r="BZ84" s="983"/>
      <c r="CA84" s="983"/>
      <c r="CB84" s="983"/>
      <c r="CC84" s="983"/>
      <c r="CD84" s="983"/>
      <c r="CE84" s="983"/>
      <c r="CF84" s="983"/>
      <c r="CG84" s="992"/>
      <c r="CH84" s="993"/>
      <c r="CI84" s="994"/>
      <c r="CJ84" s="994"/>
      <c r="CK84" s="994"/>
      <c r="CL84" s="995"/>
      <c r="CM84" s="993"/>
      <c r="CN84" s="994"/>
      <c r="CO84" s="994"/>
      <c r="CP84" s="994"/>
      <c r="CQ84" s="995"/>
      <c r="CR84" s="993"/>
      <c r="CS84" s="994"/>
      <c r="CT84" s="994"/>
      <c r="CU84" s="994"/>
      <c r="CV84" s="995"/>
      <c r="CW84" s="993"/>
      <c r="CX84" s="994"/>
      <c r="CY84" s="994"/>
      <c r="CZ84" s="994"/>
      <c r="DA84" s="995"/>
      <c r="DB84" s="993"/>
      <c r="DC84" s="994"/>
      <c r="DD84" s="994"/>
      <c r="DE84" s="994"/>
      <c r="DF84" s="995"/>
      <c r="DG84" s="993"/>
      <c r="DH84" s="994"/>
      <c r="DI84" s="994"/>
      <c r="DJ84" s="994"/>
      <c r="DK84" s="995"/>
      <c r="DL84" s="993"/>
      <c r="DM84" s="994"/>
      <c r="DN84" s="994"/>
      <c r="DO84" s="994"/>
      <c r="DP84" s="995"/>
      <c r="DQ84" s="993"/>
      <c r="DR84" s="994"/>
      <c r="DS84" s="994"/>
      <c r="DT84" s="994"/>
      <c r="DU84" s="995"/>
      <c r="DV84" s="982"/>
      <c r="DW84" s="983"/>
      <c r="DX84" s="983"/>
      <c r="DY84" s="983"/>
      <c r="DZ84" s="984"/>
      <c r="EA84" s="218"/>
    </row>
    <row r="85" spans="1:131" ht="26.25" customHeight="1" x14ac:dyDescent="0.15">
      <c r="A85" s="226">
        <v>18</v>
      </c>
      <c r="B85" s="1011"/>
      <c r="C85" s="1012"/>
      <c r="D85" s="1012"/>
      <c r="E85" s="1012"/>
      <c r="F85" s="1012"/>
      <c r="G85" s="1012"/>
      <c r="H85" s="1012"/>
      <c r="I85" s="1012"/>
      <c r="J85" s="1012"/>
      <c r="K85" s="1012"/>
      <c r="L85" s="1012"/>
      <c r="M85" s="1012"/>
      <c r="N85" s="1012"/>
      <c r="O85" s="1012"/>
      <c r="P85" s="1013"/>
      <c r="Q85" s="1014"/>
      <c r="R85" s="1008"/>
      <c r="S85" s="1008"/>
      <c r="T85" s="1008"/>
      <c r="U85" s="1008"/>
      <c r="V85" s="1008"/>
      <c r="W85" s="1008"/>
      <c r="X85" s="1008"/>
      <c r="Y85" s="1008"/>
      <c r="Z85" s="1008"/>
      <c r="AA85" s="1008"/>
      <c r="AB85" s="1008"/>
      <c r="AC85" s="1008"/>
      <c r="AD85" s="1008"/>
      <c r="AE85" s="1008"/>
      <c r="AF85" s="1008"/>
      <c r="AG85" s="1008"/>
      <c r="AH85" s="1008"/>
      <c r="AI85" s="1008"/>
      <c r="AJ85" s="1008"/>
      <c r="AK85" s="1008"/>
      <c r="AL85" s="1008"/>
      <c r="AM85" s="1008"/>
      <c r="AN85" s="1008"/>
      <c r="AO85" s="1008"/>
      <c r="AP85" s="1008"/>
      <c r="AQ85" s="1008"/>
      <c r="AR85" s="1008"/>
      <c r="AS85" s="1008"/>
      <c r="AT85" s="1008"/>
      <c r="AU85" s="1008"/>
      <c r="AV85" s="1008"/>
      <c r="AW85" s="1008"/>
      <c r="AX85" s="1008"/>
      <c r="AY85" s="1008"/>
      <c r="AZ85" s="1009"/>
      <c r="BA85" s="1009"/>
      <c r="BB85" s="1009"/>
      <c r="BC85" s="1009"/>
      <c r="BD85" s="1010"/>
      <c r="BE85" s="229"/>
      <c r="BF85" s="229"/>
      <c r="BG85" s="229"/>
      <c r="BH85" s="229"/>
      <c r="BI85" s="229"/>
      <c r="BJ85" s="229"/>
      <c r="BK85" s="229"/>
      <c r="BL85" s="229"/>
      <c r="BM85" s="229"/>
      <c r="BN85" s="229"/>
      <c r="BO85" s="229"/>
      <c r="BP85" s="229"/>
      <c r="BQ85" s="226">
        <v>79</v>
      </c>
      <c r="BR85" s="231"/>
      <c r="BS85" s="982"/>
      <c r="BT85" s="983"/>
      <c r="BU85" s="983"/>
      <c r="BV85" s="983"/>
      <c r="BW85" s="983"/>
      <c r="BX85" s="983"/>
      <c r="BY85" s="983"/>
      <c r="BZ85" s="983"/>
      <c r="CA85" s="983"/>
      <c r="CB85" s="983"/>
      <c r="CC85" s="983"/>
      <c r="CD85" s="983"/>
      <c r="CE85" s="983"/>
      <c r="CF85" s="983"/>
      <c r="CG85" s="992"/>
      <c r="CH85" s="993"/>
      <c r="CI85" s="994"/>
      <c r="CJ85" s="994"/>
      <c r="CK85" s="994"/>
      <c r="CL85" s="995"/>
      <c r="CM85" s="993"/>
      <c r="CN85" s="994"/>
      <c r="CO85" s="994"/>
      <c r="CP85" s="994"/>
      <c r="CQ85" s="995"/>
      <c r="CR85" s="993"/>
      <c r="CS85" s="994"/>
      <c r="CT85" s="994"/>
      <c r="CU85" s="994"/>
      <c r="CV85" s="995"/>
      <c r="CW85" s="993"/>
      <c r="CX85" s="994"/>
      <c r="CY85" s="994"/>
      <c r="CZ85" s="994"/>
      <c r="DA85" s="995"/>
      <c r="DB85" s="993"/>
      <c r="DC85" s="994"/>
      <c r="DD85" s="994"/>
      <c r="DE85" s="994"/>
      <c r="DF85" s="995"/>
      <c r="DG85" s="993"/>
      <c r="DH85" s="994"/>
      <c r="DI85" s="994"/>
      <c r="DJ85" s="994"/>
      <c r="DK85" s="995"/>
      <c r="DL85" s="993"/>
      <c r="DM85" s="994"/>
      <c r="DN85" s="994"/>
      <c r="DO85" s="994"/>
      <c r="DP85" s="995"/>
      <c r="DQ85" s="993"/>
      <c r="DR85" s="994"/>
      <c r="DS85" s="994"/>
      <c r="DT85" s="994"/>
      <c r="DU85" s="995"/>
      <c r="DV85" s="982"/>
      <c r="DW85" s="983"/>
      <c r="DX85" s="983"/>
      <c r="DY85" s="983"/>
      <c r="DZ85" s="984"/>
      <c r="EA85" s="218"/>
    </row>
    <row r="86" spans="1:131" ht="26.25" customHeight="1" x14ac:dyDescent="0.15">
      <c r="A86" s="226">
        <v>19</v>
      </c>
      <c r="B86" s="1011"/>
      <c r="C86" s="1012"/>
      <c r="D86" s="1012"/>
      <c r="E86" s="1012"/>
      <c r="F86" s="1012"/>
      <c r="G86" s="1012"/>
      <c r="H86" s="1012"/>
      <c r="I86" s="1012"/>
      <c r="J86" s="1012"/>
      <c r="K86" s="1012"/>
      <c r="L86" s="1012"/>
      <c r="M86" s="1012"/>
      <c r="N86" s="1012"/>
      <c r="O86" s="1012"/>
      <c r="P86" s="1013"/>
      <c r="Q86" s="1014"/>
      <c r="R86" s="1008"/>
      <c r="S86" s="1008"/>
      <c r="T86" s="1008"/>
      <c r="U86" s="1008"/>
      <c r="V86" s="1008"/>
      <c r="W86" s="1008"/>
      <c r="X86" s="1008"/>
      <c r="Y86" s="1008"/>
      <c r="Z86" s="1008"/>
      <c r="AA86" s="1008"/>
      <c r="AB86" s="1008"/>
      <c r="AC86" s="1008"/>
      <c r="AD86" s="1008"/>
      <c r="AE86" s="1008"/>
      <c r="AF86" s="1008"/>
      <c r="AG86" s="1008"/>
      <c r="AH86" s="1008"/>
      <c r="AI86" s="1008"/>
      <c r="AJ86" s="1008"/>
      <c r="AK86" s="1008"/>
      <c r="AL86" s="1008"/>
      <c r="AM86" s="1008"/>
      <c r="AN86" s="1008"/>
      <c r="AO86" s="1008"/>
      <c r="AP86" s="1008"/>
      <c r="AQ86" s="1008"/>
      <c r="AR86" s="1008"/>
      <c r="AS86" s="1008"/>
      <c r="AT86" s="1008"/>
      <c r="AU86" s="1008"/>
      <c r="AV86" s="1008"/>
      <c r="AW86" s="1008"/>
      <c r="AX86" s="1008"/>
      <c r="AY86" s="1008"/>
      <c r="AZ86" s="1009"/>
      <c r="BA86" s="1009"/>
      <c r="BB86" s="1009"/>
      <c r="BC86" s="1009"/>
      <c r="BD86" s="1010"/>
      <c r="BE86" s="229"/>
      <c r="BF86" s="229"/>
      <c r="BG86" s="229"/>
      <c r="BH86" s="229"/>
      <c r="BI86" s="229"/>
      <c r="BJ86" s="229"/>
      <c r="BK86" s="229"/>
      <c r="BL86" s="229"/>
      <c r="BM86" s="229"/>
      <c r="BN86" s="229"/>
      <c r="BO86" s="229"/>
      <c r="BP86" s="229"/>
      <c r="BQ86" s="226">
        <v>80</v>
      </c>
      <c r="BR86" s="231"/>
      <c r="BS86" s="982"/>
      <c r="BT86" s="983"/>
      <c r="BU86" s="983"/>
      <c r="BV86" s="983"/>
      <c r="BW86" s="983"/>
      <c r="BX86" s="983"/>
      <c r="BY86" s="983"/>
      <c r="BZ86" s="983"/>
      <c r="CA86" s="983"/>
      <c r="CB86" s="983"/>
      <c r="CC86" s="983"/>
      <c r="CD86" s="983"/>
      <c r="CE86" s="983"/>
      <c r="CF86" s="983"/>
      <c r="CG86" s="992"/>
      <c r="CH86" s="993"/>
      <c r="CI86" s="994"/>
      <c r="CJ86" s="994"/>
      <c r="CK86" s="994"/>
      <c r="CL86" s="995"/>
      <c r="CM86" s="993"/>
      <c r="CN86" s="994"/>
      <c r="CO86" s="994"/>
      <c r="CP86" s="994"/>
      <c r="CQ86" s="995"/>
      <c r="CR86" s="993"/>
      <c r="CS86" s="994"/>
      <c r="CT86" s="994"/>
      <c r="CU86" s="994"/>
      <c r="CV86" s="995"/>
      <c r="CW86" s="993"/>
      <c r="CX86" s="994"/>
      <c r="CY86" s="994"/>
      <c r="CZ86" s="994"/>
      <c r="DA86" s="995"/>
      <c r="DB86" s="993"/>
      <c r="DC86" s="994"/>
      <c r="DD86" s="994"/>
      <c r="DE86" s="994"/>
      <c r="DF86" s="995"/>
      <c r="DG86" s="993"/>
      <c r="DH86" s="994"/>
      <c r="DI86" s="994"/>
      <c r="DJ86" s="994"/>
      <c r="DK86" s="995"/>
      <c r="DL86" s="993"/>
      <c r="DM86" s="994"/>
      <c r="DN86" s="994"/>
      <c r="DO86" s="994"/>
      <c r="DP86" s="995"/>
      <c r="DQ86" s="993"/>
      <c r="DR86" s="994"/>
      <c r="DS86" s="994"/>
      <c r="DT86" s="994"/>
      <c r="DU86" s="995"/>
      <c r="DV86" s="982"/>
      <c r="DW86" s="983"/>
      <c r="DX86" s="983"/>
      <c r="DY86" s="983"/>
      <c r="DZ86" s="984"/>
      <c r="EA86" s="218"/>
    </row>
    <row r="87" spans="1:131" ht="26.25" customHeight="1" x14ac:dyDescent="0.15">
      <c r="A87" s="232">
        <v>20</v>
      </c>
      <c r="B87" s="1001"/>
      <c r="C87" s="1002"/>
      <c r="D87" s="1002"/>
      <c r="E87" s="1002"/>
      <c r="F87" s="1002"/>
      <c r="G87" s="1002"/>
      <c r="H87" s="1002"/>
      <c r="I87" s="1002"/>
      <c r="J87" s="1002"/>
      <c r="K87" s="1002"/>
      <c r="L87" s="1002"/>
      <c r="M87" s="1002"/>
      <c r="N87" s="1002"/>
      <c r="O87" s="1002"/>
      <c r="P87" s="1003"/>
      <c r="Q87" s="1004"/>
      <c r="R87" s="1005"/>
      <c r="S87" s="1005"/>
      <c r="T87" s="1005"/>
      <c r="U87" s="1005"/>
      <c r="V87" s="1005"/>
      <c r="W87" s="1005"/>
      <c r="X87" s="1005"/>
      <c r="Y87" s="1005"/>
      <c r="Z87" s="1005"/>
      <c r="AA87" s="1005"/>
      <c r="AB87" s="1005"/>
      <c r="AC87" s="1005"/>
      <c r="AD87" s="1005"/>
      <c r="AE87" s="1005"/>
      <c r="AF87" s="1005"/>
      <c r="AG87" s="1005"/>
      <c r="AH87" s="1005"/>
      <c r="AI87" s="1005"/>
      <c r="AJ87" s="1005"/>
      <c r="AK87" s="1005"/>
      <c r="AL87" s="1005"/>
      <c r="AM87" s="1005"/>
      <c r="AN87" s="1005"/>
      <c r="AO87" s="1005"/>
      <c r="AP87" s="1005"/>
      <c r="AQ87" s="1005"/>
      <c r="AR87" s="1005"/>
      <c r="AS87" s="1005"/>
      <c r="AT87" s="1005"/>
      <c r="AU87" s="1005"/>
      <c r="AV87" s="1005"/>
      <c r="AW87" s="1005"/>
      <c r="AX87" s="1005"/>
      <c r="AY87" s="1005"/>
      <c r="AZ87" s="1006"/>
      <c r="BA87" s="1006"/>
      <c r="BB87" s="1006"/>
      <c r="BC87" s="1006"/>
      <c r="BD87" s="1007"/>
      <c r="BE87" s="229"/>
      <c r="BF87" s="229"/>
      <c r="BG87" s="229"/>
      <c r="BH87" s="229"/>
      <c r="BI87" s="229"/>
      <c r="BJ87" s="229"/>
      <c r="BK87" s="229"/>
      <c r="BL87" s="229"/>
      <c r="BM87" s="229"/>
      <c r="BN87" s="229"/>
      <c r="BO87" s="229"/>
      <c r="BP87" s="229"/>
      <c r="BQ87" s="226">
        <v>81</v>
      </c>
      <c r="BR87" s="231"/>
      <c r="BS87" s="982"/>
      <c r="BT87" s="983"/>
      <c r="BU87" s="983"/>
      <c r="BV87" s="983"/>
      <c r="BW87" s="983"/>
      <c r="BX87" s="983"/>
      <c r="BY87" s="983"/>
      <c r="BZ87" s="983"/>
      <c r="CA87" s="983"/>
      <c r="CB87" s="983"/>
      <c r="CC87" s="983"/>
      <c r="CD87" s="983"/>
      <c r="CE87" s="983"/>
      <c r="CF87" s="983"/>
      <c r="CG87" s="992"/>
      <c r="CH87" s="993"/>
      <c r="CI87" s="994"/>
      <c r="CJ87" s="994"/>
      <c r="CK87" s="994"/>
      <c r="CL87" s="995"/>
      <c r="CM87" s="993"/>
      <c r="CN87" s="994"/>
      <c r="CO87" s="994"/>
      <c r="CP87" s="994"/>
      <c r="CQ87" s="995"/>
      <c r="CR87" s="993"/>
      <c r="CS87" s="994"/>
      <c r="CT87" s="994"/>
      <c r="CU87" s="994"/>
      <c r="CV87" s="995"/>
      <c r="CW87" s="993"/>
      <c r="CX87" s="994"/>
      <c r="CY87" s="994"/>
      <c r="CZ87" s="994"/>
      <c r="DA87" s="995"/>
      <c r="DB87" s="993"/>
      <c r="DC87" s="994"/>
      <c r="DD87" s="994"/>
      <c r="DE87" s="994"/>
      <c r="DF87" s="995"/>
      <c r="DG87" s="993"/>
      <c r="DH87" s="994"/>
      <c r="DI87" s="994"/>
      <c r="DJ87" s="994"/>
      <c r="DK87" s="995"/>
      <c r="DL87" s="993"/>
      <c r="DM87" s="994"/>
      <c r="DN87" s="994"/>
      <c r="DO87" s="994"/>
      <c r="DP87" s="995"/>
      <c r="DQ87" s="993"/>
      <c r="DR87" s="994"/>
      <c r="DS87" s="994"/>
      <c r="DT87" s="994"/>
      <c r="DU87" s="995"/>
      <c r="DV87" s="982"/>
      <c r="DW87" s="983"/>
      <c r="DX87" s="983"/>
      <c r="DY87" s="983"/>
      <c r="DZ87" s="984"/>
      <c r="EA87" s="218"/>
    </row>
    <row r="88" spans="1:131" ht="26.25" customHeight="1" thickBot="1" x14ac:dyDescent="0.2">
      <c r="A88" s="228" t="s">
        <v>377</v>
      </c>
      <c r="B88" s="974" t="s">
        <v>402</v>
      </c>
      <c r="C88" s="975"/>
      <c r="D88" s="975"/>
      <c r="E88" s="975"/>
      <c r="F88" s="975"/>
      <c r="G88" s="975"/>
      <c r="H88" s="975"/>
      <c r="I88" s="975"/>
      <c r="J88" s="975"/>
      <c r="K88" s="975"/>
      <c r="L88" s="975"/>
      <c r="M88" s="975"/>
      <c r="N88" s="975"/>
      <c r="O88" s="975"/>
      <c r="P88" s="985"/>
      <c r="Q88" s="999"/>
      <c r="R88" s="1000"/>
      <c r="S88" s="1000"/>
      <c r="T88" s="1000"/>
      <c r="U88" s="1000"/>
      <c r="V88" s="1000"/>
      <c r="W88" s="1000"/>
      <c r="X88" s="1000"/>
      <c r="Y88" s="1000"/>
      <c r="Z88" s="1000"/>
      <c r="AA88" s="1000"/>
      <c r="AB88" s="1000"/>
      <c r="AC88" s="1000"/>
      <c r="AD88" s="1000"/>
      <c r="AE88" s="1000"/>
      <c r="AF88" s="996"/>
      <c r="AG88" s="996"/>
      <c r="AH88" s="996"/>
      <c r="AI88" s="996"/>
      <c r="AJ88" s="996"/>
      <c r="AK88" s="1000"/>
      <c r="AL88" s="1000"/>
      <c r="AM88" s="1000"/>
      <c r="AN88" s="1000"/>
      <c r="AO88" s="1000"/>
      <c r="AP88" s="996"/>
      <c r="AQ88" s="996"/>
      <c r="AR88" s="996"/>
      <c r="AS88" s="996"/>
      <c r="AT88" s="996"/>
      <c r="AU88" s="996"/>
      <c r="AV88" s="996"/>
      <c r="AW88" s="996"/>
      <c r="AX88" s="996"/>
      <c r="AY88" s="996"/>
      <c r="AZ88" s="997"/>
      <c r="BA88" s="997"/>
      <c r="BB88" s="997"/>
      <c r="BC88" s="997"/>
      <c r="BD88" s="998"/>
      <c r="BE88" s="229"/>
      <c r="BF88" s="229"/>
      <c r="BG88" s="229"/>
      <c r="BH88" s="229"/>
      <c r="BI88" s="229"/>
      <c r="BJ88" s="229"/>
      <c r="BK88" s="229"/>
      <c r="BL88" s="229"/>
      <c r="BM88" s="229"/>
      <c r="BN88" s="229"/>
      <c r="BO88" s="229"/>
      <c r="BP88" s="229"/>
      <c r="BQ88" s="226">
        <v>82</v>
      </c>
      <c r="BR88" s="231"/>
      <c r="BS88" s="982"/>
      <c r="BT88" s="983"/>
      <c r="BU88" s="983"/>
      <c r="BV88" s="983"/>
      <c r="BW88" s="983"/>
      <c r="BX88" s="983"/>
      <c r="BY88" s="983"/>
      <c r="BZ88" s="983"/>
      <c r="CA88" s="983"/>
      <c r="CB88" s="983"/>
      <c r="CC88" s="983"/>
      <c r="CD88" s="983"/>
      <c r="CE88" s="983"/>
      <c r="CF88" s="983"/>
      <c r="CG88" s="992"/>
      <c r="CH88" s="993"/>
      <c r="CI88" s="994"/>
      <c r="CJ88" s="994"/>
      <c r="CK88" s="994"/>
      <c r="CL88" s="995"/>
      <c r="CM88" s="993"/>
      <c r="CN88" s="994"/>
      <c r="CO88" s="994"/>
      <c r="CP88" s="994"/>
      <c r="CQ88" s="995"/>
      <c r="CR88" s="993"/>
      <c r="CS88" s="994"/>
      <c r="CT88" s="994"/>
      <c r="CU88" s="994"/>
      <c r="CV88" s="995"/>
      <c r="CW88" s="993"/>
      <c r="CX88" s="994"/>
      <c r="CY88" s="994"/>
      <c r="CZ88" s="994"/>
      <c r="DA88" s="995"/>
      <c r="DB88" s="993"/>
      <c r="DC88" s="994"/>
      <c r="DD88" s="994"/>
      <c r="DE88" s="994"/>
      <c r="DF88" s="995"/>
      <c r="DG88" s="993"/>
      <c r="DH88" s="994"/>
      <c r="DI88" s="994"/>
      <c r="DJ88" s="994"/>
      <c r="DK88" s="995"/>
      <c r="DL88" s="993"/>
      <c r="DM88" s="994"/>
      <c r="DN88" s="994"/>
      <c r="DO88" s="994"/>
      <c r="DP88" s="995"/>
      <c r="DQ88" s="993"/>
      <c r="DR88" s="994"/>
      <c r="DS88" s="994"/>
      <c r="DT88" s="994"/>
      <c r="DU88" s="995"/>
      <c r="DV88" s="982"/>
      <c r="DW88" s="983"/>
      <c r="DX88" s="983"/>
      <c r="DY88" s="983"/>
      <c r="DZ88" s="984"/>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82"/>
      <c r="BT89" s="983"/>
      <c r="BU89" s="983"/>
      <c r="BV89" s="983"/>
      <c r="BW89" s="983"/>
      <c r="BX89" s="983"/>
      <c r="BY89" s="983"/>
      <c r="BZ89" s="983"/>
      <c r="CA89" s="983"/>
      <c r="CB89" s="983"/>
      <c r="CC89" s="983"/>
      <c r="CD89" s="983"/>
      <c r="CE89" s="983"/>
      <c r="CF89" s="983"/>
      <c r="CG89" s="992"/>
      <c r="CH89" s="993"/>
      <c r="CI89" s="994"/>
      <c r="CJ89" s="994"/>
      <c r="CK89" s="994"/>
      <c r="CL89" s="995"/>
      <c r="CM89" s="993"/>
      <c r="CN89" s="994"/>
      <c r="CO89" s="994"/>
      <c r="CP89" s="994"/>
      <c r="CQ89" s="995"/>
      <c r="CR89" s="993"/>
      <c r="CS89" s="994"/>
      <c r="CT89" s="994"/>
      <c r="CU89" s="994"/>
      <c r="CV89" s="995"/>
      <c r="CW89" s="993"/>
      <c r="CX89" s="994"/>
      <c r="CY89" s="994"/>
      <c r="CZ89" s="994"/>
      <c r="DA89" s="995"/>
      <c r="DB89" s="993"/>
      <c r="DC89" s="994"/>
      <c r="DD89" s="994"/>
      <c r="DE89" s="994"/>
      <c r="DF89" s="995"/>
      <c r="DG89" s="993"/>
      <c r="DH89" s="994"/>
      <c r="DI89" s="994"/>
      <c r="DJ89" s="994"/>
      <c r="DK89" s="995"/>
      <c r="DL89" s="993"/>
      <c r="DM89" s="994"/>
      <c r="DN89" s="994"/>
      <c r="DO89" s="994"/>
      <c r="DP89" s="995"/>
      <c r="DQ89" s="993"/>
      <c r="DR89" s="994"/>
      <c r="DS89" s="994"/>
      <c r="DT89" s="994"/>
      <c r="DU89" s="995"/>
      <c r="DV89" s="982"/>
      <c r="DW89" s="983"/>
      <c r="DX89" s="983"/>
      <c r="DY89" s="983"/>
      <c r="DZ89" s="984"/>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82"/>
      <c r="BT90" s="983"/>
      <c r="BU90" s="983"/>
      <c r="BV90" s="983"/>
      <c r="BW90" s="983"/>
      <c r="BX90" s="983"/>
      <c r="BY90" s="983"/>
      <c r="BZ90" s="983"/>
      <c r="CA90" s="983"/>
      <c r="CB90" s="983"/>
      <c r="CC90" s="983"/>
      <c r="CD90" s="983"/>
      <c r="CE90" s="983"/>
      <c r="CF90" s="983"/>
      <c r="CG90" s="992"/>
      <c r="CH90" s="993"/>
      <c r="CI90" s="994"/>
      <c r="CJ90" s="994"/>
      <c r="CK90" s="994"/>
      <c r="CL90" s="995"/>
      <c r="CM90" s="993"/>
      <c r="CN90" s="994"/>
      <c r="CO90" s="994"/>
      <c r="CP90" s="994"/>
      <c r="CQ90" s="995"/>
      <c r="CR90" s="993"/>
      <c r="CS90" s="994"/>
      <c r="CT90" s="994"/>
      <c r="CU90" s="994"/>
      <c r="CV90" s="995"/>
      <c r="CW90" s="993"/>
      <c r="CX90" s="994"/>
      <c r="CY90" s="994"/>
      <c r="CZ90" s="994"/>
      <c r="DA90" s="995"/>
      <c r="DB90" s="993"/>
      <c r="DC90" s="994"/>
      <c r="DD90" s="994"/>
      <c r="DE90" s="994"/>
      <c r="DF90" s="995"/>
      <c r="DG90" s="993"/>
      <c r="DH90" s="994"/>
      <c r="DI90" s="994"/>
      <c r="DJ90" s="994"/>
      <c r="DK90" s="995"/>
      <c r="DL90" s="993"/>
      <c r="DM90" s="994"/>
      <c r="DN90" s="994"/>
      <c r="DO90" s="994"/>
      <c r="DP90" s="995"/>
      <c r="DQ90" s="993"/>
      <c r="DR90" s="994"/>
      <c r="DS90" s="994"/>
      <c r="DT90" s="994"/>
      <c r="DU90" s="995"/>
      <c r="DV90" s="982"/>
      <c r="DW90" s="983"/>
      <c r="DX90" s="983"/>
      <c r="DY90" s="983"/>
      <c r="DZ90" s="984"/>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82"/>
      <c r="BT91" s="983"/>
      <c r="BU91" s="983"/>
      <c r="BV91" s="983"/>
      <c r="BW91" s="983"/>
      <c r="BX91" s="983"/>
      <c r="BY91" s="983"/>
      <c r="BZ91" s="983"/>
      <c r="CA91" s="983"/>
      <c r="CB91" s="983"/>
      <c r="CC91" s="983"/>
      <c r="CD91" s="983"/>
      <c r="CE91" s="983"/>
      <c r="CF91" s="983"/>
      <c r="CG91" s="992"/>
      <c r="CH91" s="993"/>
      <c r="CI91" s="994"/>
      <c r="CJ91" s="994"/>
      <c r="CK91" s="994"/>
      <c r="CL91" s="995"/>
      <c r="CM91" s="993"/>
      <c r="CN91" s="994"/>
      <c r="CO91" s="994"/>
      <c r="CP91" s="994"/>
      <c r="CQ91" s="995"/>
      <c r="CR91" s="993"/>
      <c r="CS91" s="994"/>
      <c r="CT91" s="994"/>
      <c r="CU91" s="994"/>
      <c r="CV91" s="995"/>
      <c r="CW91" s="993"/>
      <c r="CX91" s="994"/>
      <c r="CY91" s="994"/>
      <c r="CZ91" s="994"/>
      <c r="DA91" s="995"/>
      <c r="DB91" s="993"/>
      <c r="DC91" s="994"/>
      <c r="DD91" s="994"/>
      <c r="DE91" s="994"/>
      <c r="DF91" s="995"/>
      <c r="DG91" s="993"/>
      <c r="DH91" s="994"/>
      <c r="DI91" s="994"/>
      <c r="DJ91" s="994"/>
      <c r="DK91" s="995"/>
      <c r="DL91" s="993"/>
      <c r="DM91" s="994"/>
      <c r="DN91" s="994"/>
      <c r="DO91" s="994"/>
      <c r="DP91" s="995"/>
      <c r="DQ91" s="993"/>
      <c r="DR91" s="994"/>
      <c r="DS91" s="994"/>
      <c r="DT91" s="994"/>
      <c r="DU91" s="995"/>
      <c r="DV91" s="982"/>
      <c r="DW91" s="983"/>
      <c r="DX91" s="983"/>
      <c r="DY91" s="983"/>
      <c r="DZ91" s="984"/>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82"/>
      <c r="BT92" s="983"/>
      <c r="BU92" s="983"/>
      <c r="BV92" s="983"/>
      <c r="BW92" s="983"/>
      <c r="BX92" s="983"/>
      <c r="BY92" s="983"/>
      <c r="BZ92" s="983"/>
      <c r="CA92" s="983"/>
      <c r="CB92" s="983"/>
      <c r="CC92" s="983"/>
      <c r="CD92" s="983"/>
      <c r="CE92" s="983"/>
      <c r="CF92" s="983"/>
      <c r="CG92" s="992"/>
      <c r="CH92" s="993"/>
      <c r="CI92" s="994"/>
      <c r="CJ92" s="994"/>
      <c r="CK92" s="994"/>
      <c r="CL92" s="995"/>
      <c r="CM92" s="993"/>
      <c r="CN92" s="994"/>
      <c r="CO92" s="994"/>
      <c r="CP92" s="994"/>
      <c r="CQ92" s="995"/>
      <c r="CR92" s="993"/>
      <c r="CS92" s="994"/>
      <c r="CT92" s="994"/>
      <c r="CU92" s="994"/>
      <c r="CV92" s="995"/>
      <c r="CW92" s="993"/>
      <c r="CX92" s="994"/>
      <c r="CY92" s="994"/>
      <c r="CZ92" s="994"/>
      <c r="DA92" s="995"/>
      <c r="DB92" s="993"/>
      <c r="DC92" s="994"/>
      <c r="DD92" s="994"/>
      <c r="DE92" s="994"/>
      <c r="DF92" s="995"/>
      <c r="DG92" s="993"/>
      <c r="DH92" s="994"/>
      <c r="DI92" s="994"/>
      <c r="DJ92" s="994"/>
      <c r="DK92" s="995"/>
      <c r="DL92" s="993"/>
      <c r="DM92" s="994"/>
      <c r="DN92" s="994"/>
      <c r="DO92" s="994"/>
      <c r="DP92" s="995"/>
      <c r="DQ92" s="993"/>
      <c r="DR92" s="994"/>
      <c r="DS92" s="994"/>
      <c r="DT92" s="994"/>
      <c r="DU92" s="995"/>
      <c r="DV92" s="982"/>
      <c r="DW92" s="983"/>
      <c r="DX92" s="983"/>
      <c r="DY92" s="983"/>
      <c r="DZ92" s="984"/>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82"/>
      <c r="BT93" s="983"/>
      <c r="BU93" s="983"/>
      <c r="BV93" s="983"/>
      <c r="BW93" s="983"/>
      <c r="BX93" s="983"/>
      <c r="BY93" s="983"/>
      <c r="BZ93" s="983"/>
      <c r="CA93" s="983"/>
      <c r="CB93" s="983"/>
      <c r="CC93" s="983"/>
      <c r="CD93" s="983"/>
      <c r="CE93" s="983"/>
      <c r="CF93" s="983"/>
      <c r="CG93" s="992"/>
      <c r="CH93" s="993"/>
      <c r="CI93" s="994"/>
      <c r="CJ93" s="994"/>
      <c r="CK93" s="994"/>
      <c r="CL93" s="995"/>
      <c r="CM93" s="993"/>
      <c r="CN93" s="994"/>
      <c r="CO93" s="994"/>
      <c r="CP93" s="994"/>
      <c r="CQ93" s="995"/>
      <c r="CR93" s="993"/>
      <c r="CS93" s="994"/>
      <c r="CT93" s="994"/>
      <c r="CU93" s="994"/>
      <c r="CV93" s="995"/>
      <c r="CW93" s="993"/>
      <c r="CX93" s="994"/>
      <c r="CY93" s="994"/>
      <c r="CZ93" s="994"/>
      <c r="DA93" s="995"/>
      <c r="DB93" s="993"/>
      <c r="DC93" s="994"/>
      <c r="DD93" s="994"/>
      <c r="DE93" s="994"/>
      <c r="DF93" s="995"/>
      <c r="DG93" s="993"/>
      <c r="DH93" s="994"/>
      <c r="DI93" s="994"/>
      <c r="DJ93" s="994"/>
      <c r="DK93" s="995"/>
      <c r="DL93" s="993"/>
      <c r="DM93" s="994"/>
      <c r="DN93" s="994"/>
      <c r="DO93" s="994"/>
      <c r="DP93" s="995"/>
      <c r="DQ93" s="993"/>
      <c r="DR93" s="994"/>
      <c r="DS93" s="994"/>
      <c r="DT93" s="994"/>
      <c r="DU93" s="995"/>
      <c r="DV93" s="982"/>
      <c r="DW93" s="983"/>
      <c r="DX93" s="983"/>
      <c r="DY93" s="983"/>
      <c r="DZ93" s="984"/>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82"/>
      <c r="BT94" s="983"/>
      <c r="BU94" s="983"/>
      <c r="BV94" s="983"/>
      <c r="BW94" s="983"/>
      <c r="BX94" s="983"/>
      <c r="BY94" s="983"/>
      <c r="BZ94" s="983"/>
      <c r="CA94" s="983"/>
      <c r="CB94" s="983"/>
      <c r="CC94" s="983"/>
      <c r="CD94" s="983"/>
      <c r="CE94" s="983"/>
      <c r="CF94" s="983"/>
      <c r="CG94" s="992"/>
      <c r="CH94" s="993"/>
      <c r="CI94" s="994"/>
      <c r="CJ94" s="994"/>
      <c r="CK94" s="994"/>
      <c r="CL94" s="995"/>
      <c r="CM94" s="993"/>
      <c r="CN94" s="994"/>
      <c r="CO94" s="994"/>
      <c r="CP94" s="994"/>
      <c r="CQ94" s="995"/>
      <c r="CR94" s="993"/>
      <c r="CS94" s="994"/>
      <c r="CT94" s="994"/>
      <c r="CU94" s="994"/>
      <c r="CV94" s="995"/>
      <c r="CW94" s="993"/>
      <c r="CX94" s="994"/>
      <c r="CY94" s="994"/>
      <c r="CZ94" s="994"/>
      <c r="DA94" s="995"/>
      <c r="DB94" s="993"/>
      <c r="DC94" s="994"/>
      <c r="DD94" s="994"/>
      <c r="DE94" s="994"/>
      <c r="DF94" s="995"/>
      <c r="DG94" s="993"/>
      <c r="DH94" s="994"/>
      <c r="DI94" s="994"/>
      <c r="DJ94" s="994"/>
      <c r="DK94" s="995"/>
      <c r="DL94" s="993"/>
      <c r="DM94" s="994"/>
      <c r="DN94" s="994"/>
      <c r="DO94" s="994"/>
      <c r="DP94" s="995"/>
      <c r="DQ94" s="993"/>
      <c r="DR94" s="994"/>
      <c r="DS94" s="994"/>
      <c r="DT94" s="994"/>
      <c r="DU94" s="995"/>
      <c r="DV94" s="982"/>
      <c r="DW94" s="983"/>
      <c r="DX94" s="983"/>
      <c r="DY94" s="983"/>
      <c r="DZ94" s="984"/>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82"/>
      <c r="BT95" s="983"/>
      <c r="BU95" s="983"/>
      <c r="BV95" s="983"/>
      <c r="BW95" s="983"/>
      <c r="BX95" s="983"/>
      <c r="BY95" s="983"/>
      <c r="BZ95" s="983"/>
      <c r="CA95" s="983"/>
      <c r="CB95" s="983"/>
      <c r="CC95" s="983"/>
      <c r="CD95" s="983"/>
      <c r="CE95" s="983"/>
      <c r="CF95" s="983"/>
      <c r="CG95" s="992"/>
      <c r="CH95" s="993"/>
      <c r="CI95" s="994"/>
      <c r="CJ95" s="994"/>
      <c r="CK95" s="994"/>
      <c r="CL95" s="995"/>
      <c r="CM95" s="993"/>
      <c r="CN95" s="994"/>
      <c r="CO95" s="994"/>
      <c r="CP95" s="994"/>
      <c r="CQ95" s="995"/>
      <c r="CR95" s="993"/>
      <c r="CS95" s="994"/>
      <c r="CT95" s="994"/>
      <c r="CU95" s="994"/>
      <c r="CV95" s="995"/>
      <c r="CW95" s="993"/>
      <c r="CX95" s="994"/>
      <c r="CY95" s="994"/>
      <c r="CZ95" s="994"/>
      <c r="DA95" s="995"/>
      <c r="DB95" s="993"/>
      <c r="DC95" s="994"/>
      <c r="DD95" s="994"/>
      <c r="DE95" s="994"/>
      <c r="DF95" s="995"/>
      <c r="DG95" s="993"/>
      <c r="DH95" s="994"/>
      <c r="DI95" s="994"/>
      <c r="DJ95" s="994"/>
      <c r="DK95" s="995"/>
      <c r="DL95" s="993"/>
      <c r="DM95" s="994"/>
      <c r="DN95" s="994"/>
      <c r="DO95" s="994"/>
      <c r="DP95" s="995"/>
      <c r="DQ95" s="993"/>
      <c r="DR95" s="994"/>
      <c r="DS95" s="994"/>
      <c r="DT95" s="994"/>
      <c r="DU95" s="995"/>
      <c r="DV95" s="982"/>
      <c r="DW95" s="983"/>
      <c r="DX95" s="983"/>
      <c r="DY95" s="983"/>
      <c r="DZ95" s="984"/>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82"/>
      <c r="BT96" s="983"/>
      <c r="BU96" s="983"/>
      <c r="BV96" s="983"/>
      <c r="BW96" s="983"/>
      <c r="BX96" s="983"/>
      <c r="BY96" s="983"/>
      <c r="BZ96" s="983"/>
      <c r="CA96" s="983"/>
      <c r="CB96" s="983"/>
      <c r="CC96" s="983"/>
      <c r="CD96" s="983"/>
      <c r="CE96" s="983"/>
      <c r="CF96" s="983"/>
      <c r="CG96" s="992"/>
      <c r="CH96" s="993"/>
      <c r="CI96" s="994"/>
      <c r="CJ96" s="994"/>
      <c r="CK96" s="994"/>
      <c r="CL96" s="995"/>
      <c r="CM96" s="993"/>
      <c r="CN96" s="994"/>
      <c r="CO96" s="994"/>
      <c r="CP96" s="994"/>
      <c r="CQ96" s="995"/>
      <c r="CR96" s="993"/>
      <c r="CS96" s="994"/>
      <c r="CT96" s="994"/>
      <c r="CU96" s="994"/>
      <c r="CV96" s="995"/>
      <c r="CW96" s="993"/>
      <c r="CX96" s="994"/>
      <c r="CY96" s="994"/>
      <c r="CZ96" s="994"/>
      <c r="DA96" s="995"/>
      <c r="DB96" s="993"/>
      <c r="DC96" s="994"/>
      <c r="DD96" s="994"/>
      <c r="DE96" s="994"/>
      <c r="DF96" s="995"/>
      <c r="DG96" s="993"/>
      <c r="DH96" s="994"/>
      <c r="DI96" s="994"/>
      <c r="DJ96" s="994"/>
      <c r="DK96" s="995"/>
      <c r="DL96" s="993"/>
      <c r="DM96" s="994"/>
      <c r="DN96" s="994"/>
      <c r="DO96" s="994"/>
      <c r="DP96" s="995"/>
      <c r="DQ96" s="993"/>
      <c r="DR96" s="994"/>
      <c r="DS96" s="994"/>
      <c r="DT96" s="994"/>
      <c r="DU96" s="995"/>
      <c r="DV96" s="982"/>
      <c r="DW96" s="983"/>
      <c r="DX96" s="983"/>
      <c r="DY96" s="983"/>
      <c r="DZ96" s="984"/>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82"/>
      <c r="BT97" s="983"/>
      <c r="BU97" s="983"/>
      <c r="BV97" s="983"/>
      <c r="BW97" s="983"/>
      <c r="BX97" s="983"/>
      <c r="BY97" s="983"/>
      <c r="BZ97" s="983"/>
      <c r="CA97" s="983"/>
      <c r="CB97" s="983"/>
      <c r="CC97" s="983"/>
      <c r="CD97" s="983"/>
      <c r="CE97" s="983"/>
      <c r="CF97" s="983"/>
      <c r="CG97" s="992"/>
      <c r="CH97" s="993"/>
      <c r="CI97" s="994"/>
      <c r="CJ97" s="994"/>
      <c r="CK97" s="994"/>
      <c r="CL97" s="995"/>
      <c r="CM97" s="993"/>
      <c r="CN97" s="994"/>
      <c r="CO97" s="994"/>
      <c r="CP97" s="994"/>
      <c r="CQ97" s="995"/>
      <c r="CR97" s="993"/>
      <c r="CS97" s="994"/>
      <c r="CT97" s="994"/>
      <c r="CU97" s="994"/>
      <c r="CV97" s="995"/>
      <c r="CW97" s="993"/>
      <c r="CX97" s="994"/>
      <c r="CY97" s="994"/>
      <c r="CZ97" s="994"/>
      <c r="DA97" s="995"/>
      <c r="DB97" s="993"/>
      <c r="DC97" s="994"/>
      <c r="DD97" s="994"/>
      <c r="DE97" s="994"/>
      <c r="DF97" s="995"/>
      <c r="DG97" s="993"/>
      <c r="DH97" s="994"/>
      <c r="DI97" s="994"/>
      <c r="DJ97" s="994"/>
      <c r="DK97" s="995"/>
      <c r="DL97" s="993"/>
      <c r="DM97" s="994"/>
      <c r="DN97" s="994"/>
      <c r="DO97" s="994"/>
      <c r="DP97" s="995"/>
      <c r="DQ97" s="993"/>
      <c r="DR97" s="994"/>
      <c r="DS97" s="994"/>
      <c r="DT97" s="994"/>
      <c r="DU97" s="995"/>
      <c r="DV97" s="982"/>
      <c r="DW97" s="983"/>
      <c r="DX97" s="983"/>
      <c r="DY97" s="983"/>
      <c r="DZ97" s="984"/>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82"/>
      <c r="BT98" s="983"/>
      <c r="BU98" s="983"/>
      <c r="BV98" s="983"/>
      <c r="BW98" s="983"/>
      <c r="BX98" s="983"/>
      <c r="BY98" s="983"/>
      <c r="BZ98" s="983"/>
      <c r="CA98" s="983"/>
      <c r="CB98" s="983"/>
      <c r="CC98" s="983"/>
      <c r="CD98" s="983"/>
      <c r="CE98" s="983"/>
      <c r="CF98" s="983"/>
      <c r="CG98" s="992"/>
      <c r="CH98" s="993"/>
      <c r="CI98" s="994"/>
      <c r="CJ98" s="994"/>
      <c r="CK98" s="994"/>
      <c r="CL98" s="995"/>
      <c r="CM98" s="993"/>
      <c r="CN98" s="994"/>
      <c r="CO98" s="994"/>
      <c r="CP98" s="994"/>
      <c r="CQ98" s="995"/>
      <c r="CR98" s="993"/>
      <c r="CS98" s="994"/>
      <c r="CT98" s="994"/>
      <c r="CU98" s="994"/>
      <c r="CV98" s="995"/>
      <c r="CW98" s="993"/>
      <c r="CX98" s="994"/>
      <c r="CY98" s="994"/>
      <c r="CZ98" s="994"/>
      <c r="DA98" s="995"/>
      <c r="DB98" s="993"/>
      <c r="DC98" s="994"/>
      <c r="DD98" s="994"/>
      <c r="DE98" s="994"/>
      <c r="DF98" s="995"/>
      <c r="DG98" s="993"/>
      <c r="DH98" s="994"/>
      <c r="DI98" s="994"/>
      <c r="DJ98" s="994"/>
      <c r="DK98" s="995"/>
      <c r="DL98" s="993"/>
      <c r="DM98" s="994"/>
      <c r="DN98" s="994"/>
      <c r="DO98" s="994"/>
      <c r="DP98" s="995"/>
      <c r="DQ98" s="993"/>
      <c r="DR98" s="994"/>
      <c r="DS98" s="994"/>
      <c r="DT98" s="994"/>
      <c r="DU98" s="995"/>
      <c r="DV98" s="982"/>
      <c r="DW98" s="983"/>
      <c r="DX98" s="983"/>
      <c r="DY98" s="983"/>
      <c r="DZ98" s="984"/>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82"/>
      <c r="BT99" s="983"/>
      <c r="BU99" s="983"/>
      <c r="BV99" s="983"/>
      <c r="BW99" s="983"/>
      <c r="BX99" s="983"/>
      <c r="BY99" s="983"/>
      <c r="BZ99" s="983"/>
      <c r="CA99" s="983"/>
      <c r="CB99" s="983"/>
      <c r="CC99" s="983"/>
      <c r="CD99" s="983"/>
      <c r="CE99" s="983"/>
      <c r="CF99" s="983"/>
      <c r="CG99" s="992"/>
      <c r="CH99" s="993"/>
      <c r="CI99" s="994"/>
      <c r="CJ99" s="994"/>
      <c r="CK99" s="994"/>
      <c r="CL99" s="995"/>
      <c r="CM99" s="993"/>
      <c r="CN99" s="994"/>
      <c r="CO99" s="994"/>
      <c r="CP99" s="994"/>
      <c r="CQ99" s="995"/>
      <c r="CR99" s="993"/>
      <c r="CS99" s="994"/>
      <c r="CT99" s="994"/>
      <c r="CU99" s="994"/>
      <c r="CV99" s="995"/>
      <c r="CW99" s="993"/>
      <c r="CX99" s="994"/>
      <c r="CY99" s="994"/>
      <c r="CZ99" s="994"/>
      <c r="DA99" s="995"/>
      <c r="DB99" s="993"/>
      <c r="DC99" s="994"/>
      <c r="DD99" s="994"/>
      <c r="DE99" s="994"/>
      <c r="DF99" s="995"/>
      <c r="DG99" s="993"/>
      <c r="DH99" s="994"/>
      <c r="DI99" s="994"/>
      <c r="DJ99" s="994"/>
      <c r="DK99" s="995"/>
      <c r="DL99" s="993"/>
      <c r="DM99" s="994"/>
      <c r="DN99" s="994"/>
      <c r="DO99" s="994"/>
      <c r="DP99" s="995"/>
      <c r="DQ99" s="993"/>
      <c r="DR99" s="994"/>
      <c r="DS99" s="994"/>
      <c r="DT99" s="994"/>
      <c r="DU99" s="995"/>
      <c r="DV99" s="982"/>
      <c r="DW99" s="983"/>
      <c r="DX99" s="983"/>
      <c r="DY99" s="983"/>
      <c r="DZ99" s="984"/>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82"/>
      <c r="BT100" s="983"/>
      <c r="BU100" s="983"/>
      <c r="BV100" s="983"/>
      <c r="BW100" s="983"/>
      <c r="BX100" s="983"/>
      <c r="BY100" s="983"/>
      <c r="BZ100" s="983"/>
      <c r="CA100" s="983"/>
      <c r="CB100" s="983"/>
      <c r="CC100" s="983"/>
      <c r="CD100" s="983"/>
      <c r="CE100" s="983"/>
      <c r="CF100" s="983"/>
      <c r="CG100" s="992"/>
      <c r="CH100" s="993"/>
      <c r="CI100" s="994"/>
      <c r="CJ100" s="994"/>
      <c r="CK100" s="994"/>
      <c r="CL100" s="995"/>
      <c r="CM100" s="993"/>
      <c r="CN100" s="994"/>
      <c r="CO100" s="994"/>
      <c r="CP100" s="994"/>
      <c r="CQ100" s="995"/>
      <c r="CR100" s="993"/>
      <c r="CS100" s="994"/>
      <c r="CT100" s="994"/>
      <c r="CU100" s="994"/>
      <c r="CV100" s="995"/>
      <c r="CW100" s="993"/>
      <c r="CX100" s="994"/>
      <c r="CY100" s="994"/>
      <c r="CZ100" s="994"/>
      <c r="DA100" s="995"/>
      <c r="DB100" s="993"/>
      <c r="DC100" s="994"/>
      <c r="DD100" s="994"/>
      <c r="DE100" s="994"/>
      <c r="DF100" s="995"/>
      <c r="DG100" s="993"/>
      <c r="DH100" s="994"/>
      <c r="DI100" s="994"/>
      <c r="DJ100" s="994"/>
      <c r="DK100" s="995"/>
      <c r="DL100" s="993"/>
      <c r="DM100" s="994"/>
      <c r="DN100" s="994"/>
      <c r="DO100" s="994"/>
      <c r="DP100" s="995"/>
      <c r="DQ100" s="993"/>
      <c r="DR100" s="994"/>
      <c r="DS100" s="994"/>
      <c r="DT100" s="994"/>
      <c r="DU100" s="995"/>
      <c r="DV100" s="982"/>
      <c r="DW100" s="983"/>
      <c r="DX100" s="983"/>
      <c r="DY100" s="983"/>
      <c r="DZ100" s="984"/>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82"/>
      <c r="BT101" s="983"/>
      <c r="BU101" s="983"/>
      <c r="BV101" s="983"/>
      <c r="BW101" s="983"/>
      <c r="BX101" s="983"/>
      <c r="BY101" s="983"/>
      <c r="BZ101" s="983"/>
      <c r="CA101" s="983"/>
      <c r="CB101" s="983"/>
      <c r="CC101" s="983"/>
      <c r="CD101" s="983"/>
      <c r="CE101" s="983"/>
      <c r="CF101" s="983"/>
      <c r="CG101" s="992"/>
      <c r="CH101" s="993"/>
      <c r="CI101" s="994"/>
      <c r="CJ101" s="994"/>
      <c r="CK101" s="994"/>
      <c r="CL101" s="995"/>
      <c r="CM101" s="993"/>
      <c r="CN101" s="994"/>
      <c r="CO101" s="994"/>
      <c r="CP101" s="994"/>
      <c r="CQ101" s="995"/>
      <c r="CR101" s="993"/>
      <c r="CS101" s="994"/>
      <c r="CT101" s="994"/>
      <c r="CU101" s="994"/>
      <c r="CV101" s="995"/>
      <c r="CW101" s="993"/>
      <c r="CX101" s="994"/>
      <c r="CY101" s="994"/>
      <c r="CZ101" s="994"/>
      <c r="DA101" s="995"/>
      <c r="DB101" s="993"/>
      <c r="DC101" s="994"/>
      <c r="DD101" s="994"/>
      <c r="DE101" s="994"/>
      <c r="DF101" s="995"/>
      <c r="DG101" s="993"/>
      <c r="DH101" s="994"/>
      <c r="DI101" s="994"/>
      <c r="DJ101" s="994"/>
      <c r="DK101" s="995"/>
      <c r="DL101" s="993"/>
      <c r="DM101" s="994"/>
      <c r="DN101" s="994"/>
      <c r="DO101" s="994"/>
      <c r="DP101" s="995"/>
      <c r="DQ101" s="993"/>
      <c r="DR101" s="994"/>
      <c r="DS101" s="994"/>
      <c r="DT101" s="994"/>
      <c r="DU101" s="995"/>
      <c r="DV101" s="982"/>
      <c r="DW101" s="983"/>
      <c r="DX101" s="983"/>
      <c r="DY101" s="983"/>
      <c r="DZ101" s="984"/>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377</v>
      </c>
      <c r="BR102" s="974" t="s">
        <v>403</v>
      </c>
      <c r="BS102" s="975"/>
      <c r="BT102" s="975"/>
      <c r="BU102" s="975"/>
      <c r="BV102" s="975"/>
      <c r="BW102" s="975"/>
      <c r="BX102" s="975"/>
      <c r="BY102" s="975"/>
      <c r="BZ102" s="975"/>
      <c r="CA102" s="975"/>
      <c r="CB102" s="975"/>
      <c r="CC102" s="975"/>
      <c r="CD102" s="975"/>
      <c r="CE102" s="975"/>
      <c r="CF102" s="975"/>
      <c r="CG102" s="985"/>
      <c r="CH102" s="986"/>
      <c r="CI102" s="987"/>
      <c r="CJ102" s="987"/>
      <c r="CK102" s="987"/>
      <c r="CL102" s="988"/>
      <c r="CM102" s="986"/>
      <c r="CN102" s="987"/>
      <c r="CO102" s="987"/>
      <c r="CP102" s="987"/>
      <c r="CQ102" s="988"/>
      <c r="CR102" s="989"/>
      <c r="CS102" s="990"/>
      <c r="CT102" s="990"/>
      <c r="CU102" s="990"/>
      <c r="CV102" s="991"/>
      <c r="CW102" s="989"/>
      <c r="CX102" s="990"/>
      <c r="CY102" s="990"/>
      <c r="CZ102" s="990"/>
      <c r="DA102" s="991"/>
      <c r="DB102" s="989"/>
      <c r="DC102" s="990"/>
      <c r="DD102" s="990"/>
      <c r="DE102" s="990"/>
      <c r="DF102" s="991"/>
      <c r="DG102" s="989"/>
      <c r="DH102" s="990"/>
      <c r="DI102" s="990"/>
      <c r="DJ102" s="990"/>
      <c r="DK102" s="991"/>
      <c r="DL102" s="989"/>
      <c r="DM102" s="990"/>
      <c r="DN102" s="990"/>
      <c r="DO102" s="990"/>
      <c r="DP102" s="991"/>
      <c r="DQ102" s="989"/>
      <c r="DR102" s="990"/>
      <c r="DS102" s="990"/>
      <c r="DT102" s="990"/>
      <c r="DU102" s="991"/>
      <c r="DV102" s="974"/>
      <c r="DW102" s="975"/>
      <c r="DX102" s="975"/>
      <c r="DY102" s="975"/>
      <c r="DZ102" s="976"/>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77" t="s">
        <v>404</v>
      </c>
      <c r="BR103" s="977"/>
      <c r="BS103" s="977"/>
      <c r="BT103" s="977"/>
      <c r="BU103" s="977"/>
      <c r="BV103" s="977"/>
      <c r="BW103" s="977"/>
      <c r="BX103" s="977"/>
      <c r="BY103" s="977"/>
      <c r="BZ103" s="977"/>
      <c r="CA103" s="977"/>
      <c r="CB103" s="977"/>
      <c r="CC103" s="977"/>
      <c r="CD103" s="977"/>
      <c r="CE103" s="977"/>
      <c r="CF103" s="977"/>
      <c r="CG103" s="977"/>
      <c r="CH103" s="977"/>
      <c r="CI103" s="977"/>
      <c r="CJ103" s="977"/>
      <c r="CK103" s="977"/>
      <c r="CL103" s="977"/>
      <c r="CM103" s="977"/>
      <c r="CN103" s="977"/>
      <c r="CO103" s="977"/>
      <c r="CP103" s="977"/>
      <c r="CQ103" s="977"/>
      <c r="CR103" s="977"/>
      <c r="CS103" s="977"/>
      <c r="CT103" s="977"/>
      <c r="CU103" s="977"/>
      <c r="CV103" s="977"/>
      <c r="CW103" s="977"/>
      <c r="CX103" s="977"/>
      <c r="CY103" s="977"/>
      <c r="CZ103" s="977"/>
      <c r="DA103" s="977"/>
      <c r="DB103" s="977"/>
      <c r="DC103" s="977"/>
      <c r="DD103" s="977"/>
      <c r="DE103" s="977"/>
      <c r="DF103" s="977"/>
      <c r="DG103" s="977"/>
      <c r="DH103" s="977"/>
      <c r="DI103" s="977"/>
      <c r="DJ103" s="977"/>
      <c r="DK103" s="977"/>
      <c r="DL103" s="977"/>
      <c r="DM103" s="977"/>
      <c r="DN103" s="977"/>
      <c r="DO103" s="977"/>
      <c r="DP103" s="977"/>
      <c r="DQ103" s="977"/>
      <c r="DR103" s="977"/>
      <c r="DS103" s="977"/>
      <c r="DT103" s="977"/>
      <c r="DU103" s="977"/>
      <c r="DV103" s="977"/>
      <c r="DW103" s="977"/>
      <c r="DX103" s="977"/>
      <c r="DY103" s="977"/>
      <c r="DZ103" s="977"/>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78" t="s">
        <v>405</v>
      </c>
      <c r="BR104" s="978"/>
      <c r="BS104" s="978"/>
      <c r="BT104" s="978"/>
      <c r="BU104" s="978"/>
      <c r="BV104" s="978"/>
      <c r="BW104" s="978"/>
      <c r="BX104" s="978"/>
      <c r="BY104" s="978"/>
      <c r="BZ104" s="978"/>
      <c r="CA104" s="978"/>
      <c r="CB104" s="978"/>
      <c r="CC104" s="978"/>
      <c r="CD104" s="978"/>
      <c r="CE104" s="978"/>
      <c r="CF104" s="978"/>
      <c r="CG104" s="978"/>
      <c r="CH104" s="978"/>
      <c r="CI104" s="978"/>
      <c r="CJ104" s="978"/>
      <c r="CK104" s="978"/>
      <c r="CL104" s="978"/>
      <c r="CM104" s="978"/>
      <c r="CN104" s="978"/>
      <c r="CO104" s="978"/>
      <c r="CP104" s="978"/>
      <c r="CQ104" s="978"/>
      <c r="CR104" s="978"/>
      <c r="CS104" s="978"/>
      <c r="CT104" s="978"/>
      <c r="CU104" s="978"/>
      <c r="CV104" s="978"/>
      <c r="CW104" s="978"/>
      <c r="CX104" s="978"/>
      <c r="CY104" s="978"/>
      <c r="CZ104" s="978"/>
      <c r="DA104" s="978"/>
      <c r="DB104" s="978"/>
      <c r="DC104" s="978"/>
      <c r="DD104" s="978"/>
      <c r="DE104" s="978"/>
      <c r="DF104" s="978"/>
      <c r="DG104" s="978"/>
      <c r="DH104" s="978"/>
      <c r="DI104" s="978"/>
      <c r="DJ104" s="978"/>
      <c r="DK104" s="978"/>
      <c r="DL104" s="978"/>
      <c r="DM104" s="978"/>
      <c r="DN104" s="978"/>
      <c r="DO104" s="978"/>
      <c r="DP104" s="978"/>
      <c r="DQ104" s="978"/>
      <c r="DR104" s="978"/>
      <c r="DS104" s="978"/>
      <c r="DT104" s="978"/>
      <c r="DU104" s="978"/>
      <c r="DV104" s="978"/>
      <c r="DW104" s="978"/>
      <c r="DX104" s="978"/>
      <c r="DY104" s="978"/>
      <c r="DZ104" s="978"/>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406</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407</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79" t="s">
        <v>408</v>
      </c>
      <c r="B108" s="980"/>
      <c r="C108" s="980"/>
      <c r="D108" s="980"/>
      <c r="E108" s="980"/>
      <c r="F108" s="980"/>
      <c r="G108" s="980"/>
      <c r="H108" s="980"/>
      <c r="I108" s="980"/>
      <c r="J108" s="980"/>
      <c r="K108" s="980"/>
      <c r="L108" s="980"/>
      <c r="M108" s="980"/>
      <c r="N108" s="980"/>
      <c r="O108" s="980"/>
      <c r="P108" s="980"/>
      <c r="Q108" s="980"/>
      <c r="R108" s="980"/>
      <c r="S108" s="980"/>
      <c r="T108" s="980"/>
      <c r="U108" s="980"/>
      <c r="V108" s="980"/>
      <c r="W108" s="980"/>
      <c r="X108" s="980"/>
      <c r="Y108" s="980"/>
      <c r="Z108" s="980"/>
      <c r="AA108" s="980"/>
      <c r="AB108" s="980"/>
      <c r="AC108" s="980"/>
      <c r="AD108" s="980"/>
      <c r="AE108" s="980"/>
      <c r="AF108" s="980"/>
      <c r="AG108" s="980"/>
      <c r="AH108" s="980"/>
      <c r="AI108" s="980"/>
      <c r="AJ108" s="980"/>
      <c r="AK108" s="980"/>
      <c r="AL108" s="980"/>
      <c r="AM108" s="980"/>
      <c r="AN108" s="980"/>
      <c r="AO108" s="980"/>
      <c r="AP108" s="980"/>
      <c r="AQ108" s="980"/>
      <c r="AR108" s="980"/>
      <c r="AS108" s="980"/>
      <c r="AT108" s="981"/>
      <c r="AU108" s="979" t="s">
        <v>409</v>
      </c>
      <c r="AV108" s="980"/>
      <c r="AW108" s="980"/>
      <c r="AX108" s="980"/>
      <c r="AY108" s="980"/>
      <c r="AZ108" s="980"/>
      <c r="BA108" s="980"/>
      <c r="BB108" s="980"/>
      <c r="BC108" s="980"/>
      <c r="BD108" s="980"/>
      <c r="BE108" s="980"/>
      <c r="BF108" s="980"/>
      <c r="BG108" s="980"/>
      <c r="BH108" s="980"/>
      <c r="BI108" s="980"/>
      <c r="BJ108" s="980"/>
      <c r="BK108" s="980"/>
      <c r="BL108" s="980"/>
      <c r="BM108" s="980"/>
      <c r="BN108" s="980"/>
      <c r="BO108" s="980"/>
      <c r="BP108" s="980"/>
      <c r="BQ108" s="980"/>
      <c r="BR108" s="980"/>
      <c r="BS108" s="980"/>
      <c r="BT108" s="980"/>
      <c r="BU108" s="980"/>
      <c r="BV108" s="980"/>
      <c r="BW108" s="980"/>
      <c r="BX108" s="980"/>
      <c r="BY108" s="980"/>
      <c r="BZ108" s="980"/>
      <c r="CA108" s="980"/>
      <c r="CB108" s="980"/>
      <c r="CC108" s="980"/>
      <c r="CD108" s="980"/>
      <c r="CE108" s="980"/>
      <c r="CF108" s="980"/>
      <c r="CG108" s="980"/>
      <c r="CH108" s="980"/>
      <c r="CI108" s="980"/>
      <c r="CJ108" s="980"/>
      <c r="CK108" s="980"/>
      <c r="CL108" s="980"/>
      <c r="CM108" s="980"/>
      <c r="CN108" s="980"/>
      <c r="CO108" s="980"/>
      <c r="CP108" s="980"/>
      <c r="CQ108" s="980"/>
      <c r="CR108" s="980"/>
      <c r="CS108" s="980"/>
      <c r="CT108" s="980"/>
      <c r="CU108" s="980"/>
      <c r="CV108" s="980"/>
      <c r="CW108" s="980"/>
      <c r="CX108" s="980"/>
      <c r="CY108" s="980"/>
      <c r="CZ108" s="980"/>
      <c r="DA108" s="980"/>
      <c r="DB108" s="980"/>
      <c r="DC108" s="980"/>
      <c r="DD108" s="980"/>
      <c r="DE108" s="980"/>
      <c r="DF108" s="980"/>
      <c r="DG108" s="980"/>
      <c r="DH108" s="980"/>
      <c r="DI108" s="980"/>
      <c r="DJ108" s="980"/>
      <c r="DK108" s="980"/>
      <c r="DL108" s="980"/>
      <c r="DM108" s="980"/>
      <c r="DN108" s="980"/>
      <c r="DO108" s="980"/>
      <c r="DP108" s="980"/>
      <c r="DQ108" s="980"/>
      <c r="DR108" s="980"/>
      <c r="DS108" s="980"/>
      <c r="DT108" s="980"/>
      <c r="DU108" s="980"/>
      <c r="DV108" s="980"/>
      <c r="DW108" s="980"/>
      <c r="DX108" s="980"/>
      <c r="DY108" s="980"/>
      <c r="DZ108" s="981"/>
    </row>
    <row r="109" spans="1:131" s="218" customFormat="1" ht="26.25" customHeight="1" x14ac:dyDescent="0.15">
      <c r="A109" s="932" t="s">
        <v>410</v>
      </c>
      <c r="B109" s="933"/>
      <c r="C109" s="933"/>
      <c r="D109" s="933"/>
      <c r="E109" s="933"/>
      <c r="F109" s="933"/>
      <c r="G109" s="933"/>
      <c r="H109" s="933"/>
      <c r="I109" s="933"/>
      <c r="J109" s="933"/>
      <c r="K109" s="933"/>
      <c r="L109" s="933"/>
      <c r="M109" s="933"/>
      <c r="N109" s="933"/>
      <c r="O109" s="933"/>
      <c r="P109" s="933"/>
      <c r="Q109" s="933"/>
      <c r="R109" s="933"/>
      <c r="S109" s="933"/>
      <c r="T109" s="933"/>
      <c r="U109" s="933"/>
      <c r="V109" s="933"/>
      <c r="W109" s="933"/>
      <c r="X109" s="933"/>
      <c r="Y109" s="933"/>
      <c r="Z109" s="934"/>
      <c r="AA109" s="935" t="s">
        <v>411</v>
      </c>
      <c r="AB109" s="933"/>
      <c r="AC109" s="933"/>
      <c r="AD109" s="933"/>
      <c r="AE109" s="934"/>
      <c r="AF109" s="935" t="s">
        <v>412</v>
      </c>
      <c r="AG109" s="933"/>
      <c r="AH109" s="933"/>
      <c r="AI109" s="933"/>
      <c r="AJ109" s="934"/>
      <c r="AK109" s="935" t="s">
        <v>294</v>
      </c>
      <c r="AL109" s="933"/>
      <c r="AM109" s="933"/>
      <c r="AN109" s="933"/>
      <c r="AO109" s="934"/>
      <c r="AP109" s="935" t="s">
        <v>413</v>
      </c>
      <c r="AQ109" s="933"/>
      <c r="AR109" s="933"/>
      <c r="AS109" s="933"/>
      <c r="AT109" s="966"/>
      <c r="AU109" s="932" t="s">
        <v>410</v>
      </c>
      <c r="AV109" s="933"/>
      <c r="AW109" s="933"/>
      <c r="AX109" s="933"/>
      <c r="AY109" s="933"/>
      <c r="AZ109" s="933"/>
      <c r="BA109" s="933"/>
      <c r="BB109" s="933"/>
      <c r="BC109" s="933"/>
      <c r="BD109" s="933"/>
      <c r="BE109" s="933"/>
      <c r="BF109" s="933"/>
      <c r="BG109" s="933"/>
      <c r="BH109" s="933"/>
      <c r="BI109" s="933"/>
      <c r="BJ109" s="933"/>
      <c r="BK109" s="933"/>
      <c r="BL109" s="933"/>
      <c r="BM109" s="933"/>
      <c r="BN109" s="933"/>
      <c r="BO109" s="933"/>
      <c r="BP109" s="934"/>
      <c r="BQ109" s="935" t="s">
        <v>411</v>
      </c>
      <c r="BR109" s="933"/>
      <c r="BS109" s="933"/>
      <c r="BT109" s="933"/>
      <c r="BU109" s="934"/>
      <c r="BV109" s="935" t="s">
        <v>412</v>
      </c>
      <c r="BW109" s="933"/>
      <c r="BX109" s="933"/>
      <c r="BY109" s="933"/>
      <c r="BZ109" s="934"/>
      <c r="CA109" s="935" t="s">
        <v>294</v>
      </c>
      <c r="CB109" s="933"/>
      <c r="CC109" s="933"/>
      <c r="CD109" s="933"/>
      <c r="CE109" s="934"/>
      <c r="CF109" s="973" t="s">
        <v>413</v>
      </c>
      <c r="CG109" s="973"/>
      <c r="CH109" s="973"/>
      <c r="CI109" s="973"/>
      <c r="CJ109" s="973"/>
      <c r="CK109" s="935" t="s">
        <v>414</v>
      </c>
      <c r="CL109" s="933"/>
      <c r="CM109" s="933"/>
      <c r="CN109" s="933"/>
      <c r="CO109" s="933"/>
      <c r="CP109" s="933"/>
      <c r="CQ109" s="933"/>
      <c r="CR109" s="933"/>
      <c r="CS109" s="933"/>
      <c r="CT109" s="933"/>
      <c r="CU109" s="933"/>
      <c r="CV109" s="933"/>
      <c r="CW109" s="933"/>
      <c r="CX109" s="933"/>
      <c r="CY109" s="933"/>
      <c r="CZ109" s="933"/>
      <c r="DA109" s="933"/>
      <c r="DB109" s="933"/>
      <c r="DC109" s="933"/>
      <c r="DD109" s="933"/>
      <c r="DE109" s="933"/>
      <c r="DF109" s="934"/>
      <c r="DG109" s="935" t="s">
        <v>411</v>
      </c>
      <c r="DH109" s="933"/>
      <c r="DI109" s="933"/>
      <c r="DJ109" s="933"/>
      <c r="DK109" s="934"/>
      <c r="DL109" s="935" t="s">
        <v>412</v>
      </c>
      <c r="DM109" s="933"/>
      <c r="DN109" s="933"/>
      <c r="DO109" s="933"/>
      <c r="DP109" s="934"/>
      <c r="DQ109" s="935" t="s">
        <v>294</v>
      </c>
      <c r="DR109" s="933"/>
      <c r="DS109" s="933"/>
      <c r="DT109" s="933"/>
      <c r="DU109" s="934"/>
      <c r="DV109" s="935" t="s">
        <v>413</v>
      </c>
      <c r="DW109" s="933"/>
      <c r="DX109" s="933"/>
      <c r="DY109" s="933"/>
      <c r="DZ109" s="966"/>
    </row>
    <row r="110" spans="1:131" s="218" customFormat="1" ht="26.25" customHeight="1" x14ac:dyDescent="0.15">
      <c r="A110" s="844" t="s">
        <v>415</v>
      </c>
      <c r="B110" s="845"/>
      <c r="C110" s="845"/>
      <c r="D110" s="845"/>
      <c r="E110" s="845"/>
      <c r="F110" s="845"/>
      <c r="G110" s="845"/>
      <c r="H110" s="845"/>
      <c r="I110" s="845"/>
      <c r="J110" s="845"/>
      <c r="K110" s="845"/>
      <c r="L110" s="845"/>
      <c r="M110" s="845"/>
      <c r="N110" s="845"/>
      <c r="O110" s="845"/>
      <c r="P110" s="845"/>
      <c r="Q110" s="845"/>
      <c r="R110" s="845"/>
      <c r="S110" s="845"/>
      <c r="T110" s="845"/>
      <c r="U110" s="845"/>
      <c r="V110" s="845"/>
      <c r="W110" s="845"/>
      <c r="X110" s="845"/>
      <c r="Y110" s="845"/>
      <c r="Z110" s="846"/>
      <c r="AA110" s="925">
        <v>4780463</v>
      </c>
      <c r="AB110" s="926"/>
      <c r="AC110" s="926"/>
      <c r="AD110" s="926"/>
      <c r="AE110" s="927"/>
      <c r="AF110" s="928">
        <v>5196896</v>
      </c>
      <c r="AG110" s="926"/>
      <c r="AH110" s="926"/>
      <c r="AI110" s="926"/>
      <c r="AJ110" s="927"/>
      <c r="AK110" s="928">
        <v>5519362</v>
      </c>
      <c r="AL110" s="926"/>
      <c r="AM110" s="926"/>
      <c r="AN110" s="926"/>
      <c r="AO110" s="927"/>
      <c r="AP110" s="929">
        <v>15.3</v>
      </c>
      <c r="AQ110" s="930"/>
      <c r="AR110" s="930"/>
      <c r="AS110" s="930"/>
      <c r="AT110" s="931"/>
      <c r="AU110" s="967" t="s">
        <v>69</v>
      </c>
      <c r="AV110" s="968"/>
      <c r="AW110" s="968"/>
      <c r="AX110" s="968"/>
      <c r="AY110" s="968"/>
      <c r="AZ110" s="897" t="s">
        <v>416</v>
      </c>
      <c r="BA110" s="845"/>
      <c r="BB110" s="845"/>
      <c r="BC110" s="845"/>
      <c r="BD110" s="845"/>
      <c r="BE110" s="845"/>
      <c r="BF110" s="845"/>
      <c r="BG110" s="845"/>
      <c r="BH110" s="845"/>
      <c r="BI110" s="845"/>
      <c r="BJ110" s="845"/>
      <c r="BK110" s="845"/>
      <c r="BL110" s="845"/>
      <c r="BM110" s="845"/>
      <c r="BN110" s="845"/>
      <c r="BO110" s="845"/>
      <c r="BP110" s="846"/>
      <c r="BQ110" s="898">
        <v>46449184</v>
      </c>
      <c r="BR110" s="879"/>
      <c r="BS110" s="879"/>
      <c r="BT110" s="879"/>
      <c r="BU110" s="879"/>
      <c r="BV110" s="879">
        <v>45402542</v>
      </c>
      <c r="BW110" s="879"/>
      <c r="BX110" s="879"/>
      <c r="BY110" s="879"/>
      <c r="BZ110" s="879"/>
      <c r="CA110" s="879">
        <v>42932869</v>
      </c>
      <c r="CB110" s="879"/>
      <c r="CC110" s="879"/>
      <c r="CD110" s="879"/>
      <c r="CE110" s="879"/>
      <c r="CF110" s="903">
        <v>119.1</v>
      </c>
      <c r="CG110" s="904"/>
      <c r="CH110" s="904"/>
      <c r="CI110" s="904"/>
      <c r="CJ110" s="904"/>
      <c r="CK110" s="963" t="s">
        <v>417</v>
      </c>
      <c r="CL110" s="856"/>
      <c r="CM110" s="897" t="s">
        <v>418</v>
      </c>
      <c r="CN110" s="845"/>
      <c r="CO110" s="845"/>
      <c r="CP110" s="845"/>
      <c r="CQ110" s="845"/>
      <c r="CR110" s="845"/>
      <c r="CS110" s="845"/>
      <c r="CT110" s="845"/>
      <c r="CU110" s="845"/>
      <c r="CV110" s="845"/>
      <c r="CW110" s="845"/>
      <c r="CX110" s="845"/>
      <c r="CY110" s="845"/>
      <c r="CZ110" s="845"/>
      <c r="DA110" s="845"/>
      <c r="DB110" s="845"/>
      <c r="DC110" s="845"/>
      <c r="DD110" s="845"/>
      <c r="DE110" s="845"/>
      <c r="DF110" s="846"/>
      <c r="DG110" s="898" t="s">
        <v>122</v>
      </c>
      <c r="DH110" s="879"/>
      <c r="DI110" s="879"/>
      <c r="DJ110" s="879"/>
      <c r="DK110" s="879"/>
      <c r="DL110" s="879" t="s">
        <v>122</v>
      </c>
      <c r="DM110" s="879"/>
      <c r="DN110" s="879"/>
      <c r="DO110" s="879"/>
      <c r="DP110" s="879"/>
      <c r="DQ110" s="879" t="s">
        <v>122</v>
      </c>
      <c r="DR110" s="879"/>
      <c r="DS110" s="879"/>
      <c r="DT110" s="879"/>
      <c r="DU110" s="879"/>
      <c r="DV110" s="880" t="s">
        <v>122</v>
      </c>
      <c r="DW110" s="880"/>
      <c r="DX110" s="880"/>
      <c r="DY110" s="880"/>
      <c r="DZ110" s="881"/>
    </row>
    <row r="111" spans="1:131" s="218" customFormat="1" ht="26.25" customHeight="1" x14ac:dyDescent="0.15">
      <c r="A111" s="811" t="s">
        <v>419</v>
      </c>
      <c r="B111" s="812"/>
      <c r="C111" s="812"/>
      <c r="D111" s="812"/>
      <c r="E111" s="812"/>
      <c r="F111" s="812"/>
      <c r="G111" s="812"/>
      <c r="H111" s="812"/>
      <c r="I111" s="812"/>
      <c r="J111" s="812"/>
      <c r="K111" s="812"/>
      <c r="L111" s="812"/>
      <c r="M111" s="812"/>
      <c r="N111" s="812"/>
      <c r="O111" s="812"/>
      <c r="P111" s="812"/>
      <c r="Q111" s="812"/>
      <c r="R111" s="812"/>
      <c r="S111" s="812"/>
      <c r="T111" s="812"/>
      <c r="U111" s="812"/>
      <c r="V111" s="812"/>
      <c r="W111" s="812"/>
      <c r="X111" s="812"/>
      <c r="Y111" s="812"/>
      <c r="Z111" s="962"/>
      <c r="AA111" s="955" t="s">
        <v>122</v>
      </c>
      <c r="AB111" s="956"/>
      <c r="AC111" s="956"/>
      <c r="AD111" s="956"/>
      <c r="AE111" s="957"/>
      <c r="AF111" s="958" t="s">
        <v>122</v>
      </c>
      <c r="AG111" s="956"/>
      <c r="AH111" s="956"/>
      <c r="AI111" s="956"/>
      <c r="AJ111" s="957"/>
      <c r="AK111" s="958" t="s">
        <v>122</v>
      </c>
      <c r="AL111" s="956"/>
      <c r="AM111" s="956"/>
      <c r="AN111" s="956"/>
      <c r="AO111" s="957"/>
      <c r="AP111" s="959" t="s">
        <v>122</v>
      </c>
      <c r="AQ111" s="960"/>
      <c r="AR111" s="960"/>
      <c r="AS111" s="960"/>
      <c r="AT111" s="961"/>
      <c r="AU111" s="969"/>
      <c r="AV111" s="970"/>
      <c r="AW111" s="970"/>
      <c r="AX111" s="970"/>
      <c r="AY111" s="970"/>
      <c r="AZ111" s="852" t="s">
        <v>420</v>
      </c>
      <c r="BA111" s="789"/>
      <c r="BB111" s="789"/>
      <c r="BC111" s="789"/>
      <c r="BD111" s="789"/>
      <c r="BE111" s="789"/>
      <c r="BF111" s="789"/>
      <c r="BG111" s="789"/>
      <c r="BH111" s="789"/>
      <c r="BI111" s="789"/>
      <c r="BJ111" s="789"/>
      <c r="BK111" s="789"/>
      <c r="BL111" s="789"/>
      <c r="BM111" s="789"/>
      <c r="BN111" s="789"/>
      <c r="BO111" s="789"/>
      <c r="BP111" s="790"/>
      <c r="BQ111" s="853" t="s">
        <v>122</v>
      </c>
      <c r="BR111" s="854"/>
      <c r="BS111" s="854"/>
      <c r="BT111" s="854"/>
      <c r="BU111" s="854"/>
      <c r="BV111" s="854" t="s">
        <v>122</v>
      </c>
      <c r="BW111" s="854"/>
      <c r="BX111" s="854"/>
      <c r="BY111" s="854"/>
      <c r="BZ111" s="854"/>
      <c r="CA111" s="854" t="s">
        <v>122</v>
      </c>
      <c r="CB111" s="854"/>
      <c r="CC111" s="854"/>
      <c r="CD111" s="854"/>
      <c r="CE111" s="854"/>
      <c r="CF111" s="912" t="s">
        <v>122</v>
      </c>
      <c r="CG111" s="913"/>
      <c r="CH111" s="913"/>
      <c r="CI111" s="913"/>
      <c r="CJ111" s="913"/>
      <c r="CK111" s="964"/>
      <c r="CL111" s="858"/>
      <c r="CM111" s="852" t="s">
        <v>421</v>
      </c>
      <c r="CN111" s="789"/>
      <c r="CO111" s="789"/>
      <c r="CP111" s="789"/>
      <c r="CQ111" s="789"/>
      <c r="CR111" s="789"/>
      <c r="CS111" s="789"/>
      <c r="CT111" s="789"/>
      <c r="CU111" s="789"/>
      <c r="CV111" s="789"/>
      <c r="CW111" s="789"/>
      <c r="CX111" s="789"/>
      <c r="CY111" s="789"/>
      <c r="CZ111" s="789"/>
      <c r="DA111" s="789"/>
      <c r="DB111" s="789"/>
      <c r="DC111" s="789"/>
      <c r="DD111" s="789"/>
      <c r="DE111" s="789"/>
      <c r="DF111" s="790"/>
      <c r="DG111" s="853" t="s">
        <v>122</v>
      </c>
      <c r="DH111" s="854"/>
      <c r="DI111" s="854"/>
      <c r="DJ111" s="854"/>
      <c r="DK111" s="854"/>
      <c r="DL111" s="854" t="s">
        <v>122</v>
      </c>
      <c r="DM111" s="854"/>
      <c r="DN111" s="854"/>
      <c r="DO111" s="854"/>
      <c r="DP111" s="854"/>
      <c r="DQ111" s="854" t="s">
        <v>122</v>
      </c>
      <c r="DR111" s="854"/>
      <c r="DS111" s="854"/>
      <c r="DT111" s="854"/>
      <c r="DU111" s="854"/>
      <c r="DV111" s="831" t="s">
        <v>122</v>
      </c>
      <c r="DW111" s="831"/>
      <c r="DX111" s="831"/>
      <c r="DY111" s="831"/>
      <c r="DZ111" s="832"/>
    </row>
    <row r="112" spans="1:131" s="218" customFormat="1" ht="26.25" customHeight="1" x14ac:dyDescent="0.15">
      <c r="A112" s="949" t="s">
        <v>422</v>
      </c>
      <c r="B112" s="950"/>
      <c r="C112" s="789" t="s">
        <v>423</v>
      </c>
      <c r="D112" s="789"/>
      <c r="E112" s="789"/>
      <c r="F112" s="789"/>
      <c r="G112" s="789"/>
      <c r="H112" s="789"/>
      <c r="I112" s="789"/>
      <c r="J112" s="789"/>
      <c r="K112" s="789"/>
      <c r="L112" s="789"/>
      <c r="M112" s="789"/>
      <c r="N112" s="789"/>
      <c r="O112" s="789"/>
      <c r="P112" s="789"/>
      <c r="Q112" s="789"/>
      <c r="R112" s="789"/>
      <c r="S112" s="789"/>
      <c r="T112" s="789"/>
      <c r="U112" s="789"/>
      <c r="V112" s="789"/>
      <c r="W112" s="789"/>
      <c r="X112" s="789"/>
      <c r="Y112" s="789"/>
      <c r="Z112" s="790"/>
      <c r="AA112" s="816" t="s">
        <v>122</v>
      </c>
      <c r="AB112" s="817"/>
      <c r="AC112" s="817"/>
      <c r="AD112" s="817"/>
      <c r="AE112" s="818"/>
      <c r="AF112" s="819" t="s">
        <v>122</v>
      </c>
      <c r="AG112" s="817"/>
      <c r="AH112" s="817"/>
      <c r="AI112" s="817"/>
      <c r="AJ112" s="818"/>
      <c r="AK112" s="819" t="s">
        <v>122</v>
      </c>
      <c r="AL112" s="817"/>
      <c r="AM112" s="817"/>
      <c r="AN112" s="817"/>
      <c r="AO112" s="818"/>
      <c r="AP112" s="861" t="s">
        <v>122</v>
      </c>
      <c r="AQ112" s="862"/>
      <c r="AR112" s="862"/>
      <c r="AS112" s="862"/>
      <c r="AT112" s="863"/>
      <c r="AU112" s="969"/>
      <c r="AV112" s="970"/>
      <c r="AW112" s="970"/>
      <c r="AX112" s="970"/>
      <c r="AY112" s="970"/>
      <c r="AZ112" s="852" t="s">
        <v>424</v>
      </c>
      <c r="BA112" s="789"/>
      <c r="BB112" s="789"/>
      <c r="BC112" s="789"/>
      <c r="BD112" s="789"/>
      <c r="BE112" s="789"/>
      <c r="BF112" s="789"/>
      <c r="BG112" s="789"/>
      <c r="BH112" s="789"/>
      <c r="BI112" s="789"/>
      <c r="BJ112" s="789"/>
      <c r="BK112" s="789"/>
      <c r="BL112" s="789"/>
      <c r="BM112" s="789"/>
      <c r="BN112" s="789"/>
      <c r="BO112" s="789"/>
      <c r="BP112" s="790"/>
      <c r="BQ112" s="853">
        <v>30515516</v>
      </c>
      <c r="BR112" s="854"/>
      <c r="BS112" s="854"/>
      <c r="BT112" s="854"/>
      <c r="BU112" s="854"/>
      <c r="BV112" s="854">
        <v>30431143</v>
      </c>
      <c r="BW112" s="854"/>
      <c r="BX112" s="854"/>
      <c r="BY112" s="854"/>
      <c r="BZ112" s="854"/>
      <c r="CA112" s="854">
        <v>29530600</v>
      </c>
      <c r="CB112" s="854"/>
      <c r="CC112" s="854"/>
      <c r="CD112" s="854"/>
      <c r="CE112" s="854"/>
      <c r="CF112" s="912">
        <v>81.900000000000006</v>
      </c>
      <c r="CG112" s="913"/>
      <c r="CH112" s="913"/>
      <c r="CI112" s="913"/>
      <c r="CJ112" s="913"/>
      <c r="CK112" s="964"/>
      <c r="CL112" s="858"/>
      <c r="CM112" s="852" t="s">
        <v>425</v>
      </c>
      <c r="CN112" s="789"/>
      <c r="CO112" s="789"/>
      <c r="CP112" s="789"/>
      <c r="CQ112" s="789"/>
      <c r="CR112" s="789"/>
      <c r="CS112" s="789"/>
      <c r="CT112" s="789"/>
      <c r="CU112" s="789"/>
      <c r="CV112" s="789"/>
      <c r="CW112" s="789"/>
      <c r="CX112" s="789"/>
      <c r="CY112" s="789"/>
      <c r="CZ112" s="789"/>
      <c r="DA112" s="789"/>
      <c r="DB112" s="789"/>
      <c r="DC112" s="789"/>
      <c r="DD112" s="789"/>
      <c r="DE112" s="789"/>
      <c r="DF112" s="790"/>
      <c r="DG112" s="853" t="s">
        <v>122</v>
      </c>
      <c r="DH112" s="854"/>
      <c r="DI112" s="854"/>
      <c r="DJ112" s="854"/>
      <c r="DK112" s="854"/>
      <c r="DL112" s="854" t="s">
        <v>122</v>
      </c>
      <c r="DM112" s="854"/>
      <c r="DN112" s="854"/>
      <c r="DO112" s="854"/>
      <c r="DP112" s="854"/>
      <c r="DQ112" s="854" t="s">
        <v>122</v>
      </c>
      <c r="DR112" s="854"/>
      <c r="DS112" s="854"/>
      <c r="DT112" s="854"/>
      <c r="DU112" s="854"/>
      <c r="DV112" s="831" t="s">
        <v>122</v>
      </c>
      <c r="DW112" s="831"/>
      <c r="DX112" s="831"/>
      <c r="DY112" s="831"/>
      <c r="DZ112" s="832"/>
    </row>
    <row r="113" spans="1:130" s="218" customFormat="1" ht="26.25" customHeight="1" x14ac:dyDescent="0.15">
      <c r="A113" s="951"/>
      <c r="B113" s="952"/>
      <c r="C113" s="789" t="s">
        <v>426</v>
      </c>
      <c r="D113" s="789"/>
      <c r="E113" s="789"/>
      <c r="F113" s="789"/>
      <c r="G113" s="789"/>
      <c r="H113" s="789"/>
      <c r="I113" s="789"/>
      <c r="J113" s="789"/>
      <c r="K113" s="789"/>
      <c r="L113" s="789"/>
      <c r="M113" s="789"/>
      <c r="N113" s="789"/>
      <c r="O113" s="789"/>
      <c r="P113" s="789"/>
      <c r="Q113" s="789"/>
      <c r="R113" s="789"/>
      <c r="S113" s="789"/>
      <c r="T113" s="789"/>
      <c r="U113" s="789"/>
      <c r="V113" s="789"/>
      <c r="W113" s="789"/>
      <c r="X113" s="789"/>
      <c r="Y113" s="789"/>
      <c r="Z113" s="790"/>
      <c r="AA113" s="955">
        <v>2667718</v>
      </c>
      <c r="AB113" s="956"/>
      <c r="AC113" s="956"/>
      <c r="AD113" s="956"/>
      <c r="AE113" s="957"/>
      <c r="AF113" s="958">
        <v>3078457</v>
      </c>
      <c r="AG113" s="956"/>
      <c r="AH113" s="956"/>
      <c r="AI113" s="956"/>
      <c r="AJ113" s="957"/>
      <c r="AK113" s="958">
        <v>2974072</v>
      </c>
      <c r="AL113" s="956"/>
      <c r="AM113" s="956"/>
      <c r="AN113" s="956"/>
      <c r="AO113" s="957"/>
      <c r="AP113" s="959">
        <v>8.1999999999999993</v>
      </c>
      <c r="AQ113" s="960"/>
      <c r="AR113" s="960"/>
      <c r="AS113" s="960"/>
      <c r="AT113" s="961"/>
      <c r="AU113" s="969"/>
      <c r="AV113" s="970"/>
      <c r="AW113" s="970"/>
      <c r="AX113" s="970"/>
      <c r="AY113" s="970"/>
      <c r="AZ113" s="852" t="s">
        <v>427</v>
      </c>
      <c r="BA113" s="789"/>
      <c r="BB113" s="789"/>
      <c r="BC113" s="789"/>
      <c r="BD113" s="789"/>
      <c r="BE113" s="789"/>
      <c r="BF113" s="789"/>
      <c r="BG113" s="789"/>
      <c r="BH113" s="789"/>
      <c r="BI113" s="789"/>
      <c r="BJ113" s="789"/>
      <c r="BK113" s="789"/>
      <c r="BL113" s="789"/>
      <c r="BM113" s="789"/>
      <c r="BN113" s="789"/>
      <c r="BO113" s="789"/>
      <c r="BP113" s="790"/>
      <c r="BQ113" s="853">
        <v>386225</v>
      </c>
      <c r="BR113" s="854"/>
      <c r="BS113" s="854"/>
      <c r="BT113" s="854"/>
      <c r="BU113" s="854"/>
      <c r="BV113" s="854">
        <v>245912</v>
      </c>
      <c r="BW113" s="854"/>
      <c r="BX113" s="854"/>
      <c r="BY113" s="854"/>
      <c r="BZ113" s="854"/>
      <c r="CA113" s="854">
        <v>389475</v>
      </c>
      <c r="CB113" s="854"/>
      <c r="CC113" s="854"/>
      <c r="CD113" s="854"/>
      <c r="CE113" s="854"/>
      <c r="CF113" s="912">
        <v>1.1000000000000001</v>
      </c>
      <c r="CG113" s="913"/>
      <c r="CH113" s="913"/>
      <c r="CI113" s="913"/>
      <c r="CJ113" s="913"/>
      <c r="CK113" s="964"/>
      <c r="CL113" s="858"/>
      <c r="CM113" s="852" t="s">
        <v>428</v>
      </c>
      <c r="CN113" s="789"/>
      <c r="CO113" s="789"/>
      <c r="CP113" s="789"/>
      <c r="CQ113" s="789"/>
      <c r="CR113" s="789"/>
      <c r="CS113" s="789"/>
      <c r="CT113" s="789"/>
      <c r="CU113" s="789"/>
      <c r="CV113" s="789"/>
      <c r="CW113" s="789"/>
      <c r="CX113" s="789"/>
      <c r="CY113" s="789"/>
      <c r="CZ113" s="789"/>
      <c r="DA113" s="789"/>
      <c r="DB113" s="789"/>
      <c r="DC113" s="789"/>
      <c r="DD113" s="789"/>
      <c r="DE113" s="789"/>
      <c r="DF113" s="790"/>
      <c r="DG113" s="816" t="s">
        <v>122</v>
      </c>
      <c r="DH113" s="817"/>
      <c r="DI113" s="817"/>
      <c r="DJ113" s="817"/>
      <c r="DK113" s="818"/>
      <c r="DL113" s="819" t="s">
        <v>122</v>
      </c>
      <c r="DM113" s="817"/>
      <c r="DN113" s="817"/>
      <c r="DO113" s="817"/>
      <c r="DP113" s="818"/>
      <c r="DQ113" s="819" t="s">
        <v>122</v>
      </c>
      <c r="DR113" s="817"/>
      <c r="DS113" s="817"/>
      <c r="DT113" s="817"/>
      <c r="DU113" s="818"/>
      <c r="DV113" s="861" t="s">
        <v>122</v>
      </c>
      <c r="DW113" s="862"/>
      <c r="DX113" s="862"/>
      <c r="DY113" s="862"/>
      <c r="DZ113" s="863"/>
    </row>
    <row r="114" spans="1:130" s="218" customFormat="1" ht="26.25" customHeight="1" x14ac:dyDescent="0.15">
      <c r="A114" s="951"/>
      <c r="B114" s="952"/>
      <c r="C114" s="789" t="s">
        <v>429</v>
      </c>
      <c r="D114" s="789"/>
      <c r="E114" s="789"/>
      <c r="F114" s="789"/>
      <c r="G114" s="789"/>
      <c r="H114" s="789"/>
      <c r="I114" s="789"/>
      <c r="J114" s="789"/>
      <c r="K114" s="789"/>
      <c r="L114" s="789"/>
      <c r="M114" s="789"/>
      <c r="N114" s="789"/>
      <c r="O114" s="789"/>
      <c r="P114" s="789"/>
      <c r="Q114" s="789"/>
      <c r="R114" s="789"/>
      <c r="S114" s="789"/>
      <c r="T114" s="789"/>
      <c r="U114" s="789"/>
      <c r="V114" s="789"/>
      <c r="W114" s="789"/>
      <c r="X114" s="789"/>
      <c r="Y114" s="789"/>
      <c r="Z114" s="790"/>
      <c r="AA114" s="816">
        <v>91795</v>
      </c>
      <c r="AB114" s="817"/>
      <c r="AC114" s="817"/>
      <c r="AD114" s="817"/>
      <c r="AE114" s="818"/>
      <c r="AF114" s="819">
        <v>118833</v>
      </c>
      <c r="AG114" s="817"/>
      <c r="AH114" s="817"/>
      <c r="AI114" s="817"/>
      <c r="AJ114" s="818"/>
      <c r="AK114" s="819">
        <v>91745</v>
      </c>
      <c r="AL114" s="817"/>
      <c r="AM114" s="817"/>
      <c r="AN114" s="817"/>
      <c r="AO114" s="818"/>
      <c r="AP114" s="861">
        <v>0.3</v>
      </c>
      <c r="AQ114" s="862"/>
      <c r="AR114" s="862"/>
      <c r="AS114" s="862"/>
      <c r="AT114" s="863"/>
      <c r="AU114" s="969"/>
      <c r="AV114" s="970"/>
      <c r="AW114" s="970"/>
      <c r="AX114" s="970"/>
      <c r="AY114" s="970"/>
      <c r="AZ114" s="852" t="s">
        <v>430</v>
      </c>
      <c r="BA114" s="789"/>
      <c r="BB114" s="789"/>
      <c r="BC114" s="789"/>
      <c r="BD114" s="789"/>
      <c r="BE114" s="789"/>
      <c r="BF114" s="789"/>
      <c r="BG114" s="789"/>
      <c r="BH114" s="789"/>
      <c r="BI114" s="789"/>
      <c r="BJ114" s="789"/>
      <c r="BK114" s="789"/>
      <c r="BL114" s="789"/>
      <c r="BM114" s="789"/>
      <c r="BN114" s="789"/>
      <c r="BO114" s="789"/>
      <c r="BP114" s="790"/>
      <c r="BQ114" s="853">
        <v>10118834</v>
      </c>
      <c r="BR114" s="854"/>
      <c r="BS114" s="854"/>
      <c r="BT114" s="854"/>
      <c r="BU114" s="854"/>
      <c r="BV114" s="854">
        <v>10439185</v>
      </c>
      <c r="BW114" s="854"/>
      <c r="BX114" s="854"/>
      <c r="BY114" s="854"/>
      <c r="BZ114" s="854"/>
      <c r="CA114" s="854">
        <v>10812949</v>
      </c>
      <c r="CB114" s="854"/>
      <c r="CC114" s="854"/>
      <c r="CD114" s="854"/>
      <c r="CE114" s="854"/>
      <c r="CF114" s="912">
        <v>30</v>
      </c>
      <c r="CG114" s="913"/>
      <c r="CH114" s="913"/>
      <c r="CI114" s="913"/>
      <c r="CJ114" s="913"/>
      <c r="CK114" s="964"/>
      <c r="CL114" s="858"/>
      <c r="CM114" s="852" t="s">
        <v>431</v>
      </c>
      <c r="CN114" s="789"/>
      <c r="CO114" s="789"/>
      <c r="CP114" s="789"/>
      <c r="CQ114" s="789"/>
      <c r="CR114" s="789"/>
      <c r="CS114" s="789"/>
      <c r="CT114" s="789"/>
      <c r="CU114" s="789"/>
      <c r="CV114" s="789"/>
      <c r="CW114" s="789"/>
      <c r="CX114" s="789"/>
      <c r="CY114" s="789"/>
      <c r="CZ114" s="789"/>
      <c r="DA114" s="789"/>
      <c r="DB114" s="789"/>
      <c r="DC114" s="789"/>
      <c r="DD114" s="789"/>
      <c r="DE114" s="789"/>
      <c r="DF114" s="790"/>
      <c r="DG114" s="816" t="s">
        <v>122</v>
      </c>
      <c r="DH114" s="817"/>
      <c r="DI114" s="817"/>
      <c r="DJ114" s="817"/>
      <c r="DK114" s="818"/>
      <c r="DL114" s="819" t="s">
        <v>122</v>
      </c>
      <c r="DM114" s="817"/>
      <c r="DN114" s="817"/>
      <c r="DO114" s="817"/>
      <c r="DP114" s="818"/>
      <c r="DQ114" s="819" t="s">
        <v>122</v>
      </c>
      <c r="DR114" s="817"/>
      <c r="DS114" s="817"/>
      <c r="DT114" s="817"/>
      <c r="DU114" s="818"/>
      <c r="DV114" s="861" t="s">
        <v>122</v>
      </c>
      <c r="DW114" s="862"/>
      <c r="DX114" s="862"/>
      <c r="DY114" s="862"/>
      <c r="DZ114" s="863"/>
    </row>
    <row r="115" spans="1:130" s="218" customFormat="1" ht="26.25" customHeight="1" x14ac:dyDescent="0.15">
      <c r="A115" s="951"/>
      <c r="B115" s="952"/>
      <c r="C115" s="789" t="s">
        <v>432</v>
      </c>
      <c r="D115" s="789"/>
      <c r="E115" s="789"/>
      <c r="F115" s="789"/>
      <c r="G115" s="789"/>
      <c r="H115" s="789"/>
      <c r="I115" s="789"/>
      <c r="J115" s="789"/>
      <c r="K115" s="789"/>
      <c r="L115" s="789"/>
      <c r="M115" s="789"/>
      <c r="N115" s="789"/>
      <c r="O115" s="789"/>
      <c r="P115" s="789"/>
      <c r="Q115" s="789"/>
      <c r="R115" s="789"/>
      <c r="S115" s="789"/>
      <c r="T115" s="789"/>
      <c r="U115" s="789"/>
      <c r="V115" s="789"/>
      <c r="W115" s="789"/>
      <c r="X115" s="789"/>
      <c r="Y115" s="789"/>
      <c r="Z115" s="790"/>
      <c r="AA115" s="955" t="s">
        <v>122</v>
      </c>
      <c r="AB115" s="956"/>
      <c r="AC115" s="956"/>
      <c r="AD115" s="956"/>
      <c r="AE115" s="957"/>
      <c r="AF115" s="958" t="s">
        <v>122</v>
      </c>
      <c r="AG115" s="956"/>
      <c r="AH115" s="956"/>
      <c r="AI115" s="956"/>
      <c r="AJ115" s="957"/>
      <c r="AK115" s="958" t="s">
        <v>122</v>
      </c>
      <c r="AL115" s="956"/>
      <c r="AM115" s="956"/>
      <c r="AN115" s="956"/>
      <c r="AO115" s="957"/>
      <c r="AP115" s="959" t="s">
        <v>122</v>
      </c>
      <c r="AQ115" s="960"/>
      <c r="AR115" s="960"/>
      <c r="AS115" s="960"/>
      <c r="AT115" s="961"/>
      <c r="AU115" s="969"/>
      <c r="AV115" s="970"/>
      <c r="AW115" s="970"/>
      <c r="AX115" s="970"/>
      <c r="AY115" s="970"/>
      <c r="AZ115" s="852" t="s">
        <v>433</v>
      </c>
      <c r="BA115" s="789"/>
      <c r="BB115" s="789"/>
      <c r="BC115" s="789"/>
      <c r="BD115" s="789"/>
      <c r="BE115" s="789"/>
      <c r="BF115" s="789"/>
      <c r="BG115" s="789"/>
      <c r="BH115" s="789"/>
      <c r="BI115" s="789"/>
      <c r="BJ115" s="789"/>
      <c r="BK115" s="789"/>
      <c r="BL115" s="789"/>
      <c r="BM115" s="789"/>
      <c r="BN115" s="789"/>
      <c r="BO115" s="789"/>
      <c r="BP115" s="790"/>
      <c r="BQ115" s="853" t="s">
        <v>122</v>
      </c>
      <c r="BR115" s="854"/>
      <c r="BS115" s="854"/>
      <c r="BT115" s="854"/>
      <c r="BU115" s="854"/>
      <c r="BV115" s="854" t="s">
        <v>122</v>
      </c>
      <c r="BW115" s="854"/>
      <c r="BX115" s="854"/>
      <c r="BY115" s="854"/>
      <c r="BZ115" s="854"/>
      <c r="CA115" s="854" t="s">
        <v>122</v>
      </c>
      <c r="CB115" s="854"/>
      <c r="CC115" s="854"/>
      <c r="CD115" s="854"/>
      <c r="CE115" s="854"/>
      <c r="CF115" s="912" t="s">
        <v>122</v>
      </c>
      <c r="CG115" s="913"/>
      <c r="CH115" s="913"/>
      <c r="CI115" s="913"/>
      <c r="CJ115" s="913"/>
      <c r="CK115" s="964"/>
      <c r="CL115" s="858"/>
      <c r="CM115" s="852" t="s">
        <v>434</v>
      </c>
      <c r="CN115" s="789"/>
      <c r="CO115" s="789"/>
      <c r="CP115" s="789"/>
      <c r="CQ115" s="789"/>
      <c r="CR115" s="789"/>
      <c r="CS115" s="789"/>
      <c r="CT115" s="789"/>
      <c r="CU115" s="789"/>
      <c r="CV115" s="789"/>
      <c r="CW115" s="789"/>
      <c r="CX115" s="789"/>
      <c r="CY115" s="789"/>
      <c r="CZ115" s="789"/>
      <c r="DA115" s="789"/>
      <c r="DB115" s="789"/>
      <c r="DC115" s="789"/>
      <c r="DD115" s="789"/>
      <c r="DE115" s="789"/>
      <c r="DF115" s="790"/>
      <c r="DG115" s="816" t="s">
        <v>122</v>
      </c>
      <c r="DH115" s="817"/>
      <c r="DI115" s="817"/>
      <c r="DJ115" s="817"/>
      <c r="DK115" s="818"/>
      <c r="DL115" s="819" t="s">
        <v>122</v>
      </c>
      <c r="DM115" s="817"/>
      <c r="DN115" s="817"/>
      <c r="DO115" s="817"/>
      <c r="DP115" s="818"/>
      <c r="DQ115" s="819" t="s">
        <v>122</v>
      </c>
      <c r="DR115" s="817"/>
      <c r="DS115" s="817"/>
      <c r="DT115" s="817"/>
      <c r="DU115" s="818"/>
      <c r="DV115" s="861" t="s">
        <v>122</v>
      </c>
      <c r="DW115" s="862"/>
      <c r="DX115" s="862"/>
      <c r="DY115" s="862"/>
      <c r="DZ115" s="863"/>
    </row>
    <row r="116" spans="1:130" s="218" customFormat="1" ht="26.25" customHeight="1" x14ac:dyDescent="0.15">
      <c r="A116" s="953"/>
      <c r="B116" s="954"/>
      <c r="C116" s="876" t="s">
        <v>435</v>
      </c>
      <c r="D116" s="876"/>
      <c r="E116" s="876"/>
      <c r="F116" s="876"/>
      <c r="G116" s="876"/>
      <c r="H116" s="876"/>
      <c r="I116" s="876"/>
      <c r="J116" s="876"/>
      <c r="K116" s="876"/>
      <c r="L116" s="876"/>
      <c r="M116" s="876"/>
      <c r="N116" s="876"/>
      <c r="O116" s="876"/>
      <c r="P116" s="876"/>
      <c r="Q116" s="876"/>
      <c r="R116" s="876"/>
      <c r="S116" s="876"/>
      <c r="T116" s="876"/>
      <c r="U116" s="876"/>
      <c r="V116" s="876"/>
      <c r="W116" s="876"/>
      <c r="X116" s="876"/>
      <c r="Y116" s="876"/>
      <c r="Z116" s="877"/>
      <c r="AA116" s="816" t="s">
        <v>122</v>
      </c>
      <c r="AB116" s="817"/>
      <c r="AC116" s="817"/>
      <c r="AD116" s="817"/>
      <c r="AE116" s="818"/>
      <c r="AF116" s="819" t="s">
        <v>122</v>
      </c>
      <c r="AG116" s="817"/>
      <c r="AH116" s="817"/>
      <c r="AI116" s="817"/>
      <c r="AJ116" s="818"/>
      <c r="AK116" s="819" t="s">
        <v>122</v>
      </c>
      <c r="AL116" s="817"/>
      <c r="AM116" s="817"/>
      <c r="AN116" s="817"/>
      <c r="AO116" s="818"/>
      <c r="AP116" s="861" t="s">
        <v>122</v>
      </c>
      <c r="AQ116" s="862"/>
      <c r="AR116" s="862"/>
      <c r="AS116" s="862"/>
      <c r="AT116" s="863"/>
      <c r="AU116" s="969"/>
      <c r="AV116" s="970"/>
      <c r="AW116" s="970"/>
      <c r="AX116" s="970"/>
      <c r="AY116" s="970"/>
      <c r="AZ116" s="946" t="s">
        <v>436</v>
      </c>
      <c r="BA116" s="947"/>
      <c r="BB116" s="947"/>
      <c r="BC116" s="947"/>
      <c r="BD116" s="947"/>
      <c r="BE116" s="947"/>
      <c r="BF116" s="947"/>
      <c r="BG116" s="947"/>
      <c r="BH116" s="947"/>
      <c r="BI116" s="947"/>
      <c r="BJ116" s="947"/>
      <c r="BK116" s="947"/>
      <c r="BL116" s="947"/>
      <c r="BM116" s="947"/>
      <c r="BN116" s="947"/>
      <c r="BO116" s="947"/>
      <c r="BP116" s="948"/>
      <c r="BQ116" s="853" t="s">
        <v>122</v>
      </c>
      <c r="BR116" s="854"/>
      <c r="BS116" s="854"/>
      <c r="BT116" s="854"/>
      <c r="BU116" s="854"/>
      <c r="BV116" s="854" t="s">
        <v>122</v>
      </c>
      <c r="BW116" s="854"/>
      <c r="BX116" s="854"/>
      <c r="BY116" s="854"/>
      <c r="BZ116" s="854"/>
      <c r="CA116" s="854" t="s">
        <v>122</v>
      </c>
      <c r="CB116" s="854"/>
      <c r="CC116" s="854"/>
      <c r="CD116" s="854"/>
      <c r="CE116" s="854"/>
      <c r="CF116" s="912" t="s">
        <v>122</v>
      </c>
      <c r="CG116" s="913"/>
      <c r="CH116" s="913"/>
      <c r="CI116" s="913"/>
      <c r="CJ116" s="913"/>
      <c r="CK116" s="964"/>
      <c r="CL116" s="858"/>
      <c r="CM116" s="852" t="s">
        <v>437</v>
      </c>
      <c r="CN116" s="789"/>
      <c r="CO116" s="789"/>
      <c r="CP116" s="789"/>
      <c r="CQ116" s="789"/>
      <c r="CR116" s="789"/>
      <c r="CS116" s="789"/>
      <c r="CT116" s="789"/>
      <c r="CU116" s="789"/>
      <c r="CV116" s="789"/>
      <c r="CW116" s="789"/>
      <c r="CX116" s="789"/>
      <c r="CY116" s="789"/>
      <c r="CZ116" s="789"/>
      <c r="DA116" s="789"/>
      <c r="DB116" s="789"/>
      <c r="DC116" s="789"/>
      <c r="DD116" s="789"/>
      <c r="DE116" s="789"/>
      <c r="DF116" s="790"/>
      <c r="DG116" s="816" t="s">
        <v>122</v>
      </c>
      <c r="DH116" s="817"/>
      <c r="DI116" s="817"/>
      <c r="DJ116" s="817"/>
      <c r="DK116" s="818"/>
      <c r="DL116" s="819" t="s">
        <v>122</v>
      </c>
      <c r="DM116" s="817"/>
      <c r="DN116" s="817"/>
      <c r="DO116" s="817"/>
      <c r="DP116" s="818"/>
      <c r="DQ116" s="819" t="s">
        <v>122</v>
      </c>
      <c r="DR116" s="817"/>
      <c r="DS116" s="817"/>
      <c r="DT116" s="817"/>
      <c r="DU116" s="818"/>
      <c r="DV116" s="861" t="s">
        <v>122</v>
      </c>
      <c r="DW116" s="862"/>
      <c r="DX116" s="862"/>
      <c r="DY116" s="862"/>
      <c r="DZ116" s="863"/>
    </row>
    <row r="117" spans="1:130" s="218" customFormat="1" ht="26.25" customHeight="1" x14ac:dyDescent="0.15">
      <c r="A117" s="932" t="s">
        <v>177</v>
      </c>
      <c r="B117" s="933"/>
      <c r="C117" s="933"/>
      <c r="D117" s="933"/>
      <c r="E117" s="933"/>
      <c r="F117" s="933"/>
      <c r="G117" s="933"/>
      <c r="H117" s="933"/>
      <c r="I117" s="933"/>
      <c r="J117" s="933"/>
      <c r="K117" s="933"/>
      <c r="L117" s="933"/>
      <c r="M117" s="933"/>
      <c r="N117" s="933"/>
      <c r="O117" s="933"/>
      <c r="P117" s="933"/>
      <c r="Q117" s="933"/>
      <c r="R117" s="933"/>
      <c r="S117" s="933"/>
      <c r="T117" s="933"/>
      <c r="U117" s="933"/>
      <c r="V117" s="933"/>
      <c r="W117" s="933"/>
      <c r="X117" s="933"/>
      <c r="Y117" s="914" t="s">
        <v>438</v>
      </c>
      <c r="Z117" s="934"/>
      <c r="AA117" s="939">
        <v>7539976</v>
      </c>
      <c r="AB117" s="940"/>
      <c r="AC117" s="940"/>
      <c r="AD117" s="940"/>
      <c r="AE117" s="941"/>
      <c r="AF117" s="942">
        <v>8394186</v>
      </c>
      <c r="AG117" s="940"/>
      <c r="AH117" s="940"/>
      <c r="AI117" s="940"/>
      <c r="AJ117" s="941"/>
      <c r="AK117" s="942">
        <v>8585179</v>
      </c>
      <c r="AL117" s="940"/>
      <c r="AM117" s="940"/>
      <c r="AN117" s="940"/>
      <c r="AO117" s="941"/>
      <c r="AP117" s="943"/>
      <c r="AQ117" s="944"/>
      <c r="AR117" s="944"/>
      <c r="AS117" s="944"/>
      <c r="AT117" s="945"/>
      <c r="AU117" s="969"/>
      <c r="AV117" s="970"/>
      <c r="AW117" s="970"/>
      <c r="AX117" s="970"/>
      <c r="AY117" s="970"/>
      <c r="AZ117" s="900" t="s">
        <v>439</v>
      </c>
      <c r="BA117" s="901"/>
      <c r="BB117" s="901"/>
      <c r="BC117" s="901"/>
      <c r="BD117" s="901"/>
      <c r="BE117" s="901"/>
      <c r="BF117" s="901"/>
      <c r="BG117" s="901"/>
      <c r="BH117" s="901"/>
      <c r="BI117" s="901"/>
      <c r="BJ117" s="901"/>
      <c r="BK117" s="901"/>
      <c r="BL117" s="901"/>
      <c r="BM117" s="901"/>
      <c r="BN117" s="901"/>
      <c r="BO117" s="901"/>
      <c r="BP117" s="902"/>
      <c r="BQ117" s="853" t="s">
        <v>122</v>
      </c>
      <c r="BR117" s="854"/>
      <c r="BS117" s="854"/>
      <c r="BT117" s="854"/>
      <c r="BU117" s="854"/>
      <c r="BV117" s="854" t="s">
        <v>122</v>
      </c>
      <c r="BW117" s="854"/>
      <c r="BX117" s="854"/>
      <c r="BY117" s="854"/>
      <c r="BZ117" s="854"/>
      <c r="CA117" s="854" t="s">
        <v>122</v>
      </c>
      <c r="CB117" s="854"/>
      <c r="CC117" s="854"/>
      <c r="CD117" s="854"/>
      <c r="CE117" s="854"/>
      <c r="CF117" s="912" t="s">
        <v>122</v>
      </c>
      <c r="CG117" s="913"/>
      <c r="CH117" s="913"/>
      <c r="CI117" s="913"/>
      <c r="CJ117" s="913"/>
      <c r="CK117" s="964"/>
      <c r="CL117" s="858"/>
      <c r="CM117" s="852" t="s">
        <v>440</v>
      </c>
      <c r="CN117" s="789"/>
      <c r="CO117" s="789"/>
      <c r="CP117" s="789"/>
      <c r="CQ117" s="789"/>
      <c r="CR117" s="789"/>
      <c r="CS117" s="789"/>
      <c r="CT117" s="789"/>
      <c r="CU117" s="789"/>
      <c r="CV117" s="789"/>
      <c r="CW117" s="789"/>
      <c r="CX117" s="789"/>
      <c r="CY117" s="789"/>
      <c r="CZ117" s="789"/>
      <c r="DA117" s="789"/>
      <c r="DB117" s="789"/>
      <c r="DC117" s="789"/>
      <c r="DD117" s="789"/>
      <c r="DE117" s="789"/>
      <c r="DF117" s="790"/>
      <c r="DG117" s="816" t="s">
        <v>122</v>
      </c>
      <c r="DH117" s="817"/>
      <c r="DI117" s="817"/>
      <c r="DJ117" s="817"/>
      <c r="DK117" s="818"/>
      <c r="DL117" s="819" t="s">
        <v>122</v>
      </c>
      <c r="DM117" s="817"/>
      <c r="DN117" s="817"/>
      <c r="DO117" s="817"/>
      <c r="DP117" s="818"/>
      <c r="DQ117" s="819" t="s">
        <v>122</v>
      </c>
      <c r="DR117" s="817"/>
      <c r="DS117" s="817"/>
      <c r="DT117" s="817"/>
      <c r="DU117" s="818"/>
      <c r="DV117" s="861" t="s">
        <v>122</v>
      </c>
      <c r="DW117" s="862"/>
      <c r="DX117" s="862"/>
      <c r="DY117" s="862"/>
      <c r="DZ117" s="863"/>
    </row>
    <row r="118" spans="1:130" s="218" customFormat="1" ht="26.25" customHeight="1" x14ac:dyDescent="0.15">
      <c r="A118" s="932" t="s">
        <v>414</v>
      </c>
      <c r="B118" s="933"/>
      <c r="C118" s="933"/>
      <c r="D118" s="933"/>
      <c r="E118" s="933"/>
      <c r="F118" s="933"/>
      <c r="G118" s="933"/>
      <c r="H118" s="933"/>
      <c r="I118" s="933"/>
      <c r="J118" s="933"/>
      <c r="K118" s="933"/>
      <c r="L118" s="933"/>
      <c r="M118" s="933"/>
      <c r="N118" s="933"/>
      <c r="O118" s="933"/>
      <c r="P118" s="933"/>
      <c r="Q118" s="933"/>
      <c r="R118" s="933"/>
      <c r="S118" s="933"/>
      <c r="T118" s="933"/>
      <c r="U118" s="933"/>
      <c r="V118" s="933"/>
      <c r="W118" s="933"/>
      <c r="X118" s="933"/>
      <c r="Y118" s="933"/>
      <c r="Z118" s="934"/>
      <c r="AA118" s="935" t="s">
        <v>411</v>
      </c>
      <c r="AB118" s="933"/>
      <c r="AC118" s="933"/>
      <c r="AD118" s="933"/>
      <c r="AE118" s="934"/>
      <c r="AF118" s="935" t="s">
        <v>412</v>
      </c>
      <c r="AG118" s="933"/>
      <c r="AH118" s="933"/>
      <c r="AI118" s="933"/>
      <c r="AJ118" s="934"/>
      <c r="AK118" s="935" t="s">
        <v>294</v>
      </c>
      <c r="AL118" s="933"/>
      <c r="AM118" s="933"/>
      <c r="AN118" s="933"/>
      <c r="AO118" s="934"/>
      <c r="AP118" s="936" t="s">
        <v>413</v>
      </c>
      <c r="AQ118" s="937"/>
      <c r="AR118" s="937"/>
      <c r="AS118" s="937"/>
      <c r="AT118" s="938"/>
      <c r="AU118" s="969"/>
      <c r="AV118" s="970"/>
      <c r="AW118" s="970"/>
      <c r="AX118" s="970"/>
      <c r="AY118" s="970"/>
      <c r="AZ118" s="875" t="s">
        <v>441</v>
      </c>
      <c r="BA118" s="876"/>
      <c r="BB118" s="876"/>
      <c r="BC118" s="876"/>
      <c r="BD118" s="876"/>
      <c r="BE118" s="876"/>
      <c r="BF118" s="876"/>
      <c r="BG118" s="876"/>
      <c r="BH118" s="876"/>
      <c r="BI118" s="876"/>
      <c r="BJ118" s="876"/>
      <c r="BK118" s="876"/>
      <c r="BL118" s="876"/>
      <c r="BM118" s="876"/>
      <c r="BN118" s="876"/>
      <c r="BO118" s="876"/>
      <c r="BP118" s="877"/>
      <c r="BQ118" s="916" t="s">
        <v>122</v>
      </c>
      <c r="BR118" s="882"/>
      <c r="BS118" s="882"/>
      <c r="BT118" s="882"/>
      <c r="BU118" s="882"/>
      <c r="BV118" s="882" t="s">
        <v>122</v>
      </c>
      <c r="BW118" s="882"/>
      <c r="BX118" s="882"/>
      <c r="BY118" s="882"/>
      <c r="BZ118" s="882"/>
      <c r="CA118" s="882" t="s">
        <v>122</v>
      </c>
      <c r="CB118" s="882"/>
      <c r="CC118" s="882"/>
      <c r="CD118" s="882"/>
      <c r="CE118" s="882"/>
      <c r="CF118" s="912" t="s">
        <v>122</v>
      </c>
      <c r="CG118" s="913"/>
      <c r="CH118" s="913"/>
      <c r="CI118" s="913"/>
      <c r="CJ118" s="913"/>
      <c r="CK118" s="964"/>
      <c r="CL118" s="858"/>
      <c r="CM118" s="852" t="s">
        <v>442</v>
      </c>
      <c r="CN118" s="789"/>
      <c r="CO118" s="789"/>
      <c r="CP118" s="789"/>
      <c r="CQ118" s="789"/>
      <c r="CR118" s="789"/>
      <c r="CS118" s="789"/>
      <c r="CT118" s="789"/>
      <c r="CU118" s="789"/>
      <c r="CV118" s="789"/>
      <c r="CW118" s="789"/>
      <c r="CX118" s="789"/>
      <c r="CY118" s="789"/>
      <c r="CZ118" s="789"/>
      <c r="DA118" s="789"/>
      <c r="DB118" s="789"/>
      <c r="DC118" s="789"/>
      <c r="DD118" s="789"/>
      <c r="DE118" s="789"/>
      <c r="DF118" s="790"/>
      <c r="DG118" s="816" t="s">
        <v>122</v>
      </c>
      <c r="DH118" s="817"/>
      <c r="DI118" s="817"/>
      <c r="DJ118" s="817"/>
      <c r="DK118" s="818"/>
      <c r="DL118" s="819" t="s">
        <v>122</v>
      </c>
      <c r="DM118" s="817"/>
      <c r="DN118" s="817"/>
      <c r="DO118" s="817"/>
      <c r="DP118" s="818"/>
      <c r="DQ118" s="819" t="s">
        <v>122</v>
      </c>
      <c r="DR118" s="817"/>
      <c r="DS118" s="817"/>
      <c r="DT118" s="817"/>
      <c r="DU118" s="818"/>
      <c r="DV118" s="861" t="s">
        <v>122</v>
      </c>
      <c r="DW118" s="862"/>
      <c r="DX118" s="862"/>
      <c r="DY118" s="862"/>
      <c r="DZ118" s="863"/>
    </row>
    <row r="119" spans="1:130" s="218" customFormat="1" ht="26.25" customHeight="1" x14ac:dyDescent="0.15">
      <c r="A119" s="855" t="s">
        <v>417</v>
      </c>
      <c r="B119" s="856"/>
      <c r="C119" s="897" t="s">
        <v>418</v>
      </c>
      <c r="D119" s="845"/>
      <c r="E119" s="845"/>
      <c r="F119" s="845"/>
      <c r="G119" s="845"/>
      <c r="H119" s="845"/>
      <c r="I119" s="845"/>
      <c r="J119" s="845"/>
      <c r="K119" s="845"/>
      <c r="L119" s="845"/>
      <c r="M119" s="845"/>
      <c r="N119" s="845"/>
      <c r="O119" s="845"/>
      <c r="P119" s="845"/>
      <c r="Q119" s="845"/>
      <c r="R119" s="845"/>
      <c r="S119" s="845"/>
      <c r="T119" s="845"/>
      <c r="U119" s="845"/>
      <c r="V119" s="845"/>
      <c r="W119" s="845"/>
      <c r="X119" s="845"/>
      <c r="Y119" s="845"/>
      <c r="Z119" s="846"/>
      <c r="AA119" s="925" t="s">
        <v>122</v>
      </c>
      <c r="AB119" s="926"/>
      <c r="AC119" s="926"/>
      <c r="AD119" s="926"/>
      <c r="AE119" s="927"/>
      <c r="AF119" s="928" t="s">
        <v>122</v>
      </c>
      <c r="AG119" s="926"/>
      <c r="AH119" s="926"/>
      <c r="AI119" s="926"/>
      <c r="AJ119" s="927"/>
      <c r="AK119" s="928" t="s">
        <v>122</v>
      </c>
      <c r="AL119" s="926"/>
      <c r="AM119" s="926"/>
      <c r="AN119" s="926"/>
      <c r="AO119" s="927"/>
      <c r="AP119" s="929" t="s">
        <v>122</v>
      </c>
      <c r="AQ119" s="930"/>
      <c r="AR119" s="930"/>
      <c r="AS119" s="930"/>
      <c r="AT119" s="931"/>
      <c r="AU119" s="971"/>
      <c r="AV119" s="972"/>
      <c r="AW119" s="972"/>
      <c r="AX119" s="972"/>
      <c r="AY119" s="972"/>
      <c r="AZ119" s="239" t="s">
        <v>177</v>
      </c>
      <c r="BA119" s="239"/>
      <c r="BB119" s="239"/>
      <c r="BC119" s="239"/>
      <c r="BD119" s="239"/>
      <c r="BE119" s="239"/>
      <c r="BF119" s="239"/>
      <c r="BG119" s="239"/>
      <c r="BH119" s="239"/>
      <c r="BI119" s="239"/>
      <c r="BJ119" s="239"/>
      <c r="BK119" s="239"/>
      <c r="BL119" s="239"/>
      <c r="BM119" s="239"/>
      <c r="BN119" s="239"/>
      <c r="BO119" s="914" t="s">
        <v>443</v>
      </c>
      <c r="BP119" s="915"/>
      <c r="BQ119" s="916">
        <v>87469759</v>
      </c>
      <c r="BR119" s="882"/>
      <c r="BS119" s="882"/>
      <c r="BT119" s="882"/>
      <c r="BU119" s="882"/>
      <c r="BV119" s="882">
        <v>86518782</v>
      </c>
      <c r="BW119" s="882"/>
      <c r="BX119" s="882"/>
      <c r="BY119" s="882"/>
      <c r="BZ119" s="882"/>
      <c r="CA119" s="882">
        <v>83665893</v>
      </c>
      <c r="CB119" s="882"/>
      <c r="CC119" s="882"/>
      <c r="CD119" s="882"/>
      <c r="CE119" s="882"/>
      <c r="CF119" s="785"/>
      <c r="CG119" s="786"/>
      <c r="CH119" s="786"/>
      <c r="CI119" s="786"/>
      <c r="CJ119" s="871"/>
      <c r="CK119" s="965"/>
      <c r="CL119" s="860"/>
      <c r="CM119" s="875" t="s">
        <v>444</v>
      </c>
      <c r="CN119" s="876"/>
      <c r="CO119" s="876"/>
      <c r="CP119" s="876"/>
      <c r="CQ119" s="876"/>
      <c r="CR119" s="876"/>
      <c r="CS119" s="876"/>
      <c r="CT119" s="876"/>
      <c r="CU119" s="876"/>
      <c r="CV119" s="876"/>
      <c r="CW119" s="876"/>
      <c r="CX119" s="876"/>
      <c r="CY119" s="876"/>
      <c r="CZ119" s="876"/>
      <c r="DA119" s="876"/>
      <c r="DB119" s="876"/>
      <c r="DC119" s="876"/>
      <c r="DD119" s="876"/>
      <c r="DE119" s="876"/>
      <c r="DF119" s="877"/>
      <c r="DG119" s="800" t="s">
        <v>122</v>
      </c>
      <c r="DH119" s="801"/>
      <c r="DI119" s="801"/>
      <c r="DJ119" s="801"/>
      <c r="DK119" s="802"/>
      <c r="DL119" s="803" t="s">
        <v>122</v>
      </c>
      <c r="DM119" s="801"/>
      <c r="DN119" s="801"/>
      <c r="DO119" s="801"/>
      <c r="DP119" s="802"/>
      <c r="DQ119" s="803" t="s">
        <v>122</v>
      </c>
      <c r="DR119" s="801"/>
      <c r="DS119" s="801"/>
      <c r="DT119" s="801"/>
      <c r="DU119" s="802"/>
      <c r="DV119" s="885" t="s">
        <v>122</v>
      </c>
      <c r="DW119" s="886"/>
      <c r="DX119" s="886"/>
      <c r="DY119" s="886"/>
      <c r="DZ119" s="887"/>
    </row>
    <row r="120" spans="1:130" s="218" customFormat="1" ht="26.25" customHeight="1" x14ac:dyDescent="0.15">
      <c r="A120" s="857"/>
      <c r="B120" s="858"/>
      <c r="C120" s="852" t="s">
        <v>421</v>
      </c>
      <c r="D120" s="789"/>
      <c r="E120" s="789"/>
      <c r="F120" s="789"/>
      <c r="G120" s="789"/>
      <c r="H120" s="789"/>
      <c r="I120" s="789"/>
      <c r="J120" s="789"/>
      <c r="K120" s="789"/>
      <c r="L120" s="789"/>
      <c r="M120" s="789"/>
      <c r="N120" s="789"/>
      <c r="O120" s="789"/>
      <c r="P120" s="789"/>
      <c r="Q120" s="789"/>
      <c r="R120" s="789"/>
      <c r="S120" s="789"/>
      <c r="T120" s="789"/>
      <c r="U120" s="789"/>
      <c r="V120" s="789"/>
      <c r="W120" s="789"/>
      <c r="X120" s="789"/>
      <c r="Y120" s="789"/>
      <c r="Z120" s="790"/>
      <c r="AA120" s="816" t="s">
        <v>122</v>
      </c>
      <c r="AB120" s="817"/>
      <c r="AC120" s="817"/>
      <c r="AD120" s="817"/>
      <c r="AE120" s="818"/>
      <c r="AF120" s="819" t="s">
        <v>122</v>
      </c>
      <c r="AG120" s="817"/>
      <c r="AH120" s="817"/>
      <c r="AI120" s="817"/>
      <c r="AJ120" s="818"/>
      <c r="AK120" s="819" t="s">
        <v>122</v>
      </c>
      <c r="AL120" s="817"/>
      <c r="AM120" s="817"/>
      <c r="AN120" s="817"/>
      <c r="AO120" s="818"/>
      <c r="AP120" s="861" t="s">
        <v>122</v>
      </c>
      <c r="AQ120" s="862"/>
      <c r="AR120" s="862"/>
      <c r="AS120" s="862"/>
      <c r="AT120" s="863"/>
      <c r="AU120" s="917" t="s">
        <v>445</v>
      </c>
      <c r="AV120" s="918"/>
      <c r="AW120" s="918"/>
      <c r="AX120" s="918"/>
      <c r="AY120" s="919"/>
      <c r="AZ120" s="897" t="s">
        <v>446</v>
      </c>
      <c r="BA120" s="845"/>
      <c r="BB120" s="845"/>
      <c r="BC120" s="845"/>
      <c r="BD120" s="845"/>
      <c r="BE120" s="845"/>
      <c r="BF120" s="845"/>
      <c r="BG120" s="845"/>
      <c r="BH120" s="845"/>
      <c r="BI120" s="845"/>
      <c r="BJ120" s="845"/>
      <c r="BK120" s="845"/>
      <c r="BL120" s="845"/>
      <c r="BM120" s="845"/>
      <c r="BN120" s="845"/>
      <c r="BO120" s="845"/>
      <c r="BP120" s="846"/>
      <c r="BQ120" s="898">
        <v>22119265</v>
      </c>
      <c r="BR120" s="879"/>
      <c r="BS120" s="879"/>
      <c r="BT120" s="879"/>
      <c r="BU120" s="879"/>
      <c r="BV120" s="879">
        <v>23962484</v>
      </c>
      <c r="BW120" s="879"/>
      <c r="BX120" s="879"/>
      <c r="BY120" s="879"/>
      <c r="BZ120" s="879"/>
      <c r="CA120" s="879">
        <v>25433183</v>
      </c>
      <c r="CB120" s="879"/>
      <c r="CC120" s="879"/>
      <c r="CD120" s="879"/>
      <c r="CE120" s="879"/>
      <c r="CF120" s="903">
        <v>70.5</v>
      </c>
      <c r="CG120" s="904"/>
      <c r="CH120" s="904"/>
      <c r="CI120" s="904"/>
      <c r="CJ120" s="904"/>
      <c r="CK120" s="905" t="s">
        <v>447</v>
      </c>
      <c r="CL120" s="889"/>
      <c r="CM120" s="889"/>
      <c r="CN120" s="889"/>
      <c r="CO120" s="890"/>
      <c r="CP120" s="909" t="s">
        <v>395</v>
      </c>
      <c r="CQ120" s="910"/>
      <c r="CR120" s="910"/>
      <c r="CS120" s="910"/>
      <c r="CT120" s="910"/>
      <c r="CU120" s="910"/>
      <c r="CV120" s="910"/>
      <c r="CW120" s="910"/>
      <c r="CX120" s="910"/>
      <c r="CY120" s="910"/>
      <c r="CZ120" s="910"/>
      <c r="DA120" s="910"/>
      <c r="DB120" s="910"/>
      <c r="DC120" s="910"/>
      <c r="DD120" s="910"/>
      <c r="DE120" s="910"/>
      <c r="DF120" s="911"/>
      <c r="DG120" s="898" t="s">
        <v>122</v>
      </c>
      <c r="DH120" s="879"/>
      <c r="DI120" s="879"/>
      <c r="DJ120" s="879"/>
      <c r="DK120" s="879"/>
      <c r="DL120" s="879">
        <v>29784801</v>
      </c>
      <c r="DM120" s="879"/>
      <c r="DN120" s="879"/>
      <c r="DO120" s="879"/>
      <c r="DP120" s="879"/>
      <c r="DQ120" s="879">
        <v>28400650</v>
      </c>
      <c r="DR120" s="879"/>
      <c r="DS120" s="879"/>
      <c r="DT120" s="879"/>
      <c r="DU120" s="879"/>
      <c r="DV120" s="880">
        <v>78.8</v>
      </c>
      <c r="DW120" s="880"/>
      <c r="DX120" s="880"/>
      <c r="DY120" s="880"/>
      <c r="DZ120" s="881"/>
    </row>
    <row r="121" spans="1:130" s="218" customFormat="1" ht="26.25" customHeight="1" x14ac:dyDescent="0.15">
      <c r="A121" s="857"/>
      <c r="B121" s="858"/>
      <c r="C121" s="900" t="s">
        <v>448</v>
      </c>
      <c r="D121" s="901"/>
      <c r="E121" s="901"/>
      <c r="F121" s="901"/>
      <c r="G121" s="901"/>
      <c r="H121" s="901"/>
      <c r="I121" s="901"/>
      <c r="J121" s="901"/>
      <c r="K121" s="901"/>
      <c r="L121" s="901"/>
      <c r="M121" s="901"/>
      <c r="N121" s="901"/>
      <c r="O121" s="901"/>
      <c r="P121" s="901"/>
      <c r="Q121" s="901"/>
      <c r="R121" s="901"/>
      <c r="S121" s="901"/>
      <c r="T121" s="901"/>
      <c r="U121" s="901"/>
      <c r="V121" s="901"/>
      <c r="W121" s="901"/>
      <c r="X121" s="901"/>
      <c r="Y121" s="901"/>
      <c r="Z121" s="902"/>
      <c r="AA121" s="816" t="s">
        <v>122</v>
      </c>
      <c r="AB121" s="817"/>
      <c r="AC121" s="817"/>
      <c r="AD121" s="817"/>
      <c r="AE121" s="818"/>
      <c r="AF121" s="819" t="s">
        <v>122</v>
      </c>
      <c r="AG121" s="817"/>
      <c r="AH121" s="817"/>
      <c r="AI121" s="817"/>
      <c r="AJ121" s="818"/>
      <c r="AK121" s="819" t="s">
        <v>122</v>
      </c>
      <c r="AL121" s="817"/>
      <c r="AM121" s="817"/>
      <c r="AN121" s="817"/>
      <c r="AO121" s="818"/>
      <c r="AP121" s="861" t="s">
        <v>122</v>
      </c>
      <c r="AQ121" s="862"/>
      <c r="AR121" s="862"/>
      <c r="AS121" s="862"/>
      <c r="AT121" s="863"/>
      <c r="AU121" s="920"/>
      <c r="AV121" s="921"/>
      <c r="AW121" s="921"/>
      <c r="AX121" s="921"/>
      <c r="AY121" s="922"/>
      <c r="AZ121" s="852" t="s">
        <v>449</v>
      </c>
      <c r="BA121" s="789"/>
      <c r="BB121" s="789"/>
      <c r="BC121" s="789"/>
      <c r="BD121" s="789"/>
      <c r="BE121" s="789"/>
      <c r="BF121" s="789"/>
      <c r="BG121" s="789"/>
      <c r="BH121" s="789"/>
      <c r="BI121" s="789"/>
      <c r="BJ121" s="789"/>
      <c r="BK121" s="789"/>
      <c r="BL121" s="789"/>
      <c r="BM121" s="789"/>
      <c r="BN121" s="789"/>
      <c r="BO121" s="789"/>
      <c r="BP121" s="790"/>
      <c r="BQ121" s="853">
        <v>10777613</v>
      </c>
      <c r="BR121" s="854"/>
      <c r="BS121" s="854"/>
      <c r="BT121" s="854"/>
      <c r="BU121" s="854"/>
      <c r="BV121" s="854">
        <v>10527046</v>
      </c>
      <c r="BW121" s="854"/>
      <c r="BX121" s="854"/>
      <c r="BY121" s="854"/>
      <c r="BZ121" s="854"/>
      <c r="CA121" s="854">
        <v>10223228</v>
      </c>
      <c r="CB121" s="854"/>
      <c r="CC121" s="854"/>
      <c r="CD121" s="854"/>
      <c r="CE121" s="854"/>
      <c r="CF121" s="912">
        <v>28.4</v>
      </c>
      <c r="CG121" s="913"/>
      <c r="CH121" s="913"/>
      <c r="CI121" s="913"/>
      <c r="CJ121" s="913"/>
      <c r="CK121" s="906"/>
      <c r="CL121" s="892"/>
      <c r="CM121" s="892"/>
      <c r="CN121" s="892"/>
      <c r="CO121" s="893"/>
      <c r="CP121" s="872" t="s">
        <v>396</v>
      </c>
      <c r="CQ121" s="873"/>
      <c r="CR121" s="873"/>
      <c r="CS121" s="873"/>
      <c r="CT121" s="873"/>
      <c r="CU121" s="873"/>
      <c r="CV121" s="873"/>
      <c r="CW121" s="873"/>
      <c r="CX121" s="873"/>
      <c r="CY121" s="873"/>
      <c r="CZ121" s="873"/>
      <c r="DA121" s="873"/>
      <c r="DB121" s="873"/>
      <c r="DC121" s="873"/>
      <c r="DD121" s="873"/>
      <c r="DE121" s="873"/>
      <c r="DF121" s="874"/>
      <c r="DG121" s="853">
        <v>29561</v>
      </c>
      <c r="DH121" s="854"/>
      <c r="DI121" s="854"/>
      <c r="DJ121" s="854"/>
      <c r="DK121" s="854"/>
      <c r="DL121" s="854">
        <v>467052</v>
      </c>
      <c r="DM121" s="854"/>
      <c r="DN121" s="854"/>
      <c r="DO121" s="854"/>
      <c r="DP121" s="854"/>
      <c r="DQ121" s="854">
        <v>990382</v>
      </c>
      <c r="DR121" s="854"/>
      <c r="DS121" s="854"/>
      <c r="DT121" s="854"/>
      <c r="DU121" s="854"/>
      <c r="DV121" s="831">
        <v>2.7</v>
      </c>
      <c r="DW121" s="831"/>
      <c r="DX121" s="831"/>
      <c r="DY121" s="831"/>
      <c r="DZ121" s="832"/>
    </row>
    <row r="122" spans="1:130" s="218" customFormat="1" ht="26.25" customHeight="1" x14ac:dyDescent="0.15">
      <c r="A122" s="857"/>
      <c r="B122" s="858"/>
      <c r="C122" s="852" t="s">
        <v>431</v>
      </c>
      <c r="D122" s="789"/>
      <c r="E122" s="789"/>
      <c r="F122" s="789"/>
      <c r="G122" s="789"/>
      <c r="H122" s="789"/>
      <c r="I122" s="789"/>
      <c r="J122" s="789"/>
      <c r="K122" s="789"/>
      <c r="L122" s="789"/>
      <c r="M122" s="789"/>
      <c r="N122" s="789"/>
      <c r="O122" s="789"/>
      <c r="P122" s="789"/>
      <c r="Q122" s="789"/>
      <c r="R122" s="789"/>
      <c r="S122" s="789"/>
      <c r="T122" s="789"/>
      <c r="U122" s="789"/>
      <c r="V122" s="789"/>
      <c r="W122" s="789"/>
      <c r="X122" s="789"/>
      <c r="Y122" s="789"/>
      <c r="Z122" s="790"/>
      <c r="AA122" s="816" t="s">
        <v>122</v>
      </c>
      <c r="AB122" s="817"/>
      <c r="AC122" s="817"/>
      <c r="AD122" s="817"/>
      <c r="AE122" s="818"/>
      <c r="AF122" s="819" t="s">
        <v>122</v>
      </c>
      <c r="AG122" s="817"/>
      <c r="AH122" s="817"/>
      <c r="AI122" s="817"/>
      <c r="AJ122" s="818"/>
      <c r="AK122" s="819" t="s">
        <v>122</v>
      </c>
      <c r="AL122" s="817"/>
      <c r="AM122" s="817"/>
      <c r="AN122" s="817"/>
      <c r="AO122" s="818"/>
      <c r="AP122" s="861" t="s">
        <v>122</v>
      </c>
      <c r="AQ122" s="862"/>
      <c r="AR122" s="862"/>
      <c r="AS122" s="862"/>
      <c r="AT122" s="863"/>
      <c r="AU122" s="920"/>
      <c r="AV122" s="921"/>
      <c r="AW122" s="921"/>
      <c r="AX122" s="921"/>
      <c r="AY122" s="922"/>
      <c r="AZ122" s="875" t="s">
        <v>450</v>
      </c>
      <c r="BA122" s="876"/>
      <c r="BB122" s="876"/>
      <c r="BC122" s="876"/>
      <c r="BD122" s="876"/>
      <c r="BE122" s="876"/>
      <c r="BF122" s="876"/>
      <c r="BG122" s="876"/>
      <c r="BH122" s="876"/>
      <c r="BI122" s="876"/>
      <c r="BJ122" s="876"/>
      <c r="BK122" s="876"/>
      <c r="BL122" s="876"/>
      <c r="BM122" s="876"/>
      <c r="BN122" s="876"/>
      <c r="BO122" s="876"/>
      <c r="BP122" s="877"/>
      <c r="BQ122" s="916">
        <v>65277408</v>
      </c>
      <c r="BR122" s="882"/>
      <c r="BS122" s="882"/>
      <c r="BT122" s="882"/>
      <c r="BU122" s="882"/>
      <c r="BV122" s="882">
        <v>62691039</v>
      </c>
      <c r="BW122" s="882"/>
      <c r="BX122" s="882"/>
      <c r="BY122" s="882"/>
      <c r="BZ122" s="882"/>
      <c r="CA122" s="882">
        <v>58403573</v>
      </c>
      <c r="CB122" s="882"/>
      <c r="CC122" s="882"/>
      <c r="CD122" s="882"/>
      <c r="CE122" s="882"/>
      <c r="CF122" s="883">
        <v>162</v>
      </c>
      <c r="CG122" s="884"/>
      <c r="CH122" s="884"/>
      <c r="CI122" s="884"/>
      <c r="CJ122" s="884"/>
      <c r="CK122" s="906"/>
      <c r="CL122" s="892"/>
      <c r="CM122" s="892"/>
      <c r="CN122" s="892"/>
      <c r="CO122" s="893"/>
      <c r="CP122" s="872" t="s">
        <v>393</v>
      </c>
      <c r="CQ122" s="873"/>
      <c r="CR122" s="873"/>
      <c r="CS122" s="873"/>
      <c r="CT122" s="873"/>
      <c r="CU122" s="873"/>
      <c r="CV122" s="873"/>
      <c r="CW122" s="873"/>
      <c r="CX122" s="873"/>
      <c r="CY122" s="873"/>
      <c r="CZ122" s="873"/>
      <c r="DA122" s="873"/>
      <c r="DB122" s="873"/>
      <c r="DC122" s="873"/>
      <c r="DD122" s="873"/>
      <c r="DE122" s="873"/>
      <c r="DF122" s="874"/>
      <c r="DG122" s="853">
        <v>203723</v>
      </c>
      <c r="DH122" s="854"/>
      <c r="DI122" s="854"/>
      <c r="DJ122" s="854"/>
      <c r="DK122" s="854"/>
      <c r="DL122" s="854">
        <v>179290</v>
      </c>
      <c r="DM122" s="854"/>
      <c r="DN122" s="854"/>
      <c r="DO122" s="854"/>
      <c r="DP122" s="854"/>
      <c r="DQ122" s="854">
        <v>139568</v>
      </c>
      <c r="DR122" s="854"/>
      <c r="DS122" s="854"/>
      <c r="DT122" s="854"/>
      <c r="DU122" s="854"/>
      <c r="DV122" s="831">
        <v>0.4</v>
      </c>
      <c r="DW122" s="831"/>
      <c r="DX122" s="831"/>
      <c r="DY122" s="831"/>
      <c r="DZ122" s="832"/>
    </row>
    <row r="123" spans="1:130" s="218" customFormat="1" ht="26.25" customHeight="1" x14ac:dyDescent="0.15">
      <c r="A123" s="857"/>
      <c r="B123" s="858"/>
      <c r="C123" s="852" t="s">
        <v>437</v>
      </c>
      <c r="D123" s="789"/>
      <c r="E123" s="789"/>
      <c r="F123" s="789"/>
      <c r="G123" s="789"/>
      <c r="H123" s="789"/>
      <c r="I123" s="789"/>
      <c r="J123" s="789"/>
      <c r="K123" s="789"/>
      <c r="L123" s="789"/>
      <c r="M123" s="789"/>
      <c r="N123" s="789"/>
      <c r="O123" s="789"/>
      <c r="P123" s="789"/>
      <c r="Q123" s="789"/>
      <c r="R123" s="789"/>
      <c r="S123" s="789"/>
      <c r="T123" s="789"/>
      <c r="U123" s="789"/>
      <c r="V123" s="789"/>
      <c r="W123" s="789"/>
      <c r="X123" s="789"/>
      <c r="Y123" s="789"/>
      <c r="Z123" s="790"/>
      <c r="AA123" s="816" t="s">
        <v>122</v>
      </c>
      <c r="AB123" s="817"/>
      <c r="AC123" s="817"/>
      <c r="AD123" s="817"/>
      <c r="AE123" s="818"/>
      <c r="AF123" s="819" t="s">
        <v>122</v>
      </c>
      <c r="AG123" s="817"/>
      <c r="AH123" s="817"/>
      <c r="AI123" s="817"/>
      <c r="AJ123" s="818"/>
      <c r="AK123" s="819" t="s">
        <v>122</v>
      </c>
      <c r="AL123" s="817"/>
      <c r="AM123" s="817"/>
      <c r="AN123" s="817"/>
      <c r="AO123" s="818"/>
      <c r="AP123" s="861" t="s">
        <v>122</v>
      </c>
      <c r="AQ123" s="862"/>
      <c r="AR123" s="862"/>
      <c r="AS123" s="862"/>
      <c r="AT123" s="863"/>
      <c r="AU123" s="923"/>
      <c r="AV123" s="924"/>
      <c r="AW123" s="924"/>
      <c r="AX123" s="924"/>
      <c r="AY123" s="924"/>
      <c r="AZ123" s="239" t="s">
        <v>177</v>
      </c>
      <c r="BA123" s="239"/>
      <c r="BB123" s="239"/>
      <c r="BC123" s="239"/>
      <c r="BD123" s="239"/>
      <c r="BE123" s="239"/>
      <c r="BF123" s="239"/>
      <c r="BG123" s="239"/>
      <c r="BH123" s="239"/>
      <c r="BI123" s="239"/>
      <c r="BJ123" s="239"/>
      <c r="BK123" s="239"/>
      <c r="BL123" s="239"/>
      <c r="BM123" s="239"/>
      <c r="BN123" s="239"/>
      <c r="BO123" s="914" t="s">
        <v>451</v>
      </c>
      <c r="BP123" s="915"/>
      <c r="BQ123" s="869">
        <v>98174286</v>
      </c>
      <c r="BR123" s="870"/>
      <c r="BS123" s="870"/>
      <c r="BT123" s="870"/>
      <c r="BU123" s="870"/>
      <c r="BV123" s="870">
        <v>97180569</v>
      </c>
      <c r="BW123" s="870"/>
      <c r="BX123" s="870"/>
      <c r="BY123" s="870"/>
      <c r="BZ123" s="870"/>
      <c r="CA123" s="870">
        <v>94059984</v>
      </c>
      <c r="CB123" s="870"/>
      <c r="CC123" s="870"/>
      <c r="CD123" s="870"/>
      <c r="CE123" s="870"/>
      <c r="CF123" s="785"/>
      <c r="CG123" s="786"/>
      <c r="CH123" s="786"/>
      <c r="CI123" s="786"/>
      <c r="CJ123" s="871"/>
      <c r="CK123" s="906"/>
      <c r="CL123" s="892"/>
      <c r="CM123" s="892"/>
      <c r="CN123" s="892"/>
      <c r="CO123" s="893"/>
      <c r="CP123" s="872" t="s">
        <v>391</v>
      </c>
      <c r="CQ123" s="873"/>
      <c r="CR123" s="873"/>
      <c r="CS123" s="873"/>
      <c r="CT123" s="873"/>
      <c r="CU123" s="873"/>
      <c r="CV123" s="873"/>
      <c r="CW123" s="873"/>
      <c r="CX123" s="873"/>
      <c r="CY123" s="873"/>
      <c r="CZ123" s="873"/>
      <c r="DA123" s="873"/>
      <c r="DB123" s="873"/>
      <c r="DC123" s="873"/>
      <c r="DD123" s="873"/>
      <c r="DE123" s="873"/>
      <c r="DF123" s="874"/>
      <c r="DG123" s="816" t="s">
        <v>122</v>
      </c>
      <c r="DH123" s="817"/>
      <c r="DI123" s="817"/>
      <c r="DJ123" s="817"/>
      <c r="DK123" s="818"/>
      <c r="DL123" s="819" t="s">
        <v>122</v>
      </c>
      <c r="DM123" s="817"/>
      <c r="DN123" s="817"/>
      <c r="DO123" s="817"/>
      <c r="DP123" s="818"/>
      <c r="DQ123" s="819" t="s">
        <v>122</v>
      </c>
      <c r="DR123" s="817"/>
      <c r="DS123" s="817"/>
      <c r="DT123" s="817"/>
      <c r="DU123" s="818"/>
      <c r="DV123" s="861" t="s">
        <v>122</v>
      </c>
      <c r="DW123" s="862"/>
      <c r="DX123" s="862"/>
      <c r="DY123" s="862"/>
      <c r="DZ123" s="863"/>
    </row>
    <row r="124" spans="1:130" s="218" customFormat="1" ht="26.25" customHeight="1" thickBot="1" x14ac:dyDescent="0.2">
      <c r="A124" s="857"/>
      <c r="B124" s="858"/>
      <c r="C124" s="852" t="s">
        <v>440</v>
      </c>
      <c r="D124" s="789"/>
      <c r="E124" s="789"/>
      <c r="F124" s="789"/>
      <c r="G124" s="789"/>
      <c r="H124" s="789"/>
      <c r="I124" s="789"/>
      <c r="J124" s="789"/>
      <c r="K124" s="789"/>
      <c r="L124" s="789"/>
      <c r="M124" s="789"/>
      <c r="N124" s="789"/>
      <c r="O124" s="789"/>
      <c r="P124" s="789"/>
      <c r="Q124" s="789"/>
      <c r="R124" s="789"/>
      <c r="S124" s="789"/>
      <c r="T124" s="789"/>
      <c r="U124" s="789"/>
      <c r="V124" s="789"/>
      <c r="W124" s="789"/>
      <c r="X124" s="789"/>
      <c r="Y124" s="789"/>
      <c r="Z124" s="790"/>
      <c r="AA124" s="816" t="s">
        <v>122</v>
      </c>
      <c r="AB124" s="817"/>
      <c r="AC124" s="817"/>
      <c r="AD124" s="817"/>
      <c r="AE124" s="818"/>
      <c r="AF124" s="819" t="s">
        <v>122</v>
      </c>
      <c r="AG124" s="817"/>
      <c r="AH124" s="817"/>
      <c r="AI124" s="817"/>
      <c r="AJ124" s="818"/>
      <c r="AK124" s="819" t="s">
        <v>122</v>
      </c>
      <c r="AL124" s="817"/>
      <c r="AM124" s="817"/>
      <c r="AN124" s="817"/>
      <c r="AO124" s="818"/>
      <c r="AP124" s="861" t="s">
        <v>122</v>
      </c>
      <c r="AQ124" s="862"/>
      <c r="AR124" s="862"/>
      <c r="AS124" s="862"/>
      <c r="AT124" s="863"/>
      <c r="AU124" s="864" t="s">
        <v>452</v>
      </c>
      <c r="AV124" s="865"/>
      <c r="AW124" s="865"/>
      <c r="AX124" s="865"/>
      <c r="AY124" s="865"/>
      <c r="AZ124" s="865"/>
      <c r="BA124" s="865"/>
      <c r="BB124" s="865"/>
      <c r="BC124" s="865"/>
      <c r="BD124" s="865"/>
      <c r="BE124" s="865"/>
      <c r="BF124" s="865"/>
      <c r="BG124" s="865"/>
      <c r="BH124" s="865"/>
      <c r="BI124" s="865"/>
      <c r="BJ124" s="865"/>
      <c r="BK124" s="865"/>
      <c r="BL124" s="865"/>
      <c r="BM124" s="865"/>
      <c r="BN124" s="865"/>
      <c r="BO124" s="865"/>
      <c r="BP124" s="866"/>
      <c r="BQ124" s="867" t="s">
        <v>122</v>
      </c>
      <c r="BR124" s="868"/>
      <c r="BS124" s="868"/>
      <c r="BT124" s="868"/>
      <c r="BU124" s="868"/>
      <c r="BV124" s="868" t="s">
        <v>122</v>
      </c>
      <c r="BW124" s="868"/>
      <c r="BX124" s="868"/>
      <c r="BY124" s="868"/>
      <c r="BZ124" s="868"/>
      <c r="CA124" s="868" t="s">
        <v>122</v>
      </c>
      <c r="CB124" s="868"/>
      <c r="CC124" s="868"/>
      <c r="CD124" s="868"/>
      <c r="CE124" s="868"/>
      <c r="CF124" s="763"/>
      <c r="CG124" s="764"/>
      <c r="CH124" s="764"/>
      <c r="CI124" s="764"/>
      <c r="CJ124" s="899"/>
      <c r="CK124" s="907"/>
      <c r="CL124" s="907"/>
      <c r="CM124" s="907"/>
      <c r="CN124" s="907"/>
      <c r="CO124" s="908"/>
      <c r="CP124" s="872" t="s">
        <v>453</v>
      </c>
      <c r="CQ124" s="873"/>
      <c r="CR124" s="873"/>
      <c r="CS124" s="873"/>
      <c r="CT124" s="873"/>
      <c r="CU124" s="873"/>
      <c r="CV124" s="873"/>
      <c r="CW124" s="873"/>
      <c r="CX124" s="873"/>
      <c r="CY124" s="873"/>
      <c r="CZ124" s="873"/>
      <c r="DA124" s="873"/>
      <c r="DB124" s="873"/>
      <c r="DC124" s="873"/>
      <c r="DD124" s="873"/>
      <c r="DE124" s="873"/>
      <c r="DF124" s="874"/>
      <c r="DG124" s="800">
        <v>30282232</v>
      </c>
      <c r="DH124" s="801"/>
      <c r="DI124" s="801"/>
      <c r="DJ124" s="801"/>
      <c r="DK124" s="802"/>
      <c r="DL124" s="803" t="s">
        <v>122</v>
      </c>
      <c r="DM124" s="801"/>
      <c r="DN124" s="801"/>
      <c r="DO124" s="801"/>
      <c r="DP124" s="802"/>
      <c r="DQ124" s="803" t="s">
        <v>122</v>
      </c>
      <c r="DR124" s="801"/>
      <c r="DS124" s="801"/>
      <c r="DT124" s="801"/>
      <c r="DU124" s="802"/>
      <c r="DV124" s="885" t="s">
        <v>122</v>
      </c>
      <c r="DW124" s="886"/>
      <c r="DX124" s="886"/>
      <c r="DY124" s="886"/>
      <c r="DZ124" s="887"/>
    </row>
    <row r="125" spans="1:130" s="218" customFormat="1" ht="26.25" customHeight="1" x14ac:dyDescent="0.15">
      <c r="A125" s="857"/>
      <c r="B125" s="858"/>
      <c r="C125" s="852" t="s">
        <v>442</v>
      </c>
      <c r="D125" s="789"/>
      <c r="E125" s="789"/>
      <c r="F125" s="789"/>
      <c r="G125" s="789"/>
      <c r="H125" s="789"/>
      <c r="I125" s="789"/>
      <c r="J125" s="789"/>
      <c r="K125" s="789"/>
      <c r="L125" s="789"/>
      <c r="M125" s="789"/>
      <c r="N125" s="789"/>
      <c r="O125" s="789"/>
      <c r="P125" s="789"/>
      <c r="Q125" s="789"/>
      <c r="R125" s="789"/>
      <c r="S125" s="789"/>
      <c r="T125" s="789"/>
      <c r="U125" s="789"/>
      <c r="V125" s="789"/>
      <c r="W125" s="789"/>
      <c r="X125" s="789"/>
      <c r="Y125" s="789"/>
      <c r="Z125" s="790"/>
      <c r="AA125" s="816" t="s">
        <v>122</v>
      </c>
      <c r="AB125" s="817"/>
      <c r="AC125" s="817"/>
      <c r="AD125" s="817"/>
      <c r="AE125" s="818"/>
      <c r="AF125" s="819" t="s">
        <v>122</v>
      </c>
      <c r="AG125" s="817"/>
      <c r="AH125" s="817"/>
      <c r="AI125" s="817"/>
      <c r="AJ125" s="818"/>
      <c r="AK125" s="819" t="s">
        <v>122</v>
      </c>
      <c r="AL125" s="817"/>
      <c r="AM125" s="817"/>
      <c r="AN125" s="817"/>
      <c r="AO125" s="818"/>
      <c r="AP125" s="861" t="s">
        <v>122</v>
      </c>
      <c r="AQ125" s="862"/>
      <c r="AR125" s="862"/>
      <c r="AS125" s="862"/>
      <c r="AT125" s="863"/>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88" t="s">
        <v>454</v>
      </c>
      <c r="CL125" s="889"/>
      <c r="CM125" s="889"/>
      <c r="CN125" s="889"/>
      <c r="CO125" s="890"/>
      <c r="CP125" s="897" t="s">
        <v>455</v>
      </c>
      <c r="CQ125" s="845"/>
      <c r="CR125" s="845"/>
      <c r="CS125" s="845"/>
      <c r="CT125" s="845"/>
      <c r="CU125" s="845"/>
      <c r="CV125" s="845"/>
      <c r="CW125" s="845"/>
      <c r="CX125" s="845"/>
      <c r="CY125" s="845"/>
      <c r="CZ125" s="845"/>
      <c r="DA125" s="845"/>
      <c r="DB125" s="845"/>
      <c r="DC125" s="845"/>
      <c r="DD125" s="845"/>
      <c r="DE125" s="845"/>
      <c r="DF125" s="846"/>
      <c r="DG125" s="898" t="s">
        <v>122</v>
      </c>
      <c r="DH125" s="879"/>
      <c r="DI125" s="879"/>
      <c r="DJ125" s="879"/>
      <c r="DK125" s="879"/>
      <c r="DL125" s="879" t="s">
        <v>122</v>
      </c>
      <c r="DM125" s="879"/>
      <c r="DN125" s="879"/>
      <c r="DO125" s="879"/>
      <c r="DP125" s="879"/>
      <c r="DQ125" s="879" t="s">
        <v>122</v>
      </c>
      <c r="DR125" s="879"/>
      <c r="DS125" s="879"/>
      <c r="DT125" s="879"/>
      <c r="DU125" s="879"/>
      <c r="DV125" s="880" t="s">
        <v>122</v>
      </c>
      <c r="DW125" s="880"/>
      <c r="DX125" s="880"/>
      <c r="DY125" s="880"/>
      <c r="DZ125" s="881"/>
    </row>
    <row r="126" spans="1:130" s="218" customFormat="1" ht="26.25" customHeight="1" thickBot="1" x14ac:dyDescent="0.2">
      <c r="A126" s="857"/>
      <c r="B126" s="858"/>
      <c r="C126" s="852" t="s">
        <v>444</v>
      </c>
      <c r="D126" s="789"/>
      <c r="E126" s="789"/>
      <c r="F126" s="789"/>
      <c r="G126" s="789"/>
      <c r="H126" s="789"/>
      <c r="I126" s="789"/>
      <c r="J126" s="789"/>
      <c r="K126" s="789"/>
      <c r="L126" s="789"/>
      <c r="M126" s="789"/>
      <c r="N126" s="789"/>
      <c r="O126" s="789"/>
      <c r="P126" s="789"/>
      <c r="Q126" s="789"/>
      <c r="R126" s="789"/>
      <c r="S126" s="789"/>
      <c r="T126" s="789"/>
      <c r="U126" s="789"/>
      <c r="V126" s="789"/>
      <c r="W126" s="789"/>
      <c r="X126" s="789"/>
      <c r="Y126" s="789"/>
      <c r="Z126" s="790"/>
      <c r="AA126" s="816" t="s">
        <v>122</v>
      </c>
      <c r="AB126" s="817"/>
      <c r="AC126" s="817"/>
      <c r="AD126" s="817"/>
      <c r="AE126" s="818"/>
      <c r="AF126" s="819" t="s">
        <v>122</v>
      </c>
      <c r="AG126" s="817"/>
      <c r="AH126" s="817"/>
      <c r="AI126" s="817"/>
      <c r="AJ126" s="818"/>
      <c r="AK126" s="819" t="s">
        <v>122</v>
      </c>
      <c r="AL126" s="817"/>
      <c r="AM126" s="817"/>
      <c r="AN126" s="817"/>
      <c r="AO126" s="818"/>
      <c r="AP126" s="861" t="s">
        <v>122</v>
      </c>
      <c r="AQ126" s="862"/>
      <c r="AR126" s="862"/>
      <c r="AS126" s="862"/>
      <c r="AT126" s="863"/>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91"/>
      <c r="CL126" s="892"/>
      <c r="CM126" s="892"/>
      <c r="CN126" s="892"/>
      <c r="CO126" s="893"/>
      <c r="CP126" s="852" t="s">
        <v>456</v>
      </c>
      <c r="CQ126" s="789"/>
      <c r="CR126" s="789"/>
      <c r="CS126" s="789"/>
      <c r="CT126" s="789"/>
      <c r="CU126" s="789"/>
      <c r="CV126" s="789"/>
      <c r="CW126" s="789"/>
      <c r="CX126" s="789"/>
      <c r="CY126" s="789"/>
      <c r="CZ126" s="789"/>
      <c r="DA126" s="789"/>
      <c r="DB126" s="789"/>
      <c r="DC126" s="789"/>
      <c r="DD126" s="789"/>
      <c r="DE126" s="789"/>
      <c r="DF126" s="790"/>
      <c r="DG126" s="853" t="s">
        <v>122</v>
      </c>
      <c r="DH126" s="854"/>
      <c r="DI126" s="854"/>
      <c r="DJ126" s="854"/>
      <c r="DK126" s="854"/>
      <c r="DL126" s="854" t="s">
        <v>122</v>
      </c>
      <c r="DM126" s="854"/>
      <c r="DN126" s="854"/>
      <c r="DO126" s="854"/>
      <c r="DP126" s="854"/>
      <c r="DQ126" s="854" t="s">
        <v>122</v>
      </c>
      <c r="DR126" s="854"/>
      <c r="DS126" s="854"/>
      <c r="DT126" s="854"/>
      <c r="DU126" s="854"/>
      <c r="DV126" s="831" t="s">
        <v>122</v>
      </c>
      <c r="DW126" s="831"/>
      <c r="DX126" s="831"/>
      <c r="DY126" s="831"/>
      <c r="DZ126" s="832"/>
    </row>
    <row r="127" spans="1:130" s="218" customFormat="1" ht="26.25" customHeight="1" x14ac:dyDescent="0.15">
      <c r="A127" s="859"/>
      <c r="B127" s="860"/>
      <c r="C127" s="875" t="s">
        <v>457</v>
      </c>
      <c r="D127" s="876"/>
      <c r="E127" s="876"/>
      <c r="F127" s="876"/>
      <c r="G127" s="876"/>
      <c r="H127" s="876"/>
      <c r="I127" s="876"/>
      <c r="J127" s="876"/>
      <c r="K127" s="876"/>
      <c r="L127" s="876"/>
      <c r="M127" s="876"/>
      <c r="N127" s="876"/>
      <c r="O127" s="876"/>
      <c r="P127" s="876"/>
      <c r="Q127" s="876"/>
      <c r="R127" s="876"/>
      <c r="S127" s="876"/>
      <c r="T127" s="876"/>
      <c r="U127" s="876"/>
      <c r="V127" s="876"/>
      <c r="W127" s="876"/>
      <c r="X127" s="876"/>
      <c r="Y127" s="876"/>
      <c r="Z127" s="877"/>
      <c r="AA127" s="816" t="s">
        <v>122</v>
      </c>
      <c r="AB127" s="817"/>
      <c r="AC127" s="817"/>
      <c r="AD127" s="817"/>
      <c r="AE127" s="818"/>
      <c r="AF127" s="819" t="s">
        <v>122</v>
      </c>
      <c r="AG127" s="817"/>
      <c r="AH127" s="817"/>
      <c r="AI127" s="817"/>
      <c r="AJ127" s="818"/>
      <c r="AK127" s="819" t="s">
        <v>122</v>
      </c>
      <c r="AL127" s="817"/>
      <c r="AM127" s="817"/>
      <c r="AN127" s="817"/>
      <c r="AO127" s="818"/>
      <c r="AP127" s="861" t="s">
        <v>122</v>
      </c>
      <c r="AQ127" s="862"/>
      <c r="AR127" s="862"/>
      <c r="AS127" s="862"/>
      <c r="AT127" s="863"/>
      <c r="AU127" s="220"/>
      <c r="AV127" s="220"/>
      <c r="AW127" s="220"/>
      <c r="AX127" s="878" t="s">
        <v>458</v>
      </c>
      <c r="AY127" s="849"/>
      <c r="AZ127" s="849"/>
      <c r="BA127" s="849"/>
      <c r="BB127" s="849"/>
      <c r="BC127" s="849"/>
      <c r="BD127" s="849"/>
      <c r="BE127" s="850"/>
      <c r="BF127" s="848" t="s">
        <v>459</v>
      </c>
      <c r="BG127" s="849"/>
      <c r="BH127" s="849"/>
      <c r="BI127" s="849"/>
      <c r="BJ127" s="849"/>
      <c r="BK127" s="849"/>
      <c r="BL127" s="850"/>
      <c r="BM127" s="848" t="s">
        <v>460</v>
      </c>
      <c r="BN127" s="849"/>
      <c r="BO127" s="849"/>
      <c r="BP127" s="849"/>
      <c r="BQ127" s="849"/>
      <c r="BR127" s="849"/>
      <c r="BS127" s="850"/>
      <c r="BT127" s="848" t="s">
        <v>461</v>
      </c>
      <c r="BU127" s="849"/>
      <c r="BV127" s="849"/>
      <c r="BW127" s="849"/>
      <c r="BX127" s="849"/>
      <c r="BY127" s="849"/>
      <c r="BZ127" s="851"/>
      <c r="CA127" s="220"/>
      <c r="CB127" s="220"/>
      <c r="CC127" s="220"/>
      <c r="CD127" s="243"/>
      <c r="CE127" s="243"/>
      <c r="CF127" s="243"/>
      <c r="CG127" s="220"/>
      <c r="CH127" s="220"/>
      <c r="CI127" s="220"/>
      <c r="CJ127" s="242"/>
      <c r="CK127" s="891"/>
      <c r="CL127" s="892"/>
      <c r="CM127" s="892"/>
      <c r="CN127" s="892"/>
      <c r="CO127" s="893"/>
      <c r="CP127" s="852" t="s">
        <v>462</v>
      </c>
      <c r="CQ127" s="789"/>
      <c r="CR127" s="789"/>
      <c r="CS127" s="789"/>
      <c r="CT127" s="789"/>
      <c r="CU127" s="789"/>
      <c r="CV127" s="789"/>
      <c r="CW127" s="789"/>
      <c r="CX127" s="789"/>
      <c r="CY127" s="789"/>
      <c r="CZ127" s="789"/>
      <c r="DA127" s="789"/>
      <c r="DB127" s="789"/>
      <c r="DC127" s="789"/>
      <c r="DD127" s="789"/>
      <c r="DE127" s="789"/>
      <c r="DF127" s="790"/>
      <c r="DG127" s="853" t="s">
        <v>122</v>
      </c>
      <c r="DH127" s="854"/>
      <c r="DI127" s="854"/>
      <c r="DJ127" s="854"/>
      <c r="DK127" s="854"/>
      <c r="DL127" s="854" t="s">
        <v>122</v>
      </c>
      <c r="DM127" s="854"/>
      <c r="DN127" s="854"/>
      <c r="DO127" s="854"/>
      <c r="DP127" s="854"/>
      <c r="DQ127" s="854" t="s">
        <v>122</v>
      </c>
      <c r="DR127" s="854"/>
      <c r="DS127" s="854"/>
      <c r="DT127" s="854"/>
      <c r="DU127" s="854"/>
      <c r="DV127" s="831" t="s">
        <v>122</v>
      </c>
      <c r="DW127" s="831"/>
      <c r="DX127" s="831"/>
      <c r="DY127" s="831"/>
      <c r="DZ127" s="832"/>
    </row>
    <row r="128" spans="1:130" s="218" customFormat="1" ht="26.25" customHeight="1" thickBot="1" x14ac:dyDescent="0.2">
      <c r="A128" s="833" t="s">
        <v>463</v>
      </c>
      <c r="B128" s="834"/>
      <c r="C128" s="834"/>
      <c r="D128" s="834"/>
      <c r="E128" s="834"/>
      <c r="F128" s="834"/>
      <c r="G128" s="834"/>
      <c r="H128" s="834"/>
      <c r="I128" s="834"/>
      <c r="J128" s="834"/>
      <c r="K128" s="834"/>
      <c r="L128" s="834"/>
      <c r="M128" s="834"/>
      <c r="N128" s="834"/>
      <c r="O128" s="834"/>
      <c r="P128" s="834"/>
      <c r="Q128" s="834"/>
      <c r="R128" s="834"/>
      <c r="S128" s="834"/>
      <c r="T128" s="834"/>
      <c r="U128" s="834"/>
      <c r="V128" s="834"/>
      <c r="W128" s="835" t="s">
        <v>464</v>
      </c>
      <c r="X128" s="835"/>
      <c r="Y128" s="835"/>
      <c r="Z128" s="836"/>
      <c r="AA128" s="837">
        <v>976191</v>
      </c>
      <c r="AB128" s="838"/>
      <c r="AC128" s="838"/>
      <c r="AD128" s="838"/>
      <c r="AE128" s="839"/>
      <c r="AF128" s="840">
        <v>958034</v>
      </c>
      <c r="AG128" s="838"/>
      <c r="AH128" s="838"/>
      <c r="AI128" s="838"/>
      <c r="AJ128" s="839"/>
      <c r="AK128" s="840">
        <v>988425</v>
      </c>
      <c r="AL128" s="838"/>
      <c r="AM128" s="838"/>
      <c r="AN128" s="838"/>
      <c r="AO128" s="839"/>
      <c r="AP128" s="841"/>
      <c r="AQ128" s="842"/>
      <c r="AR128" s="842"/>
      <c r="AS128" s="842"/>
      <c r="AT128" s="843"/>
      <c r="AU128" s="220"/>
      <c r="AV128" s="220"/>
      <c r="AW128" s="220"/>
      <c r="AX128" s="844" t="s">
        <v>465</v>
      </c>
      <c r="AY128" s="845"/>
      <c r="AZ128" s="845"/>
      <c r="BA128" s="845"/>
      <c r="BB128" s="845"/>
      <c r="BC128" s="845"/>
      <c r="BD128" s="845"/>
      <c r="BE128" s="846"/>
      <c r="BF128" s="823" t="s">
        <v>122</v>
      </c>
      <c r="BG128" s="824"/>
      <c r="BH128" s="824"/>
      <c r="BI128" s="824"/>
      <c r="BJ128" s="824"/>
      <c r="BK128" s="824"/>
      <c r="BL128" s="847"/>
      <c r="BM128" s="823">
        <v>11.39</v>
      </c>
      <c r="BN128" s="824"/>
      <c r="BO128" s="824"/>
      <c r="BP128" s="824"/>
      <c r="BQ128" s="824"/>
      <c r="BR128" s="824"/>
      <c r="BS128" s="847"/>
      <c r="BT128" s="823">
        <v>20</v>
      </c>
      <c r="BU128" s="824"/>
      <c r="BV128" s="824"/>
      <c r="BW128" s="824"/>
      <c r="BX128" s="824"/>
      <c r="BY128" s="824"/>
      <c r="BZ128" s="825"/>
      <c r="CA128" s="243"/>
      <c r="CB128" s="243"/>
      <c r="CC128" s="243"/>
      <c r="CD128" s="243"/>
      <c r="CE128" s="243"/>
      <c r="CF128" s="243"/>
      <c r="CG128" s="220"/>
      <c r="CH128" s="220"/>
      <c r="CI128" s="220"/>
      <c r="CJ128" s="242"/>
      <c r="CK128" s="894"/>
      <c r="CL128" s="895"/>
      <c r="CM128" s="895"/>
      <c r="CN128" s="895"/>
      <c r="CO128" s="896"/>
      <c r="CP128" s="826" t="s">
        <v>466</v>
      </c>
      <c r="CQ128" s="767"/>
      <c r="CR128" s="767"/>
      <c r="CS128" s="767"/>
      <c r="CT128" s="767"/>
      <c r="CU128" s="767"/>
      <c r="CV128" s="767"/>
      <c r="CW128" s="767"/>
      <c r="CX128" s="767"/>
      <c r="CY128" s="767"/>
      <c r="CZ128" s="767"/>
      <c r="DA128" s="767"/>
      <c r="DB128" s="767"/>
      <c r="DC128" s="767"/>
      <c r="DD128" s="767"/>
      <c r="DE128" s="767"/>
      <c r="DF128" s="768"/>
      <c r="DG128" s="827" t="s">
        <v>122</v>
      </c>
      <c r="DH128" s="828"/>
      <c r="DI128" s="828"/>
      <c r="DJ128" s="828"/>
      <c r="DK128" s="828"/>
      <c r="DL128" s="828" t="s">
        <v>122</v>
      </c>
      <c r="DM128" s="828"/>
      <c r="DN128" s="828"/>
      <c r="DO128" s="828"/>
      <c r="DP128" s="828"/>
      <c r="DQ128" s="828" t="s">
        <v>122</v>
      </c>
      <c r="DR128" s="828"/>
      <c r="DS128" s="828"/>
      <c r="DT128" s="828"/>
      <c r="DU128" s="828"/>
      <c r="DV128" s="829" t="s">
        <v>122</v>
      </c>
      <c r="DW128" s="829"/>
      <c r="DX128" s="829"/>
      <c r="DY128" s="829"/>
      <c r="DZ128" s="830"/>
    </row>
    <row r="129" spans="1:131" s="218" customFormat="1" ht="26.25" customHeight="1" x14ac:dyDescent="0.15">
      <c r="A129" s="811" t="s">
        <v>102</v>
      </c>
      <c r="B129" s="812"/>
      <c r="C129" s="812"/>
      <c r="D129" s="812"/>
      <c r="E129" s="812"/>
      <c r="F129" s="812"/>
      <c r="G129" s="812"/>
      <c r="H129" s="812"/>
      <c r="I129" s="812"/>
      <c r="J129" s="812"/>
      <c r="K129" s="812"/>
      <c r="L129" s="812"/>
      <c r="M129" s="812"/>
      <c r="N129" s="812"/>
      <c r="O129" s="812"/>
      <c r="P129" s="812"/>
      <c r="Q129" s="812"/>
      <c r="R129" s="812"/>
      <c r="S129" s="812"/>
      <c r="T129" s="812"/>
      <c r="U129" s="812"/>
      <c r="V129" s="812"/>
      <c r="W129" s="813" t="s">
        <v>467</v>
      </c>
      <c r="X129" s="814"/>
      <c r="Y129" s="814"/>
      <c r="Z129" s="815"/>
      <c r="AA129" s="816">
        <v>41321684</v>
      </c>
      <c r="AB129" s="817"/>
      <c r="AC129" s="817"/>
      <c r="AD129" s="817"/>
      <c r="AE129" s="818"/>
      <c r="AF129" s="819">
        <v>41702827</v>
      </c>
      <c r="AG129" s="817"/>
      <c r="AH129" s="817"/>
      <c r="AI129" s="817"/>
      <c r="AJ129" s="818"/>
      <c r="AK129" s="819">
        <v>42677458</v>
      </c>
      <c r="AL129" s="817"/>
      <c r="AM129" s="817"/>
      <c r="AN129" s="817"/>
      <c r="AO129" s="818"/>
      <c r="AP129" s="820"/>
      <c r="AQ129" s="821"/>
      <c r="AR129" s="821"/>
      <c r="AS129" s="821"/>
      <c r="AT129" s="822"/>
      <c r="AU129" s="221"/>
      <c r="AV129" s="221"/>
      <c r="AW129" s="221"/>
      <c r="AX129" s="788" t="s">
        <v>468</v>
      </c>
      <c r="AY129" s="789"/>
      <c r="AZ129" s="789"/>
      <c r="BA129" s="789"/>
      <c r="BB129" s="789"/>
      <c r="BC129" s="789"/>
      <c r="BD129" s="789"/>
      <c r="BE129" s="790"/>
      <c r="BF129" s="807" t="s">
        <v>122</v>
      </c>
      <c r="BG129" s="808"/>
      <c r="BH129" s="808"/>
      <c r="BI129" s="808"/>
      <c r="BJ129" s="808"/>
      <c r="BK129" s="808"/>
      <c r="BL129" s="809"/>
      <c r="BM129" s="807">
        <v>16.39</v>
      </c>
      <c r="BN129" s="808"/>
      <c r="BO129" s="808"/>
      <c r="BP129" s="808"/>
      <c r="BQ129" s="808"/>
      <c r="BR129" s="808"/>
      <c r="BS129" s="809"/>
      <c r="BT129" s="807">
        <v>30</v>
      </c>
      <c r="BU129" s="808"/>
      <c r="BV129" s="808"/>
      <c r="BW129" s="808"/>
      <c r="BX129" s="808"/>
      <c r="BY129" s="808"/>
      <c r="BZ129" s="810"/>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811" t="s">
        <v>469</v>
      </c>
      <c r="B130" s="812"/>
      <c r="C130" s="812"/>
      <c r="D130" s="812"/>
      <c r="E130" s="812"/>
      <c r="F130" s="812"/>
      <c r="G130" s="812"/>
      <c r="H130" s="812"/>
      <c r="I130" s="812"/>
      <c r="J130" s="812"/>
      <c r="K130" s="812"/>
      <c r="L130" s="812"/>
      <c r="M130" s="812"/>
      <c r="N130" s="812"/>
      <c r="O130" s="812"/>
      <c r="P130" s="812"/>
      <c r="Q130" s="812"/>
      <c r="R130" s="812"/>
      <c r="S130" s="812"/>
      <c r="T130" s="812"/>
      <c r="U130" s="812"/>
      <c r="V130" s="812"/>
      <c r="W130" s="813" t="s">
        <v>470</v>
      </c>
      <c r="X130" s="814"/>
      <c r="Y130" s="814"/>
      <c r="Z130" s="815"/>
      <c r="AA130" s="816">
        <v>6386366</v>
      </c>
      <c r="AB130" s="817"/>
      <c r="AC130" s="817"/>
      <c r="AD130" s="817"/>
      <c r="AE130" s="818"/>
      <c r="AF130" s="819">
        <v>6519314</v>
      </c>
      <c r="AG130" s="817"/>
      <c r="AH130" s="817"/>
      <c r="AI130" s="817"/>
      <c r="AJ130" s="818"/>
      <c r="AK130" s="819">
        <v>6624239</v>
      </c>
      <c r="AL130" s="817"/>
      <c r="AM130" s="817"/>
      <c r="AN130" s="817"/>
      <c r="AO130" s="818"/>
      <c r="AP130" s="820"/>
      <c r="AQ130" s="821"/>
      <c r="AR130" s="821"/>
      <c r="AS130" s="821"/>
      <c r="AT130" s="822"/>
      <c r="AU130" s="221"/>
      <c r="AV130" s="221"/>
      <c r="AW130" s="221"/>
      <c r="AX130" s="788" t="s">
        <v>471</v>
      </c>
      <c r="AY130" s="789"/>
      <c r="AZ130" s="789"/>
      <c r="BA130" s="789"/>
      <c r="BB130" s="789"/>
      <c r="BC130" s="789"/>
      <c r="BD130" s="789"/>
      <c r="BE130" s="790"/>
      <c r="BF130" s="791">
        <v>1.9</v>
      </c>
      <c r="BG130" s="792"/>
      <c r="BH130" s="792"/>
      <c r="BI130" s="792"/>
      <c r="BJ130" s="792"/>
      <c r="BK130" s="792"/>
      <c r="BL130" s="793"/>
      <c r="BM130" s="791">
        <v>25</v>
      </c>
      <c r="BN130" s="792"/>
      <c r="BO130" s="792"/>
      <c r="BP130" s="792"/>
      <c r="BQ130" s="792"/>
      <c r="BR130" s="792"/>
      <c r="BS130" s="793"/>
      <c r="BT130" s="791">
        <v>35</v>
      </c>
      <c r="BU130" s="792"/>
      <c r="BV130" s="792"/>
      <c r="BW130" s="792"/>
      <c r="BX130" s="792"/>
      <c r="BY130" s="792"/>
      <c r="BZ130" s="794"/>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795"/>
      <c r="B131" s="796"/>
      <c r="C131" s="796"/>
      <c r="D131" s="796"/>
      <c r="E131" s="796"/>
      <c r="F131" s="796"/>
      <c r="G131" s="796"/>
      <c r="H131" s="796"/>
      <c r="I131" s="796"/>
      <c r="J131" s="796"/>
      <c r="K131" s="796"/>
      <c r="L131" s="796"/>
      <c r="M131" s="796"/>
      <c r="N131" s="796"/>
      <c r="O131" s="796"/>
      <c r="P131" s="796"/>
      <c r="Q131" s="796"/>
      <c r="R131" s="796"/>
      <c r="S131" s="796"/>
      <c r="T131" s="796"/>
      <c r="U131" s="796"/>
      <c r="V131" s="796"/>
      <c r="W131" s="797" t="s">
        <v>472</v>
      </c>
      <c r="X131" s="798"/>
      <c r="Y131" s="798"/>
      <c r="Z131" s="799"/>
      <c r="AA131" s="800">
        <v>34935318</v>
      </c>
      <c r="AB131" s="801"/>
      <c r="AC131" s="801"/>
      <c r="AD131" s="801"/>
      <c r="AE131" s="802"/>
      <c r="AF131" s="803">
        <v>35183513</v>
      </c>
      <c r="AG131" s="801"/>
      <c r="AH131" s="801"/>
      <c r="AI131" s="801"/>
      <c r="AJ131" s="802"/>
      <c r="AK131" s="803">
        <v>36053219</v>
      </c>
      <c r="AL131" s="801"/>
      <c r="AM131" s="801"/>
      <c r="AN131" s="801"/>
      <c r="AO131" s="802"/>
      <c r="AP131" s="804"/>
      <c r="AQ131" s="805"/>
      <c r="AR131" s="805"/>
      <c r="AS131" s="805"/>
      <c r="AT131" s="806"/>
      <c r="AU131" s="221"/>
      <c r="AV131" s="221"/>
      <c r="AW131" s="221"/>
      <c r="AX131" s="766" t="s">
        <v>473</v>
      </c>
      <c r="AY131" s="767"/>
      <c r="AZ131" s="767"/>
      <c r="BA131" s="767"/>
      <c r="BB131" s="767"/>
      <c r="BC131" s="767"/>
      <c r="BD131" s="767"/>
      <c r="BE131" s="768"/>
      <c r="BF131" s="769" t="s">
        <v>122</v>
      </c>
      <c r="BG131" s="770"/>
      <c r="BH131" s="770"/>
      <c r="BI131" s="770"/>
      <c r="BJ131" s="770"/>
      <c r="BK131" s="770"/>
      <c r="BL131" s="771"/>
      <c r="BM131" s="769">
        <v>350</v>
      </c>
      <c r="BN131" s="770"/>
      <c r="BO131" s="770"/>
      <c r="BP131" s="770"/>
      <c r="BQ131" s="770"/>
      <c r="BR131" s="770"/>
      <c r="BS131" s="771"/>
      <c r="BT131" s="772"/>
      <c r="BU131" s="773"/>
      <c r="BV131" s="773"/>
      <c r="BW131" s="773"/>
      <c r="BX131" s="773"/>
      <c r="BY131" s="773"/>
      <c r="BZ131" s="774"/>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775" t="s">
        <v>474</v>
      </c>
      <c r="B132" s="776"/>
      <c r="C132" s="776"/>
      <c r="D132" s="776"/>
      <c r="E132" s="776"/>
      <c r="F132" s="776"/>
      <c r="G132" s="776"/>
      <c r="H132" s="776"/>
      <c r="I132" s="776"/>
      <c r="J132" s="776"/>
      <c r="K132" s="776"/>
      <c r="L132" s="776"/>
      <c r="M132" s="776"/>
      <c r="N132" s="776"/>
      <c r="O132" s="776"/>
      <c r="P132" s="776"/>
      <c r="Q132" s="776"/>
      <c r="R132" s="776"/>
      <c r="S132" s="776"/>
      <c r="T132" s="776"/>
      <c r="U132" s="776"/>
      <c r="V132" s="779" t="s">
        <v>475</v>
      </c>
      <c r="W132" s="779"/>
      <c r="X132" s="779"/>
      <c r="Y132" s="779"/>
      <c r="Z132" s="780"/>
      <c r="AA132" s="781">
        <v>0.50785024700000003</v>
      </c>
      <c r="AB132" s="782"/>
      <c r="AC132" s="782"/>
      <c r="AD132" s="782"/>
      <c r="AE132" s="783"/>
      <c r="AF132" s="784">
        <v>2.6058744759999999</v>
      </c>
      <c r="AG132" s="782"/>
      <c r="AH132" s="782"/>
      <c r="AI132" s="782"/>
      <c r="AJ132" s="783"/>
      <c r="AK132" s="784">
        <v>2.6974419759999999</v>
      </c>
      <c r="AL132" s="782"/>
      <c r="AM132" s="782"/>
      <c r="AN132" s="782"/>
      <c r="AO132" s="783"/>
      <c r="AP132" s="785"/>
      <c r="AQ132" s="786"/>
      <c r="AR132" s="786"/>
      <c r="AS132" s="786"/>
      <c r="AT132" s="787"/>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777"/>
      <c r="B133" s="778"/>
      <c r="C133" s="778"/>
      <c r="D133" s="778"/>
      <c r="E133" s="778"/>
      <c r="F133" s="778"/>
      <c r="G133" s="778"/>
      <c r="H133" s="778"/>
      <c r="I133" s="778"/>
      <c r="J133" s="778"/>
      <c r="K133" s="778"/>
      <c r="L133" s="778"/>
      <c r="M133" s="778"/>
      <c r="N133" s="778"/>
      <c r="O133" s="778"/>
      <c r="P133" s="778"/>
      <c r="Q133" s="778"/>
      <c r="R133" s="778"/>
      <c r="S133" s="778"/>
      <c r="T133" s="778"/>
      <c r="U133" s="778"/>
      <c r="V133" s="758" t="s">
        <v>476</v>
      </c>
      <c r="W133" s="758"/>
      <c r="X133" s="758"/>
      <c r="Y133" s="758"/>
      <c r="Z133" s="759"/>
      <c r="AA133" s="760">
        <v>2</v>
      </c>
      <c r="AB133" s="761"/>
      <c r="AC133" s="761"/>
      <c r="AD133" s="761"/>
      <c r="AE133" s="762"/>
      <c r="AF133" s="760">
        <v>1.5</v>
      </c>
      <c r="AG133" s="761"/>
      <c r="AH133" s="761"/>
      <c r="AI133" s="761"/>
      <c r="AJ133" s="762"/>
      <c r="AK133" s="760">
        <v>1.9</v>
      </c>
      <c r="AL133" s="761"/>
      <c r="AM133" s="761"/>
      <c r="AN133" s="761"/>
      <c r="AO133" s="762"/>
      <c r="AP133" s="763"/>
      <c r="AQ133" s="764"/>
      <c r="AR133" s="764"/>
      <c r="AS133" s="764"/>
      <c r="AT133" s="765"/>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A/IuR1VuZaS/FVbIK2L1KCq3+HtR/ATRnhchlaNb4nIs/DFlQ5264J5rs6LRRQtGEy0/Af5UQKV/e9bZnKPhEw==" saltValue="uoOz9UvJqistfrvH7DMXbw==" spinCount="100000" sheet="1" objects="1" scenarios="1" formatRows="0"/>
  <mergeCells count="2034">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2:AY32"/>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election activeCell="AK30" sqref="AK30:AO30"/>
    </sheetView>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477</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Vh7YsOiYox7lGRhjutINEo8bXqfo3nd27sv169x3OQgz0MCx5rSTDfIA0eoghTESmuZls6yKXWQbO3YGJ5bUqA==" saltValue="YoRYr23tK2p3/ES54kZdj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election activeCell="AK30" sqref="AK30:AO30"/>
    </sheetView>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XjxuyUxJMqmclplTLT7kbHjesM7TcsOxru4aVHO7EiSJEKFs63PVNffbz6FsOp8b0k5hqvU0jyMR7c2+G5+qRQ==" saltValue="jFUlXSSG6HnQgxcefFZxlA=="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5" zoomScaleSheetLayoutView="85" workbookViewId="0">
      <selection activeCell="AK30" sqref="AK30:AO31"/>
    </sheetView>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478</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479</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5" t="s">
        <v>480</v>
      </c>
      <c r="AP7" s="260"/>
      <c r="AQ7" s="261" t="s">
        <v>481</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6"/>
      <c r="AP8" s="266" t="s">
        <v>482</v>
      </c>
      <c r="AQ8" s="267" t="s">
        <v>483</v>
      </c>
      <c r="AR8" s="268" t="s">
        <v>484</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67" t="s">
        <v>485</v>
      </c>
      <c r="AL9" s="1168"/>
      <c r="AM9" s="1168"/>
      <c r="AN9" s="1169"/>
      <c r="AO9" s="269">
        <v>12335691</v>
      </c>
      <c r="AP9" s="269">
        <v>79062</v>
      </c>
      <c r="AQ9" s="270">
        <v>77644</v>
      </c>
      <c r="AR9" s="271">
        <v>1.8</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67" t="s">
        <v>486</v>
      </c>
      <c r="AL10" s="1168"/>
      <c r="AM10" s="1168"/>
      <c r="AN10" s="1169"/>
      <c r="AO10" s="272">
        <v>1819915</v>
      </c>
      <c r="AP10" s="272">
        <v>11664</v>
      </c>
      <c r="AQ10" s="273">
        <v>3127</v>
      </c>
      <c r="AR10" s="274">
        <v>273</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67" t="s">
        <v>487</v>
      </c>
      <c r="AL11" s="1168"/>
      <c r="AM11" s="1168"/>
      <c r="AN11" s="1169"/>
      <c r="AO11" s="272">
        <v>407757</v>
      </c>
      <c r="AP11" s="272">
        <v>2613</v>
      </c>
      <c r="AQ11" s="273">
        <v>461</v>
      </c>
      <c r="AR11" s="274">
        <v>466.8</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67" t="s">
        <v>488</v>
      </c>
      <c r="AL12" s="1168"/>
      <c r="AM12" s="1168"/>
      <c r="AN12" s="1169"/>
      <c r="AO12" s="272" t="s">
        <v>489</v>
      </c>
      <c r="AP12" s="272" t="s">
        <v>489</v>
      </c>
      <c r="AQ12" s="273">
        <v>21</v>
      </c>
      <c r="AR12" s="274" t="s">
        <v>489</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67" t="s">
        <v>490</v>
      </c>
      <c r="AL13" s="1168"/>
      <c r="AM13" s="1168"/>
      <c r="AN13" s="1169"/>
      <c r="AO13" s="272">
        <v>513177</v>
      </c>
      <c r="AP13" s="272">
        <v>3289</v>
      </c>
      <c r="AQ13" s="273">
        <v>2269</v>
      </c>
      <c r="AR13" s="274">
        <v>45</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67" t="s">
        <v>491</v>
      </c>
      <c r="AL14" s="1168"/>
      <c r="AM14" s="1168"/>
      <c r="AN14" s="1169"/>
      <c r="AO14" s="272">
        <v>98210</v>
      </c>
      <c r="AP14" s="272">
        <v>629</v>
      </c>
      <c r="AQ14" s="273">
        <v>1565</v>
      </c>
      <c r="AR14" s="274">
        <v>-59.8</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70" t="s">
        <v>492</v>
      </c>
      <c r="AL15" s="1171"/>
      <c r="AM15" s="1171"/>
      <c r="AN15" s="1172"/>
      <c r="AO15" s="272">
        <v>-630273</v>
      </c>
      <c r="AP15" s="272">
        <v>-4040</v>
      </c>
      <c r="AQ15" s="273">
        <v>-4222</v>
      </c>
      <c r="AR15" s="274">
        <v>-4.3</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70" t="s">
        <v>177</v>
      </c>
      <c r="AL16" s="1171"/>
      <c r="AM16" s="1171"/>
      <c r="AN16" s="1172"/>
      <c r="AO16" s="272">
        <v>14544477</v>
      </c>
      <c r="AP16" s="272">
        <v>93218</v>
      </c>
      <c r="AQ16" s="273">
        <v>80866</v>
      </c>
      <c r="AR16" s="274">
        <v>15.3</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493</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494</v>
      </c>
      <c r="AP20" s="281" t="s">
        <v>495</v>
      </c>
      <c r="AQ20" s="282" t="s">
        <v>496</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73" t="s">
        <v>497</v>
      </c>
      <c r="AL21" s="1174"/>
      <c r="AM21" s="1174"/>
      <c r="AN21" s="1175"/>
      <c r="AO21" s="285">
        <v>7.85</v>
      </c>
      <c r="AP21" s="286">
        <v>7.29</v>
      </c>
      <c r="AQ21" s="287">
        <v>0.56000000000000005</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73" t="s">
        <v>498</v>
      </c>
      <c r="AL22" s="1174"/>
      <c r="AM22" s="1174"/>
      <c r="AN22" s="1175"/>
      <c r="AO22" s="290">
        <v>97.7</v>
      </c>
      <c r="AP22" s="291">
        <v>98.9</v>
      </c>
      <c r="AQ22" s="292">
        <v>-1.2</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66" t="s">
        <v>499</v>
      </c>
      <c r="B26" s="1166"/>
      <c r="C26" s="1166"/>
      <c r="D26" s="1166"/>
      <c r="E26" s="1166"/>
      <c r="F26" s="1166"/>
      <c r="G26" s="1166"/>
      <c r="H26" s="1166"/>
      <c r="I26" s="1166"/>
      <c r="J26" s="1166"/>
      <c r="K26" s="1166"/>
      <c r="L26" s="1166"/>
      <c r="M26" s="1166"/>
      <c r="N26" s="1166"/>
      <c r="O26" s="1166"/>
      <c r="P26" s="1166"/>
      <c r="Q26" s="1166"/>
      <c r="R26" s="1166"/>
      <c r="S26" s="1166"/>
      <c r="T26" s="1166"/>
      <c r="U26" s="1166"/>
      <c r="V26" s="1166"/>
      <c r="W26" s="1166"/>
      <c r="X26" s="1166"/>
      <c r="Y26" s="1166"/>
      <c r="Z26" s="1166"/>
      <c r="AA26" s="1166"/>
      <c r="AB26" s="1166"/>
      <c r="AC26" s="1166"/>
      <c r="AD26" s="1166"/>
      <c r="AE26" s="1166"/>
      <c r="AF26" s="1166"/>
      <c r="AG26" s="1166"/>
      <c r="AH26" s="1166"/>
      <c r="AI26" s="1166"/>
      <c r="AJ26" s="1166"/>
      <c r="AK26" s="1166"/>
      <c r="AL26" s="1166"/>
      <c r="AM26" s="1166"/>
      <c r="AN26" s="1166"/>
      <c r="AO26" s="1166"/>
      <c r="AP26" s="1166"/>
      <c r="AQ26" s="1166"/>
      <c r="AR26" s="1166"/>
      <c r="AS26" s="1166"/>
      <c r="AT26" s="255"/>
    </row>
    <row r="27" spans="1:46" x14ac:dyDescent="0.15">
      <c r="A27" s="297"/>
      <c r="AO27" s="250"/>
      <c r="AP27" s="250"/>
      <c r="AQ27" s="250"/>
      <c r="AR27" s="250"/>
      <c r="AS27" s="250"/>
      <c r="AT27" s="250"/>
    </row>
    <row r="28" spans="1:46" ht="17.25" x14ac:dyDescent="0.15">
      <c r="A28" s="251" t="s">
        <v>500</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501</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5" t="s">
        <v>480</v>
      </c>
      <c r="AP30" s="260"/>
      <c r="AQ30" s="261" t="s">
        <v>481</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6"/>
      <c r="AP31" s="266" t="s">
        <v>482</v>
      </c>
      <c r="AQ31" s="267" t="s">
        <v>483</v>
      </c>
      <c r="AR31" s="268" t="s">
        <v>484</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57" t="s">
        <v>502</v>
      </c>
      <c r="AL32" s="1158"/>
      <c r="AM32" s="1158"/>
      <c r="AN32" s="1159"/>
      <c r="AO32" s="300">
        <v>5519362</v>
      </c>
      <c r="AP32" s="300">
        <v>35375</v>
      </c>
      <c r="AQ32" s="301">
        <v>35121</v>
      </c>
      <c r="AR32" s="302">
        <v>0.7</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57" t="s">
        <v>503</v>
      </c>
      <c r="AL33" s="1158"/>
      <c r="AM33" s="1158"/>
      <c r="AN33" s="1159"/>
      <c r="AO33" s="300" t="s">
        <v>489</v>
      </c>
      <c r="AP33" s="300" t="s">
        <v>489</v>
      </c>
      <c r="AQ33" s="301" t="s">
        <v>489</v>
      </c>
      <c r="AR33" s="302" t="s">
        <v>489</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57" t="s">
        <v>504</v>
      </c>
      <c r="AL34" s="1158"/>
      <c r="AM34" s="1158"/>
      <c r="AN34" s="1159"/>
      <c r="AO34" s="300" t="s">
        <v>489</v>
      </c>
      <c r="AP34" s="300" t="s">
        <v>489</v>
      </c>
      <c r="AQ34" s="301" t="s">
        <v>489</v>
      </c>
      <c r="AR34" s="302" t="s">
        <v>489</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57" t="s">
        <v>505</v>
      </c>
      <c r="AL35" s="1158"/>
      <c r="AM35" s="1158"/>
      <c r="AN35" s="1159"/>
      <c r="AO35" s="300">
        <v>2974072</v>
      </c>
      <c r="AP35" s="300">
        <v>19061</v>
      </c>
      <c r="AQ35" s="301">
        <v>9493</v>
      </c>
      <c r="AR35" s="302">
        <v>100.8</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57" t="s">
        <v>506</v>
      </c>
      <c r="AL36" s="1158"/>
      <c r="AM36" s="1158"/>
      <c r="AN36" s="1159"/>
      <c r="AO36" s="300">
        <v>91745</v>
      </c>
      <c r="AP36" s="300">
        <v>588</v>
      </c>
      <c r="AQ36" s="301">
        <v>807</v>
      </c>
      <c r="AR36" s="302">
        <v>-27.1</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57" t="s">
        <v>507</v>
      </c>
      <c r="AL37" s="1158"/>
      <c r="AM37" s="1158"/>
      <c r="AN37" s="1159"/>
      <c r="AO37" s="300" t="s">
        <v>489</v>
      </c>
      <c r="AP37" s="300" t="s">
        <v>489</v>
      </c>
      <c r="AQ37" s="301">
        <v>509</v>
      </c>
      <c r="AR37" s="302" t="s">
        <v>489</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60" t="s">
        <v>508</v>
      </c>
      <c r="AL38" s="1161"/>
      <c r="AM38" s="1161"/>
      <c r="AN38" s="1162"/>
      <c r="AO38" s="303" t="s">
        <v>489</v>
      </c>
      <c r="AP38" s="303" t="s">
        <v>489</v>
      </c>
      <c r="AQ38" s="304" t="s">
        <v>489</v>
      </c>
      <c r="AR38" s="292" t="s">
        <v>489</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60" t="s">
        <v>509</v>
      </c>
      <c r="AL39" s="1161"/>
      <c r="AM39" s="1161"/>
      <c r="AN39" s="1162"/>
      <c r="AO39" s="300">
        <v>-988425</v>
      </c>
      <c r="AP39" s="300">
        <v>-6335</v>
      </c>
      <c r="AQ39" s="301">
        <v>-5799</v>
      </c>
      <c r="AR39" s="302">
        <v>9.1999999999999993</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57" t="s">
        <v>510</v>
      </c>
      <c r="AL40" s="1158"/>
      <c r="AM40" s="1158"/>
      <c r="AN40" s="1159"/>
      <c r="AO40" s="300">
        <v>-6624239</v>
      </c>
      <c r="AP40" s="300">
        <v>-42456</v>
      </c>
      <c r="AQ40" s="301">
        <v>-30948</v>
      </c>
      <c r="AR40" s="302">
        <v>37.200000000000003</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63" t="s">
        <v>287</v>
      </c>
      <c r="AL41" s="1164"/>
      <c r="AM41" s="1164"/>
      <c r="AN41" s="1165"/>
      <c r="AO41" s="300">
        <v>972515</v>
      </c>
      <c r="AP41" s="300">
        <v>6233</v>
      </c>
      <c r="AQ41" s="301">
        <v>9183</v>
      </c>
      <c r="AR41" s="302">
        <v>-32.1</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511</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512</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50" t="s">
        <v>480</v>
      </c>
      <c r="AN49" s="1152" t="s">
        <v>513</v>
      </c>
      <c r="AO49" s="1153"/>
      <c r="AP49" s="1153"/>
      <c r="AQ49" s="1153"/>
      <c r="AR49" s="1154"/>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51"/>
      <c r="AN50" s="316" t="s">
        <v>514</v>
      </c>
      <c r="AO50" s="317" t="s">
        <v>515</v>
      </c>
      <c r="AP50" s="318" t="s">
        <v>516</v>
      </c>
      <c r="AQ50" s="319" t="s">
        <v>517</v>
      </c>
      <c r="AR50" s="320" t="s">
        <v>518</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519</v>
      </c>
      <c r="AL51" s="313"/>
      <c r="AM51" s="321">
        <v>5583333</v>
      </c>
      <c r="AN51" s="322">
        <v>34465</v>
      </c>
      <c r="AO51" s="323">
        <v>-37.1</v>
      </c>
      <c r="AP51" s="324">
        <v>60285</v>
      </c>
      <c r="AQ51" s="325">
        <v>6.4</v>
      </c>
      <c r="AR51" s="326">
        <v>-43.5</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520</v>
      </c>
      <c r="AM52" s="329">
        <v>3208131</v>
      </c>
      <c r="AN52" s="330">
        <v>19804</v>
      </c>
      <c r="AO52" s="331">
        <v>-31.3</v>
      </c>
      <c r="AP52" s="332">
        <v>36445</v>
      </c>
      <c r="AQ52" s="333">
        <v>5</v>
      </c>
      <c r="AR52" s="334">
        <v>-36.299999999999997</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521</v>
      </c>
      <c r="AL53" s="313"/>
      <c r="AM53" s="321">
        <v>4989988</v>
      </c>
      <c r="AN53" s="322">
        <v>31066</v>
      </c>
      <c r="AO53" s="323">
        <v>-9.9</v>
      </c>
      <c r="AP53" s="324">
        <v>52714</v>
      </c>
      <c r="AQ53" s="325">
        <v>-12.6</v>
      </c>
      <c r="AR53" s="326">
        <v>2.7</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520</v>
      </c>
      <c r="AM54" s="329">
        <v>2720478</v>
      </c>
      <c r="AN54" s="330">
        <v>16937</v>
      </c>
      <c r="AO54" s="331">
        <v>-14.5</v>
      </c>
      <c r="AP54" s="332">
        <v>29032</v>
      </c>
      <c r="AQ54" s="333">
        <v>-20.3</v>
      </c>
      <c r="AR54" s="334">
        <v>5.8</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522</v>
      </c>
      <c r="AL55" s="313"/>
      <c r="AM55" s="321">
        <v>6286518</v>
      </c>
      <c r="AN55" s="322">
        <v>39538</v>
      </c>
      <c r="AO55" s="323">
        <v>27.3</v>
      </c>
      <c r="AP55" s="324">
        <v>46001</v>
      </c>
      <c r="AQ55" s="325">
        <v>-12.7</v>
      </c>
      <c r="AR55" s="326">
        <v>40</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520</v>
      </c>
      <c r="AM56" s="329">
        <v>3169918</v>
      </c>
      <c r="AN56" s="330">
        <v>19937</v>
      </c>
      <c r="AO56" s="331">
        <v>17.7</v>
      </c>
      <c r="AP56" s="332">
        <v>27974</v>
      </c>
      <c r="AQ56" s="333">
        <v>-3.6</v>
      </c>
      <c r="AR56" s="334">
        <v>21.3</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523</v>
      </c>
      <c r="AL57" s="313"/>
      <c r="AM57" s="321">
        <v>6049407</v>
      </c>
      <c r="AN57" s="322">
        <v>38454</v>
      </c>
      <c r="AO57" s="323">
        <v>-2.7</v>
      </c>
      <c r="AP57" s="324">
        <v>52878</v>
      </c>
      <c r="AQ57" s="325">
        <v>14.9</v>
      </c>
      <c r="AR57" s="326">
        <v>-17.600000000000001</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520</v>
      </c>
      <c r="AM58" s="329">
        <v>4051291</v>
      </c>
      <c r="AN58" s="330">
        <v>25753</v>
      </c>
      <c r="AO58" s="331">
        <v>29.2</v>
      </c>
      <c r="AP58" s="332">
        <v>32136</v>
      </c>
      <c r="AQ58" s="333">
        <v>14.9</v>
      </c>
      <c r="AR58" s="334">
        <v>14.3</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524</v>
      </c>
      <c r="AL59" s="313"/>
      <c r="AM59" s="321">
        <v>5199481</v>
      </c>
      <c r="AN59" s="322">
        <v>33324</v>
      </c>
      <c r="AO59" s="323">
        <v>-13.3</v>
      </c>
      <c r="AP59" s="324">
        <v>57911</v>
      </c>
      <c r="AQ59" s="325">
        <v>9.5</v>
      </c>
      <c r="AR59" s="326">
        <v>-22.8</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520</v>
      </c>
      <c r="AM60" s="329">
        <v>3574543</v>
      </c>
      <c r="AN60" s="330">
        <v>22910</v>
      </c>
      <c r="AO60" s="331">
        <v>-11</v>
      </c>
      <c r="AP60" s="332">
        <v>35132</v>
      </c>
      <c r="AQ60" s="333">
        <v>9.3000000000000007</v>
      </c>
      <c r="AR60" s="334">
        <v>-20.3</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525</v>
      </c>
      <c r="AL61" s="335"/>
      <c r="AM61" s="336">
        <v>5621745</v>
      </c>
      <c r="AN61" s="337">
        <v>35369</v>
      </c>
      <c r="AO61" s="338">
        <v>-7.1</v>
      </c>
      <c r="AP61" s="339">
        <v>53958</v>
      </c>
      <c r="AQ61" s="340">
        <v>1.1000000000000001</v>
      </c>
      <c r="AR61" s="326">
        <v>-8.1999999999999993</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520</v>
      </c>
      <c r="AM62" s="329">
        <v>3344872</v>
      </c>
      <c r="AN62" s="330">
        <v>21068</v>
      </c>
      <c r="AO62" s="331">
        <v>-2</v>
      </c>
      <c r="AP62" s="332">
        <v>32144</v>
      </c>
      <c r="AQ62" s="333">
        <v>1.1000000000000001</v>
      </c>
      <c r="AR62" s="334">
        <v>-3.1</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VIfZ8/Ek+vcQJ7bEbXZW3xFcra1GoI2I06SEUICrvBmmpKYiDW2TfIfk14AFp/X3W33lJz7fvJVB/hfVPyHozA==" saltValue="6nicNoudx02DBdaRZ+kCs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election activeCell="AK30" sqref="AK30:AO30"/>
    </sheetView>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477</v>
      </c>
    </row>
    <row r="121" spans="125:125" ht="13.5" hidden="1" customHeight="1" x14ac:dyDescent="0.15">
      <c r="DU121" s="247"/>
    </row>
  </sheetData>
  <sheetProtection algorithmName="SHA-512" hashValue="ajhR3zswnY1AiCyb7qRBzcBxp8MMW5sZDzFsRYOLOP+DUhDkBkiqXiwJOqMqeUBkHxcuXTa/HdNbEVGlmFze7A==" saltValue="wjTH5SUTpj/i2DwdbD04M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election activeCell="AP19" sqref="AP19"/>
    </sheetView>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477</v>
      </c>
    </row>
  </sheetData>
  <sheetProtection algorithmName="SHA-512" hashValue="v+brm/KwPdP647vLj4QsEy1GGKj16V9N1klHGjQrxzuwbT6tqmLPrRut1S0YKbe0ZQicGuNVBB/HdYCtYZHYig==" saltValue="BOupCIRhM4OMp4IhTEqbZ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55" zoomScaleNormal="55" zoomScaleSheetLayoutView="100" workbookViewId="0">
      <selection activeCell="AK30" sqref="AK30:AO30"/>
    </sheetView>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s="1" customFormat="1" ht="16.5" customHeight="1" x14ac:dyDescent="0.15"/>
    <row r="7" s="1" customFormat="1" ht="16.5" customHeight="1" x14ac:dyDescent="0.15"/>
    <row r="8" s="1" customFormat="1" ht="16.5" customHeight="1" x14ac:dyDescent="0.15"/>
    <row r="9" s="1" customFormat="1" ht="16.5" customHeight="1" x14ac:dyDescent="0.15"/>
    <row r="10" s="1" customFormat="1" ht="16.5" customHeight="1" x14ac:dyDescent="0.15"/>
    <row r="11" s="1" customFormat="1" ht="16.5" customHeight="1" x14ac:dyDescent="0.15"/>
    <row r="12" s="1" customFormat="1" ht="16.5" customHeight="1" x14ac:dyDescent="0.15"/>
    <row r="13" s="1" customFormat="1" ht="16.5" customHeight="1" x14ac:dyDescent="0.15"/>
    <row r="14" s="1" customFormat="1" ht="16.5" customHeight="1" x14ac:dyDescent="0.15"/>
    <row r="15" s="1" customFormat="1" ht="16.5" customHeight="1" x14ac:dyDescent="0.15"/>
    <row r="16" s="1" customFormat="1" ht="16.5" customHeight="1" x14ac:dyDescent="0.15"/>
    <row r="17" s="1" customFormat="1" ht="16.5" customHeight="1" x14ac:dyDescent="0.15"/>
    <row r="18" s="1" customFormat="1" ht="16.5" customHeight="1" x14ac:dyDescent="0.15"/>
    <row r="19" s="1" customFormat="1" ht="16.5" customHeight="1" x14ac:dyDescent="0.15"/>
    <row r="20" s="1" customFormat="1" ht="16.5" customHeight="1" x14ac:dyDescent="0.15"/>
    <row r="21" s="1" customFormat="1" ht="16.5" customHeight="1" x14ac:dyDescent="0.15"/>
    <row r="22" s="1" customFormat="1" ht="16.5" customHeight="1" x14ac:dyDescent="0.15"/>
    <row r="23" s="1" customFormat="1" ht="16.5" customHeight="1" x14ac:dyDescent="0.15"/>
    <row r="24" s="1" customFormat="1" ht="16.5" customHeight="1" x14ac:dyDescent="0.15"/>
    <row r="25" s="1" customFormat="1" ht="16.5" customHeight="1" x14ac:dyDescent="0.15"/>
    <row r="26" s="1" customFormat="1" ht="16.5" customHeight="1" x14ac:dyDescent="0.15"/>
    <row r="27" s="1" customFormat="1" ht="16.5" customHeight="1" x14ac:dyDescent="0.15"/>
    <row r="28" s="1" customFormat="1" ht="16.5" customHeight="1" x14ac:dyDescent="0.15"/>
    <row r="29" s="1" customFormat="1" ht="16.5" customHeight="1" x14ac:dyDescent="0.15"/>
    <row r="30" s="1" customFormat="1" ht="16.5" customHeight="1" x14ac:dyDescent="0.15"/>
    <row r="31" s="1" customFormat="1" ht="16.5" customHeight="1" x14ac:dyDescent="0.15"/>
    <row r="32" s="1" customFormat="1"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527</v>
      </c>
      <c r="G46" s="8" t="s">
        <v>528</v>
      </c>
      <c r="H46" s="8" t="s">
        <v>529</v>
      </c>
      <c r="I46" s="8" t="s">
        <v>530</v>
      </c>
      <c r="J46" s="9" t="s">
        <v>531</v>
      </c>
    </row>
    <row r="47" spans="2:10" ht="57.75" customHeight="1" x14ac:dyDescent="0.15">
      <c r="B47" s="10"/>
      <c r="C47" s="1176" t="s">
        <v>3</v>
      </c>
      <c r="D47" s="1176"/>
      <c r="E47" s="1177"/>
      <c r="F47" s="11">
        <v>17.89</v>
      </c>
      <c r="G47" s="12">
        <v>26.46</v>
      </c>
      <c r="H47" s="12">
        <v>28.19</v>
      </c>
      <c r="I47" s="12">
        <v>32.11</v>
      </c>
      <c r="J47" s="13">
        <v>33.049999999999997</v>
      </c>
    </row>
    <row r="48" spans="2:10" ht="57.75" customHeight="1" x14ac:dyDescent="0.15">
      <c r="B48" s="14"/>
      <c r="C48" s="1178" t="s">
        <v>4</v>
      </c>
      <c r="D48" s="1178"/>
      <c r="E48" s="1179"/>
      <c r="F48" s="15">
        <v>6.21</v>
      </c>
      <c r="G48" s="16">
        <v>4.75</v>
      </c>
      <c r="H48" s="16">
        <v>8.3800000000000008</v>
      </c>
      <c r="I48" s="16">
        <v>5.78</v>
      </c>
      <c r="J48" s="17">
        <v>7.55</v>
      </c>
    </row>
    <row r="49" spans="2:10" ht="57.75" customHeight="1" thickBot="1" x14ac:dyDescent="0.2">
      <c r="B49" s="18"/>
      <c r="C49" s="1180" t="s">
        <v>5</v>
      </c>
      <c r="D49" s="1180"/>
      <c r="E49" s="1181"/>
      <c r="F49" s="19">
        <v>0.66</v>
      </c>
      <c r="G49" s="20">
        <v>6.31</v>
      </c>
      <c r="H49" s="20">
        <v>4.28</v>
      </c>
      <c r="I49" s="20">
        <v>1.65</v>
      </c>
      <c r="J49" s="21">
        <v>3.57</v>
      </c>
    </row>
    <row r="50" spans="2:10" x14ac:dyDescent="0.15"/>
  </sheetData>
  <sheetProtection algorithmName="SHA-512" hashValue="QhOsRgPUVeIV9ke0IhDfCfm0yMzGtYlHzkbSsyMFUrFzUl6KrcHAePS5mRgF9ngULASaTnw1oDWUx/6Ejc8IzQ==" saltValue="D6p3Ecav1ArvGGB9SAn1s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election activeCell="AK30" sqref="AK30:AO30"/>
    </sheetView>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15">
      <c r="A34" s="22"/>
      <c r="B34" s="31"/>
      <c r="C34" s="1188" t="s">
        <v>532</v>
      </c>
      <c r="D34" s="1188"/>
      <c r="E34" s="1189"/>
      <c r="F34" s="32">
        <v>8.56</v>
      </c>
      <c r="G34" s="33">
        <v>11.91</v>
      </c>
      <c r="H34" s="33">
        <v>15.5</v>
      </c>
      <c r="I34" s="33">
        <v>15.68</v>
      </c>
      <c r="J34" s="34">
        <v>13.73</v>
      </c>
      <c r="K34" s="22"/>
      <c r="L34" s="22"/>
      <c r="M34" s="22"/>
      <c r="N34" s="22"/>
      <c r="O34" s="22"/>
      <c r="P34" s="22"/>
    </row>
    <row r="35" spans="1:16" ht="39" customHeight="1" x14ac:dyDescent="0.15">
      <c r="A35" s="22"/>
      <c r="B35" s="35"/>
      <c r="C35" s="1182" t="s">
        <v>533</v>
      </c>
      <c r="D35" s="1183"/>
      <c r="E35" s="1184"/>
      <c r="F35" s="36">
        <v>9.0399999999999991</v>
      </c>
      <c r="G35" s="37">
        <v>9.98</v>
      </c>
      <c r="H35" s="37">
        <v>10.37</v>
      </c>
      <c r="I35" s="37">
        <v>10.26</v>
      </c>
      <c r="J35" s="38">
        <v>9.8000000000000007</v>
      </c>
      <c r="K35" s="22"/>
      <c r="L35" s="22"/>
      <c r="M35" s="22"/>
      <c r="N35" s="22"/>
      <c r="O35" s="22"/>
      <c r="P35" s="22"/>
    </row>
    <row r="36" spans="1:16" ht="39" customHeight="1" x14ac:dyDescent="0.15">
      <c r="A36" s="22"/>
      <c r="B36" s="35"/>
      <c r="C36" s="1182" t="s">
        <v>534</v>
      </c>
      <c r="D36" s="1183"/>
      <c r="E36" s="1184"/>
      <c r="F36" s="36">
        <v>6.19</v>
      </c>
      <c r="G36" s="37">
        <v>4.74</v>
      </c>
      <c r="H36" s="37">
        <v>8.3800000000000008</v>
      </c>
      <c r="I36" s="37">
        <v>5.78</v>
      </c>
      <c r="J36" s="38">
        <v>7.55</v>
      </c>
      <c r="K36" s="22"/>
      <c r="L36" s="22"/>
      <c r="M36" s="22"/>
      <c r="N36" s="22"/>
      <c r="O36" s="22"/>
      <c r="P36" s="22"/>
    </row>
    <row r="37" spans="1:16" ht="39" customHeight="1" x14ac:dyDescent="0.15">
      <c r="A37" s="22"/>
      <c r="B37" s="35"/>
      <c r="C37" s="1182" t="s">
        <v>535</v>
      </c>
      <c r="D37" s="1183"/>
      <c r="E37" s="1184"/>
      <c r="F37" s="36">
        <v>2.52</v>
      </c>
      <c r="G37" s="37">
        <v>2.9</v>
      </c>
      <c r="H37" s="37">
        <v>2.64</v>
      </c>
      <c r="I37" s="37">
        <v>4.17</v>
      </c>
      <c r="J37" s="38">
        <v>4.91</v>
      </c>
      <c r="K37" s="22"/>
      <c r="L37" s="22"/>
      <c r="M37" s="22"/>
      <c r="N37" s="22"/>
      <c r="O37" s="22"/>
      <c r="P37" s="22"/>
    </row>
    <row r="38" spans="1:16" ht="39" customHeight="1" x14ac:dyDescent="0.15">
      <c r="A38" s="22"/>
      <c r="B38" s="35"/>
      <c r="C38" s="1182" t="s">
        <v>536</v>
      </c>
      <c r="D38" s="1183"/>
      <c r="E38" s="1184"/>
      <c r="F38" s="36" t="s">
        <v>489</v>
      </c>
      <c r="G38" s="37" t="s">
        <v>489</v>
      </c>
      <c r="H38" s="37" t="s">
        <v>489</v>
      </c>
      <c r="I38" s="37">
        <v>2.0699999999999998</v>
      </c>
      <c r="J38" s="38">
        <v>2.23</v>
      </c>
      <c r="K38" s="22"/>
      <c r="L38" s="22"/>
      <c r="M38" s="22"/>
      <c r="N38" s="22"/>
      <c r="O38" s="22"/>
      <c r="P38" s="22"/>
    </row>
    <row r="39" spans="1:16" ht="39" customHeight="1" x14ac:dyDescent="0.15">
      <c r="A39" s="22"/>
      <c r="B39" s="35"/>
      <c r="C39" s="1182" t="s">
        <v>537</v>
      </c>
      <c r="D39" s="1183"/>
      <c r="E39" s="1184"/>
      <c r="F39" s="36">
        <v>0.81</v>
      </c>
      <c r="G39" s="37">
        <v>1.23</v>
      </c>
      <c r="H39" s="37">
        <v>1.57</v>
      </c>
      <c r="I39" s="37">
        <v>1.57</v>
      </c>
      <c r="J39" s="38">
        <v>1.34</v>
      </c>
      <c r="K39" s="22"/>
      <c r="L39" s="22"/>
      <c r="M39" s="22"/>
      <c r="N39" s="22"/>
      <c r="O39" s="22"/>
      <c r="P39" s="22"/>
    </row>
    <row r="40" spans="1:16" ht="39" customHeight="1" x14ac:dyDescent="0.15">
      <c r="A40" s="22"/>
      <c r="B40" s="35"/>
      <c r="C40" s="1182" t="s">
        <v>538</v>
      </c>
      <c r="D40" s="1183"/>
      <c r="E40" s="1184"/>
      <c r="F40" s="36">
        <v>2.0699999999999998</v>
      </c>
      <c r="G40" s="37">
        <v>1.03</v>
      </c>
      <c r="H40" s="37">
        <v>1.51</v>
      </c>
      <c r="I40" s="37">
        <v>1.26</v>
      </c>
      <c r="J40" s="38">
        <v>1.06</v>
      </c>
      <c r="K40" s="22"/>
      <c r="L40" s="22"/>
      <c r="M40" s="22"/>
      <c r="N40" s="22"/>
      <c r="O40" s="22"/>
      <c r="P40" s="22"/>
    </row>
    <row r="41" spans="1:16" ht="39" customHeight="1" x14ac:dyDescent="0.15">
      <c r="A41" s="22"/>
      <c r="B41" s="35"/>
      <c r="C41" s="1182" t="s">
        <v>539</v>
      </c>
      <c r="D41" s="1183"/>
      <c r="E41" s="1184"/>
      <c r="F41" s="36">
        <v>7.0000000000000007E-2</v>
      </c>
      <c r="G41" s="37">
        <v>0.1</v>
      </c>
      <c r="H41" s="37">
        <v>0.1</v>
      </c>
      <c r="I41" s="37">
        <v>0.1</v>
      </c>
      <c r="J41" s="38">
        <v>0.11</v>
      </c>
      <c r="K41" s="22"/>
      <c r="L41" s="22"/>
      <c r="M41" s="22"/>
      <c r="N41" s="22"/>
      <c r="O41" s="22"/>
      <c r="P41" s="22"/>
    </row>
    <row r="42" spans="1:16" ht="39" customHeight="1" x14ac:dyDescent="0.15">
      <c r="A42" s="22"/>
      <c r="B42" s="39"/>
      <c r="C42" s="1182" t="s">
        <v>540</v>
      </c>
      <c r="D42" s="1183"/>
      <c r="E42" s="1184"/>
      <c r="F42" s="36" t="s">
        <v>489</v>
      </c>
      <c r="G42" s="37" t="s">
        <v>489</v>
      </c>
      <c r="H42" s="37" t="s">
        <v>489</v>
      </c>
      <c r="I42" s="37" t="s">
        <v>489</v>
      </c>
      <c r="J42" s="38" t="s">
        <v>489</v>
      </c>
      <c r="K42" s="22"/>
      <c r="L42" s="22"/>
      <c r="M42" s="22"/>
      <c r="N42" s="22"/>
      <c r="O42" s="22"/>
      <c r="P42" s="22"/>
    </row>
    <row r="43" spans="1:16" ht="39" customHeight="1" thickBot="1" x14ac:dyDescent="0.2">
      <c r="A43" s="22"/>
      <c r="B43" s="40"/>
      <c r="C43" s="1185" t="s">
        <v>541</v>
      </c>
      <c r="D43" s="1186"/>
      <c r="E43" s="1187"/>
      <c r="F43" s="41">
        <v>1.67</v>
      </c>
      <c r="G43" s="42">
        <v>1.96</v>
      </c>
      <c r="H43" s="42">
        <v>2.02</v>
      </c>
      <c r="I43" s="42">
        <v>0</v>
      </c>
      <c r="J43" s="43">
        <v>0</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HWpxFud4xo8oIVWnqmQbDb2xKpFmcQZiq/Al9lMaxKNfHxVmi1ZGkljfTaqHuCuV7Q4CXJUXRtKH9+CighV8Fw==" saltValue="/07sAbM6RCPnj/dHggvNE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election activeCell="AK30" sqref="AK30:AO30"/>
    </sheetView>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527</v>
      </c>
      <c r="L44" s="56" t="s">
        <v>528</v>
      </c>
      <c r="M44" s="56" t="s">
        <v>529</v>
      </c>
      <c r="N44" s="56" t="s">
        <v>530</v>
      </c>
      <c r="O44" s="57" t="s">
        <v>531</v>
      </c>
      <c r="P44" s="48"/>
      <c r="Q44" s="48"/>
      <c r="R44" s="48"/>
      <c r="S44" s="48"/>
      <c r="T44" s="48"/>
      <c r="U44" s="48"/>
    </row>
    <row r="45" spans="1:21" ht="30.75" customHeight="1" x14ac:dyDescent="0.15">
      <c r="A45" s="48"/>
      <c r="B45" s="1213" t="s">
        <v>9</v>
      </c>
      <c r="C45" s="1214"/>
      <c r="D45" s="58"/>
      <c r="E45" s="1219" t="s">
        <v>10</v>
      </c>
      <c r="F45" s="1219"/>
      <c r="G45" s="1219"/>
      <c r="H45" s="1219"/>
      <c r="I45" s="1219"/>
      <c r="J45" s="1220"/>
      <c r="K45" s="59">
        <v>9569</v>
      </c>
      <c r="L45" s="60">
        <v>5917</v>
      </c>
      <c r="M45" s="60">
        <v>4780</v>
      </c>
      <c r="N45" s="60">
        <v>5197</v>
      </c>
      <c r="O45" s="61">
        <v>5519</v>
      </c>
      <c r="P45" s="48"/>
      <c r="Q45" s="48"/>
      <c r="R45" s="48"/>
      <c r="S45" s="48"/>
      <c r="T45" s="48"/>
      <c r="U45" s="48"/>
    </row>
    <row r="46" spans="1:21" ht="30.75" customHeight="1" x14ac:dyDescent="0.15">
      <c r="A46" s="48"/>
      <c r="B46" s="1215"/>
      <c r="C46" s="1216"/>
      <c r="D46" s="62"/>
      <c r="E46" s="1192" t="s">
        <v>11</v>
      </c>
      <c r="F46" s="1192"/>
      <c r="G46" s="1192"/>
      <c r="H46" s="1192"/>
      <c r="I46" s="1192"/>
      <c r="J46" s="1193"/>
      <c r="K46" s="63" t="s">
        <v>489</v>
      </c>
      <c r="L46" s="64" t="s">
        <v>489</v>
      </c>
      <c r="M46" s="64" t="s">
        <v>489</v>
      </c>
      <c r="N46" s="64" t="s">
        <v>489</v>
      </c>
      <c r="O46" s="65" t="s">
        <v>489</v>
      </c>
      <c r="P46" s="48"/>
      <c r="Q46" s="48"/>
      <c r="R46" s="48"/>
      <c r="S46" s="48"/>
      <c r="T46" s="48"/>
      <c r="U46" s="48"/>
    </row>
    <row r="47" spans="1:21" ht="30.75" customHeight="1" x14ac:dyDescent="0.15">
      <c r="A47" s="48"/>
      <c r="B47" s="1215"/>
      <c r="C47" s="1216"/>
      <c r="D47" s="62"/>
      <c r="E47" s="1192" t="s">
        <v>12</v>
      </c>
      <c r="F47" s="1192"/>
      <c r="G47" s="1192"/>
      <c r="H47" s="1192"/>
      <c r="I47" s="1192"/>
      <c r="J47" s="1193"/>
      <c r="K47" s="63" t="s">
        <v>489</v>
      </c>
      <c r="L47" s="64" t="s">
        <v>489</v>
      </c>
      <c r="M47" s="64" t="s">
        <v>489</v>
      </c>
      <c r="N47" s="64" t="s">
        <v>489</v>
      </c>
      <c r="O47" s="65" t="s">
        <v>489</v>
      </c>
      <c r="P47" s="48"/>
      <c r="Q47" s="48"/>
      <c r="R47" s="48"/>
      <c r="S47" s="48"/>
      <c r="T47" s="48"/>
      <c r="U47" s="48"/>
    </row>
    <row r="48" spans="1:21" ht="30.75" customHeight="1" x14ac:dyDescent="0.15">
      <c r="A48" s="48"/>
      <c r="B48" s="1215"/>
      <c r="C48" s="1216"/>
      <c r="D48" s="62"/>
      <c r="E48" s="1192" t="s">
        <v>13</v>
      </c>
      <c r="F48" s="1192"/>
      <c r="G48" s="1192"/>
      <c r="H48" s="1192"/>
      <c r="I48" s="1192"/>
      <c r="J48" s="1193"/>
      <c r="K48" s="63">
        <v>2621</v>
      </c>
      <c r="L48" s="64">
        <v>2728</v>
      </c>
      <c r="M48" s="64">
        <v>2668</v>
      </c>
      <c r="N48" s="64">
        <v>3078</v>
      </c>
      <c r="O48" s="65">
        <v>2974</v>
      </c>
      <c r="P48" s="48"/>
      <c r="Q48" s="48"/>
      <c r="R48" s="48"/>
      <c r="S48" s="48"/>
      <c r="T48" s="48"/>
      <c r="U48" s="48"/>
    </row>
    <row r="49" spans="1:21" ht="30.75" customHeight="1" x14ac:dyDescent="0.15">
      <c r="A49" s="48"/>
      <c r="B49" s="1215"/>
      <c r="C49" s="1216"/>
      <c r="D49" s="62"/>
      <c r="E49" s="1192" t="s">
        <v>14</v>
      </c>
      <c r="F49" s="1192"/>
      <c r="G49" s="1192"/>
      <c r="H49" s="1192"/>
      <c r="I49" s="1192"/>
      <c r="J49" s="1193"/>
      <c r="K49" s="63">
        <v>84</v>
      </c>
      <c r="L49" s="64">
        <v>92</v>
      </c>
      <c r="M49" s="64">
        <v>92</v>
      </c>
      <c r="N49" s="64">
        <v>119</v>
      </c>
      <c r="O49" s="65">
        <v>92</v>
      </c>
      <c r="P49" s="48"/>
      <c r="Q49" s="48"/>
      <c r="R49" s="48"/>
      <c r="S49" s="48"/>
      <c r="T49" s="48"/>
      <c r="U49" s="48"/>
    </row>
    <row r="50" spans="1:21" ht="30.75" customHeight="1" x14ac:dyDescent="0.15">
      <c r="A50" s="48"/>
      <c r="B50" s="1215"/>
      <c r="C50" s="1216"/>
      <c r="D50" s="62"/>
      <c r="E50" s="1192" t="s">
        <v>15</v>
      </c>
      <c r="F50" s="1192"/>
      <c r="G50" s="1192"/>
      <c r="H50" s="1192"/>
      <c r="I50" s="1192"/>
      <c r="J50" s="1193"/>
      <c r="K50" s="63" t="s">
        <v>489</v>
      </c>
      <c r="L50" s="64" t="s">
        <v>489</v>
      </c>
      <c r="M50" s="64" t="s">
        <v>489</v>
      </c>
      <c r="N50" s="64" t="s">
        <v>489</v>
      </c>
      <c r="O50" s="65" t="s">
        <v>489</v>
      </c>
      <c r="P50" s="48"/>
      <c r="Q50" s="48"/>
      <c r="R50" s="48"/>
      <c r="S50" s="48"/>
      <c r="T50" s="48"/>
      <c r="U50" s="48"/>
    </row>
    <row r="51" spans="1:21" ht="30.75" customHeight="1" x14ac:dyDescent="0.15">
      <c r="A51" s="48"/>
      <c r="B51" s="1217"/>
      <c r="C51" s="1218"/>
      <c r="D51" s="66"/>
      <c r="E51" s="1192" t="s">
        <v>16</v>
      </c>
      <c r="F51" s="1192"/>
      <c r="G51" s="1192"/>
      <c r="H51" s="1192"/>
      <c r="I51" s="1192"/>
      <c r="J51" s="1193"/>
      <c r="K51" s="63" t="s">
        <v>489</v>
      </c>
      <c r="L51" s="64" t="s">
        <v>489</v>
      </c>
      <c r="M51" s="64" t="s">
        <v>489</v>
      </c>
      <c r="N51" s="64" t="s">
        <v>489</v>
      </c>
      <c r="O51" s="65" t="s">
        <v>489</v>
      </c>
      <c r="P51" s="48"/>
      <c r="Q51" s="48"/>
      <c r="R51" s="48"/>
      <c r="S51" s="48"/>
      <c r="T51" s="48"/>
      <c r="U51" s="48"/>
    </row>
    <row r="52" spans="1:21" ht="30.75" customHeight="1" x14ac:dyDescent="0.15">
      <c r="A52" s="48"/>
      <c r="B52" s="1190" t="s">
        <v>17</v>
      </c>
      <c r="C52" s="1191"/>
      <c r="D52" s="66"/>
      <c r="E52" s="1192" t="s">
        <v>18</v>
      </c>
      <c r="F52" s="1192"/>
      <c r="G52" s="1192"/>
      <c r="H52" s="1192"/>
      <c r="I52" s="1192"/>
      <c r="J52" s="1193"/>
      <c r="K52" s="63">
        <v>10831</v>
      </c>
      <c r="L52" s="64">
        <v>8242</v>
      </c>
      <c r="M52" s="64">
        <v>7362</v>
      </c>
      <c r="N52" s="64">
        <v>7477</v>
      </c>
      <c r="O52" s="65">
        <v>7613</v>
      </c>
      <c r="P52" s="48"/>
      <c r="Q52" s="48"/>
      <c r="R52" s="48"/>
      <c r="S52" s="48"/>
      <c r="T52" s="48"/>
      <c r="U52" s="48"/>
    </row>
    <row r="53" spans="1:21" ht="30.75" customHeight="1" thickBot="1" x14ac:dyDescent="0.2">
      <c r="A53" s="48"/>
      <c r="B53" s="1194" t="s">
        <v>19</v>
      </c>
      <c r="C53" s="1195"/>
      <c r="D53" s="67"/>
      <c r="E53" s="1196" t="s">
        <v>20</v>
      </c>
      <c r="F53" s="1196"/>
      <c r="G53" s="1196"/>
      <c r="H53" s="1196"/>
      <c r="I53" s="1196"/>
      <c r="J53" s="1197"/>
      <c r="K53" s="68">
        <v>1443</v>
      </c>
      <c r="L53" s="69">
        <v>495</v>
      </c>
      <c r="M53" s="69">
        <v>178</v>
      </c>
      <c r="N53" s="69">
        <v>917</v>
      </c>
      <c r="O53" s="70">
        <v>972</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542</v>
      </c>
      <c r="L57" s="81" t="s">
        <v>543</v>
      </c>
      <c r="M57" s="81" t="s">
        <v>544</v>
      </c>
      <c r="N57" s="81" t="s">
        <v>545</v>
      </c>
      <c r="O57" s="82" t="s">
        <v>546</v>
      </c>
      <c r="P57" s="48"/>
      <c r="Q57" s="48"/>
      <c r="R57" s="48"/>
      <c r="S57" s="48"/>
      <c r="T57" s="48"/>
      <c r="U57" s="48"/>
    </row>
    <row r="58" spans="1:21" ht="31.5" customHeight="1" x14ac:dyDescent="0.15">
      <c r="B58" s="1198" t="s">
        <v>24</v>
      </c>
      <c r="C58" s="1199"/>
      <c r="D58" s="1204" t="s">
        <v>25</v>
      </c>
      <c r="E58" s="1205"/>
      <c r="F58" s="1205"/>
      <c r="G58" s="1205"/>
      <c r="H58" s="1205"/>
      <c r="I58" s="1205"/>
      <c r="J58" s="1206"/>
      <c r="K58" s="83"/>
      <c r="L58" s="84"/>
      <c r="M58" s="84"/>
      <c r="N58" s="84"/>
      <c r="O58" s="85"/>
    </row>
    <row r="59" spans="1:21" ht="31.5" customHeight="1" x14ac:dyDescent="0.15">
      <c r="B59" s="1200"/>
      <c r="C59" s="1201"/>
      <c r="D59" s="1207" t="s">
        <v>26</v>
      </c>
      <c r="E59" s="1208"/>
      <c r="F59" s="1208"/>
      <c r="G59" s="1208"/>
      <c r="H59" s="1208"/>
      <c r="I59" s="1208"/>
      <c r="J59" s="1209"/>
      <c r="K59" s="86"/>
      <c r="L59" s="87"/>
      <c r="M59" s="87"/>
      <c r="N59" s="87"/>
      <c r="O59" s="88"/>
    </row>
    <row r="60" spans="1:21" ht="31.5" customHeight="1" thickBot="1" x14ac:dyDescent="0.2">
      <c r="B60" s="1202"/>
      <c r="C60" s="1203"/>
      <c r="D60" s="1210" t="s">
        <v>27</v>
      </c>
      <c r="E60" s="1211"/>
      <c r="F60" s="1211"/>
      <c r="G60" s="1211"/>
      <c r="H60" s="1211"/>
      <c r="I60" s="1211"/>
      <c r="J60" s="1212"/>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Q8Car6aXFY//9e6cmT/HeE1eO5Kdx+zSHbjLYo6kQV7NzeYQsG/gV67CU2LAd8iOXUJYLZY9b2iUJ/k7B4kdTg==" saltValue="ZUs6SXeGM7V/cUtGdNg/G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election activeCell="AK30" sqref="AK30:AO30"/>
    </sheetView>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527</v>
      </c>
      <c r="J40" s="103" t="s">
        <v>528</v>
      </c>
      <c r="K40" s="103" t="s">
        <v>529</v>
      </c>
      <c r="L40" s="103" t="s">
        <v>530</v>
      </c>
      <c r="M40" s="104" t="s">
        <v>531</v>
      </c>
    </row>
    <row r="41" spans="2:13" ht="27.75" customHeight="1" x14ac:dyDescent="0.15">
      <c r="B41" s="1233" t="s">
        <v>30</v>
      </c>
      <c r="C41" s="1234"/>
      <c r="D41" s="105"/>
      <c r="E41" s="1235" t="s">
        <v>31</v>
      </c>
      <c r="F41" s="1235"/>
      <c r="G41" s="1235"/>
      <c r="H41" s="1236"/>
      <c r="I41" s="343">
        <v>44044</v>
      </c>
      <c r="J41" s="344">
        <v>45606</v>
      </c>
      <c r="K41" s="344">
        <v>46449</v>
      </c>
      <c r="L41" s="344">
        <v>45403</v>
      </c>
      <c r="M41" s="345">
        <v>42933</v>
      </c>
    </row>
    <row r="42" spans="2:13" ht="27.75" customHeight="1" x14ac:dyDescent="0.15">
      <c r="B42" s="1223"/>
      <c r="C42" s="1224"/>
      <c r="D42" s="106"/>
      <c r="E42" s="1227" t="s">
        <v>32</v>
      </c>
      <c r="F42" s="1227"/>
      <c r="G42" s="1227"/>
      <c r="H42" s="1228"/>
      <c r="I42" s="346" t="s">
        <v>489</v>
      </c>
      <c r="J42" s="347" t="s">
        <v>489</v>
      </c>
      <c r="K42" s="347" t="s">
        <v>489</v>
      </c>
      <c r="L42" s="347" t="s">
        <v>489</v>
      </c>
      <c r="M42" s="348" t="s">
        <v>489</v>
      </c>
    </row>
    <row r="43" spans="2:13" ht="27.75" customHeight="1" x14ac:dyDescent="0.15">
      <c r="B43" s="1223"/>
      <c r="C43" s="1224"/>
      <c r="D43" s="106"/>
      <c r="E43" s="1227" t="s">
        <v>33</v>
      </c>
      <c r="F43" s="1227"/>
      <c r="G43" s="1227"/>
      <c r="H43" s="1228"/>
      <c r="I43" s="346">
        <v>35500</v>
      </c>
      <c r="J43" s="347">
        <v>31974</v>
      </c>
      <c r="K43" s="347">
        <v>30516</v>
      </c>
      <c r="L43" s="347">
        <v>30431</v>
      </c>
      <c r="M43" s="348">
        <v>29531</v>
      </c>
    </row>
    <row r="44" spans="2:13" ht="27.75" customHeight="1" x14ac:dyDescent="0.15">
      <c r="B44" s="1223"/>
      <c r="C44" s="1224"/>
      <c r="D44" s="106"/>
      <c r="E44" s="1227" t="s">
        <v>34</v>
      </c>
      <c r="F44" s="1227"/>
      <c r="G44" s="1227"/>
      <c r="H44" s="1228"/>
      <c r="I44" s="346">
        <v>482</v>
      </c>
      <c r="J44" s="347">
        <v>508</v>
      </c>
      <c r="K44" s="347">
        <v>386</v>
      </c>
      <c r="L44" s="347">
        <v>246</v>
      </c>
      <c r="M44" s="348">
        <v>389</v>
      </c>
    </row>
    <row r="45" spans="2:13" ht="27.75" customHeight="1" x14ac:dyDescent="0.15">
      <c r="B45" s="1223"/>
      <c r="C45" s="1224"/>
      <c r="D45" s="106"/>
      <c r="E45" s="1227" t="s">
        <v>35</v>
      </c>
      <c r="F45" s="1227"/>
      <c r="G45" s="1227"/>
      <c r="H45" s="1228"/>
      <c r="I45" s="346">
        <v>10019</v>
      </c>
      <c r="J45" s="347">
        <v>9952</v>
      </c>
      <c r="K45" s="347">
        <v>10119</v>
      </c>
      <c r="L45" s="347">
        <v>10439</v>
      </c>
      <c r="M45" s="348">
        <v>10813</v>
      </c>
    </row>
    <row r="46" spans="2:13" ht="27.75" customHeight="1" x14ac:dyDescent="0.15">
      <c r="B46" s="1223"/>
      <c r="C46" s="1224"/>
      <c r="D46" s="107"/>
      <c r="E46" s="1227" t="s">
        <v>36</v>
      </c>
      <c r="F46" s="1227"/>
      <c r="G46" s="1227"/>
      <c r="H46" s="1228"/>
      <c r="I46" s="346" t="s">
        <v>489</v>
      </c>
      <c r="J46" s="347" t="s">
        <v>489</v>
      </c>
      <c r="K46" s="347" t="s">
        <v>489</v>
      </c>
      <c r="L46" s="347" t="s">
        <v>489</v>
      </c>
      <c r="M46" s="348" t="s">
        <v>489</v>
      </c>
    </row>
    <row r="47" spans="2:13" ht="27.75" customHeight="1" x14ac:dyDescent="0.15">
      <c r="B47" s="1223"/>
      <c r="C47" s="1224"/>
      <c r="D47" s="108"/>
      <c r="E47" s="1237" t="s">
        <v>37</v>
      </c>
      <c r="F47" s="1238"/>
      <c r="G47" s="1238"/>
      <c r="H47" s="1239"/>
      <c r="I47" s="346" t="s">
        <v>489</v>
      </c>
      <c r="J47" s="347" t="s">
        <v>489</v>
      </c>
      <c r="K47" s="347" t="s">
        <v>489</v>
      </c>
      <c r="L47" s="347" t="s">
        <v>489</v>
      </c>
      <c r="M47" s="348" t="s">
        <v>489</v>
      </c>
    </row>
    <row r="48" spans="2:13" ht="27.75" customHeight="1" x14ac:dyDescent="0.15">
      <c r="B48" s="1223"/>
      <c r="C48" s="1224"/>
      <c r="D48" s="106"/>
      <c r="E48" s="1227" t="s">
        <v>38</v>
      </c>
      <c r="F48" s="1227"/>
      <c r="G48" s="1227"/>
      <c r="H48" s="1228"/>
      <c r="I48" s="346" t="s">
        <v>489</v>
      </c>
      <c r="J48" s="347" t="s">
        <v>489</v>
      </c>
      <c r="K48" s="347" t="s">
        <v>489</v>
      </c>
      <c r="L48" s="347" t="s">
        <v>489</v>
      </c>
      <c r="M48" s="348" t="s">
        <v>489</v>
      </c>
    </row>
    <row r="49" spans="2:13" ht="27.75" customHeight="1" x14ac:dyDescent="0.15">
      <c r="B49" s="1225"/>
      <c r="C49" s="1226"/>
      <c r="D49" s="106"/>
      <c r="E49" s="1227" t="s">
        <v>39</v>
      </c>
      <c r="F49" s="1227"/>
      <c r="G49" s="1227"/>
      <c r="H49" s="1228"/>
      <c r="I49" s="346" t="s">
        <v>489</v>
      </c>
      <c r="J49" s="347" t="s">
        <v>489</v>
      </c>
      <c r="K49" s="347" t="s">
        <v>489</v>
      </c>
      <c r="L49" s="347" t="s">
        <v>489</v>
      </c>
      <c r="M49" s="348" t="s">
        <v>489</v>
      </c>
    </row>
    <row r="50" spans="2:13" ht="27.75" customHeight="1" x14ac:dyDescent="0.15">
      <c r="B50" s="1221" t="s">
        <v>40</v>
      </c>
      <c r="C50" s="1222"/>
      <c r="D50" s="109"/>
      <c r="E50" s="1227" t="s">
        <v>41</v>
      </c>
      <c r="F50" s="1227"/>
      <c r="G50" s="1227"/>
      <c r="H50" s="1228"/>
      <c r="I50" s="346">
        <v>16305</v>
      </c>
      <c r="J50" s="347">
        <v>21078</v>
      </c>
      <c r="K50" s="347">
        <v>22119</v>
      </c>
      <c r="L50" s="347">
        <v>23962</v>
      </c>
      <c r="M50" s="348">
        <v>25433</v>
      </c>
    </row>
    <row r="51" spans="2:13" ht="27.75" customHeight="1" x14ac:dyDescent="0.15">
      <c r="B51" s="1223"/>
      <c r="C51" s="1224"/>
      <c r="D51" s="106"/>
      <c r="E51" s="1227" t="s">
        <v>42</v>
      </c>
      <c r="F51" s="1227"/>
      <c r="G51" s="1227"/>
      <c r="H51" s="1228"/>
      <c r="I51" s="346">
        <v>12912</v>
      </c>
      <c r="J51" s="347">
        <v>11407</v>
      </c>
      <c r="K51" s="347">
        <v>10778</v>
      </c>
      <c r="L51" s="347">
        <v>10527</v>
      </c>
      <c r="M51" s="348">
        <v>10223</v>
      </c>
    </row>
    <row r="52" spans="2:13" ht="27.75" customHeight="1" x14ac:dyDescent="0.15">
      <c r="B52" s="1225"/>
      <c r="C52" s="1226"/>
      <c r="D52" s="106"/>
      <c r="E52" s="1227" t="s">
        <v>43</v>
      </c>
      <c r="F52" s="1227"/>
      <c r="G52" s="1227"/>
      <c r="H52" s="1228"/>
      <c r="I52" s="346">
        <v>68287</v>
      </c>
      <c r="J52" s="347">
        <v>66830</v>
      </c>
      <c r="K52" s="347">
        <v>65277</v>
      </c>
      <c r="L52" s="347">
        <v>62691</v>
      </c>
      <c r="M52" s="348">
        <v>58404</v>
      </c>
    </row>
    <row r="53" spans="2:13" ht="27.75" customHeight="1" thickBot="1" x14ac:dyDescent="0.2">
      <c r="B53" s="1229" t="s">
        <v>19</v>
      </c>
      <c r="C53" s="1230"/>
      <c r="D53" s="110"/>
      <c r="E53" s="1231" t="s">
        <v>44</v>
      </c>
      <c r="F53" s="1231"/>
      <c r="G53" s="1231"/>
      <c r="H53" s="1232"/>
      <c r="I53" s="349">
        <v>-7459</v>
      </c>
      <c r="J53" s="350">
        <v>-11275</v>
      </c>
      <c r="K53" s="350">
        <v>-10705</v>
      </c>
      <c r="L53" s="350">
        <v>-10662</v>
      </c>
      <c r="M53" s="351">
        <v>-10394</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0kBL0ckldUChJbmEuVxaFmDU9RPQ4c+/u3zAWMvqLYP+dR2t61Czl4twldvCHGNmXjY/k020MR7hGLbX8cRkXQ==" saltValue="HStXhPdqxhz/U22haMncx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55" zoomScaleNormal="55" zoomScaleSheetLayoutView="100" workbookViewId="0">
      <selection activeCell="G56" sqref="G56"/>
    </sheetView>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529</v>
      </c>
      <c r="G54" s="119" t="s">
        <v>530</v>
      </c>
      <c r="H54" s="120" t="s">
        <v>531</v>
      </c>
    </row>
    <row r="55" spans="2:8" ht="52.5" customHeight="1" x14ac:dyDescent="0.15">
      <c r="B55" s="121"/>
      <c r="C55" s="1248" t="s">
        <v>46</v>
      </c>
      <c r="D55" s="1248"/>
      <c r="E55" s="1249"/>
      <c r="F55" s="352">
        <v>11649</v>
      </c>
      <c r="G55" s="352">
        <v>13390</v>
      </c>
      <c r="H55" s="353">
        <v>14103</v>
      </c>
    </row>
    <row r="56" spans="2:8" ht="52.5" customHeight="1" x14ac:dyDescent="0.15">
      <c r="B56" s="122"/>
      <c r="C56" s="1250" t="s">
        <v>47</v>
      </c>
      <c r="D56" s="1250"/>
      <c r="E56" s="1251"/>
      <c r="F56" s="354">
        <v>85</v>
      </c>
      <c r="G56" s="354">
        <v>81</v>
      </c>
      <c r="H56" s="355">
        <v>78</v>
      </c>
    </row>
    <row r="57" spans="2:8" ht="53.25" customHeight="1" x14ac:dyDescent="0.15">
      <c r="B57" s="122"/>
      <c r="C57" s="1252" t="s">
        <v>48</v>
      </c>
      <c r="D57" s="1252"/>
      <c r="E57" s="1253"/>
      <c r="F57" s="356">
        <v>9531</v>
      </c>
      <c r="G57" s="356">
        <v>9733</v>
      </c>
      <c r="H57" s="357">
        <v>10380</v>
      </c>
    </row>
    <row r="58" spans="2:8" ht="45.75" customHeight="1" x14ac:dyDescent="0.15">
      <c r="B58" s="123"/>
      <c r="C58" s="1240" t="s">
        <v>567</v>
      </c>
      <c r="D58" s="1241"/>
      <c r="E58" s="1242"/>
      <c r="F58" s="358">
        <v>4000</v>
      </c>
      <c r="G58" s="358">
        <v>4001</v>
      </c>
      <c r="H58" s="359">
        <v>4002</v>
      </c>
    </row>
    <row r="59" spans="2:8" ht="45.75" customHeight="1" x14ac:dyDescent="0.15">
      <c r="B59" s="123"/>
      <c r="C59" s="1240" t="s">
        <v>568</v>
      </c>
      <c r="D59" s="1241"/>
      <c r="E59" s="1242"/>
      <c r="F59" s="358">
        <v>2334</v>
      </c>
      <c r="G59" s="358">
        <v>2349</v>
      </c>
      <c r="H59" s="359">
        <v>2336</v>
      </c>
    </row>
    <row r="60" spans="2:8" ht="45.75" customHeight="1" x14ac:dyDescent="0.15">
      <c r="B60" s="123"/>
      <c r="C60" s="1240" t="s">
        <v>569</v>
      </c>
      <c r="D60" s="1241"/>
      <c r="E60" s="1242"/>
      <c r="F60" s="358">
        <v>840</v>
      </c>
      <c r="G60" s="358">
        <v>982</v>
      </c>
      <c r="H60" s="359">
        <v>1415</v>
      </c>
    </row>
    <row r="61" spans="2:8" ht="45.75" customHeight="1" x14ac:dyDescent="0.15">
      <c r="B61" s="123"/>
      <c r="C61" s="1240" t="s">
        <v>570</v>
      </c>
      <c r="D61" s="1241"/>
      <c r="E61" s="1242"/>
      <c r="F61" s="358">
        <v>577</v>
      </c>
      <c r="G61" s="358">
        <v>813</v>
      </c>
      <c r="H61" s="359">
        <v>1153</v>
      </c>
    </row>
    <row r="62" spans="2:8" ht="45.75" customHeight="1" thickBot="1" x14ac:dyDescent="0.2">
      <c r="B62" s="124"/>
      <c r="C62" s="1243" t="s">
        <v>571</v>
      </c>
      <c r="D62" s="1244"/>
      <c r="E62" s="1245"/>
      <c r="F62" s="360">
        <v>251</v>
      </c>
      <c r="G62" s="360">
        <v>286</v>
      </c>
      <c r="H62" s="361">
        <v>326</v>
      </c>
    </row>
    <row r="63" spans="2:8" ht="52.5" customHeight="1" thickBot="1" x14ac:dyDescent="0.2">
      <c r="B63" s="125"/>
      <c r="C63" s="1246" t="s">
        <v>49</v>
      </c>
      <c r="D63" s="1246"/>
      <c r="E63" s="1247"/>
      <c r="F63" s="362">
        <v>21264</v>
      </c>
      <c r="G63" s="362">
        <v>23204</v>
      </c>
      <c r="H63" s="363">
        <v>24561</v>
      </c>
    </row>
    <row r="64" spans="2:8" x14ac:dyDescent="0.15"/>
  </sheetData>
  <sheetProtection algorithmName="SHA-512" hashValue="bneZdGpATZgER6wszkukBeWiJU6++KncsDeKDiXfHOuaxBsaDJXt8jd7yW9Yd3cKQ1BZ4N8gkeYFFl0qAVaK9A==" saltValue="fWCwZLgUBmfiUdpCF3rM6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D095DF-F3DD-4250-BE7C-71F7531E6894}">
  <sheetPr>
    <pageSetUpPr fitToPage="1"/>
  </sheetPr>
  <dimension ref="A1:DE85"/>
  <sheetViews>
    <sheetView showGridLines="0" zoomScale="70" zoomScaleNormal="70" zoomScaleSheetLayoutView="55" workbookViewId="0">
      <selection activeCell="BC16" sqref="BC16"/>
    </sheetView>
  </sheetViews>
  <sheetFormatPr defaultColWidth="0" defaultRowHeight="13.5" customHeight="1" zeroHeight="1" x14ac:dyDescent="0.15"/>
  <cols>
    <col min="1" max="1" width="6.375" style="367" customWidth="1"/>
    <col min="2" max="107" width="2.5" style="367" customWidth="1"/>
    <col min="108" max="108" width="6.125" style="374" customWidth="1"/>
    <col min="109" max="109" width="5.875" style="373" customWidth="1"/>
    <col min="110" max="16384" width="8.625" style="367" hidden="1"/>
  </cols>
  <sheetData>
    <row r="1" spans="1:109" ht="42.75" customHeight="1" x14ac:dyDescent="0.15">
      <c r="A1" s="365"/>
      <c r="B1" s="366"/>
      <c r="DD1" s="367"/>
      <c r="DE1" s="367"/>
    </row>
    <row r="2" spans="1:109" ht="25.5" customHeight="1" x14ac:dyDescent="0.15">
      <c r="A2" s="368"/>
      <c r="C2" s="368"/>
      <c r="O2" s="368"/>
      <c r="P2" s="368"/>
      <c r="Q2" s="368"/>
      <c r="R2" s="368"/>
      <c r="S2" s="368"/>
      <c r="T2" s="368"/>
      <c r="U2" s="368"/>
      <c r="V2" s="368"/>
      <c r="W2" s="368"/>
      <c r="X2" s="368"/>
      <c r="Y2" s="368"/>
      <c r="Z2" s="368"/>
      <c r="AA2" s="368"/>
      <c r="AB2" s="368"/>
      <c r="AC2" s="368"/>
      <c r="AD2" s="368"/>
      <c r="AE2" s="368"/>
      <c r="AF2" s="368"/>
      <c r="AG2" s="368"/>
      <c r="AH2" s="368"/>
      <c r="AI2" s="368"/>
      <c r="AU2" s="368"/>
      <c r="BG2" s="368"/>
      <c r="BS2" s="368"/>
      <c r="CE2" s="368"/>
      <c r="CQ2" s="368"/>
      <c r="DD2" s="367"/>
      <c r="DE2" s="367"/>
    </row>
    <row r="3" spans="1:109" ht="25.5" customHeight="1" x14ac:dyDescent="0.15">
      <c r="A3" s="368"/>
      <c r="C3" s="368"/>
      <c r="O3" s="368"/>
      <c r="P3" s="368"/>
      <c r="Q3" s="368"/>
      <c r="R3" s="368"/>
      <c r="S3" s="368"/>
      <c r="T3" s="368"/>
      <c r="U3" s="368"/>
      <c r="V3" s="368"/>
      <c r="W3" s="368"/>
      <c r="X3" s="368"/>
      <c r="Y3" s="368"/>
      <c r="Z3" s="368"/>
      <c r="AA3" s="368"/>
      <c r="AB3" s="368"/>
      <c r="AC3" s="368"/>
      <c r="AD3" s="368"/>
      <c r="AE3" s="368"/>
      <c r="AF3" s="368"/>
      <c r="AG3" s="368"/>
      <c r="AH3" s="368"/>
      <c r="AI3" s="368"/>
      <c r="AU3" s="368"/>
      <c r="BG3" s="368"/>
      <c r="BS3" s="368"/>
      <c r="CE3" s="368"/>
      <c r="CQ3" s="368"/>
      <c r="DD3" s="367"/>
      <c r="DE3" s="367"/>
    </row>
    <row r="4" spans="1:109" s="247" customFormat="1" x14ac:dyDescent="0.15">
      <c r="A4" s="368"/>
      <c r="B4" s="368"/>
      <c r="C4" s="368"/>
      <c r="D4" s="368"/>
      <c r="E4" s="368"/>
      <c r="F4" s="368"/>
      <c r="G4" s="368"/>
      <c r="H4" s="368"/>
      <c r="I4" s="368"/>
      <c r="J4" s="368"/>
      <c r="K4" s="368"/>
      <c r="L4" s="368"/>
      <c r="M4" s="368"/>
      <c r="N4" s="368"/>
      <c r="O4" s="368"/>
      <c r="P4" s="368"/>
      <c r="Q4" s="368"/>
      <c r="R4" s="368"/>
      <c r="S4" s="368"/>
      <c r="T4" s="368"/>
      <c r="U4" s="368"/>
      <c r="V4" s="368"/>
      <c r="W4" s="368"/>
      <c r="X4" s="368"/>
      <c r="Y4" s="368"/>
      <c r="Z4" s="368"/>
      <c r="AA4" s="368"/>
      <c r="AB4" s="368"/>
      <c r="AC4" s="368"/>
      <c r="AD4" s="368"/>
      <c r="AE4" s="368"/>
      <c r="AF4" s="368"/>
      <c r="AG4" s="368"/>
      <c r="AH4" s="368"/>
      <c r="AI4" s="368"/>
      <c r="AJ4" s="368"/>
      <c r="AK4" s="368"/>
      <c r="AL4" s="368"/>
      <c r="AM4" s="368"/>
      <c r="AN4" s="368"/>
      <c r="AO4" s="368"/>
      <c r="AP4" s="368"/>
      <c r="AQ4" s="368"/>
      <c r="AR4" s="368"/>
      <c r="AS4" s="368"/>
      <c r="AT4" s="368"/>
      <c r="AU4" s="368"/>
      <c r="AV4" s="368"/>
      <c r="AW4" s="368"/>
      <c r="AX4" s="368"/>
      <c r="AY4" s="368"/>
      <c r="AZ4" s="368"/>
      <c r="BA4" s="368"/>
      <c r="BB4" s="368"/>
      <c r="BC4" s="368"/>
      <c r="BD4" s="368"/>
      <c r="BE4" s="368"/>
      <c r="BF4" s="368"/>
      <c r="BG4" s="368"/>
      <c r="BH4" s="368"/>
      <c r="BI4" s="368"/>
      <c r="BJ4" s="368"/>
      <c r="BK4" s="368"/>
      <c r="BL4" s="368"/>
      <c r="BM4" s="368"/>
      <c r="BN4" s="368"/>
      <c r="BO4" s="368"/>
      <c r="BP4" s="368"/>
      <c r="BQ4" s="368"/>
      <c r="BR4" s="368"/>
      <c r="BS4" s="368"/>
      <c r="BT4" s="368"/>
      <c r="BU4" s="368"/>
      <c r="BV4" s="368"/>
      <c r="BW4" s="368"/>
      <c r="BX4" s="368"/>
      <c r="BY4" s="368"/>
      <c r="BZ4" s="368"/>
      <c r="CA4" s="368"/>
      <c r="CB4" s="368"/>
      <c r="CC4" s="368"/>
      <c r="CD4" s="368"/>
      <c r="CE4" s="368"/>
      <c r="CF4" s="368"/>
      <c r="CG4" s="368"/>
      <c r="CH4" s="368"/>
      <c r="CI4" s="368"/>
      <c r="CJ4" s="368"/>
      <c r="CK4" s="368"/>
      <c r="CL4" s="368"/>
      <c r="CM4" s="368"/>
      <c r="CN4" s="368"/>
      <c r="CO4" s="368"/>
      <c r="CP4" s="368"/>
      <c r="CQ4" s="368"/>
      <c r="CR4" s="368"/>
      <c r="CS4" s="368"/>
      <c r="CT4" s="368"/>
      <c r="CU4" s="368"/>
      <c r="CV4" s="368"/>
      <c r="CW4" s="368"/>
      <c r="CX4" s="368"/>
      <c r="CY4" s="368"/>
      <c r="CZ4" s="368"/>
      <c r="DA4" s="368"/>
      <c r="DB4" s="368"/>
      <c r="DC4" s="368"/>
      <c r="DD4" s="368"/>
      <c r="DE4" s="368"/>
    </row>
    <row r="5" spans="1:109" s="247" customFormat="1" x14ac:dyDescent="0.15">
      <c r="A5" s="368"/>
      <c r="B5" s="368"/>
      <c r="C5" s="368"/>
      <c r="D5" s="368"/>
      <c r="E5" s="368"/>
      <c r="F5" s="368"/>
      <c r="G5" s="368"/>
      <c r="H5" s="368"/>
      <c r="I5" s="368"/>
      <c r="J5" s="368"/>
      <c r="K5" s="368"/>
      <c r="L5" s="368"/>
      <c r="M5" s="368"/>
      <c r="N5" s="368"/>
      <c r="O5" s="368"/>
      <c r="P5" s="368"/>
      <c r="Q5" s="368"/>
      <c r="R5" s="368"/>
      <c r="S5" s="368"/>
      <c r="T5" s="368"/>
      <c r="U5" s="368"/>
      <c r="V5" s="368"/>
      <c r="W5" s="368"/>
      <c r="X5" s="368"/>
      <c r="Y5" s="368"/>
      <c r="Z5" s="368"/>
      <c r="AA5" s="368"/>
      <c r="AB5" s="368"/>
      <c r="AC5" s="368"/>
      <c r="AD5" s="368"/>
      <c r="AE5" s="368"/>
      <c r="AF5" s="368"/>
      <c r="AG5" s="368"/>
      <c r="AH5" s="368"/>
      <c r="AI5" s="368"/>
      <c r="AJ5" s="368"/>
      <c r="AK5" s="368"/>
      <c r="AL5" s="368"/>
      <c r="AM5" s="368"/>
      <c r="AN5" s="368"/>
      <c r="AO5" s="368"/>
      <c r="AP5" s="368"/>
      <c r="AQ5" s="368"/>
      <c r="AR5" s="368"/>
      <c r="AS5" s="368"/>
      <c r="AT5" s="368"/>
      <c r="AU5" s="368"/>
      <c r="AV5" s="368"/>
      <c r="AW5" s="368"/>
      <c r="AX5" s="368"/>
      <c r="AY5" s="368"/>
      <c r="AZ5" s="368"/>
      <c r="BA5" s="368"/>
      <c r="BB5" s="368"/>
      <c r="BC5" s="368"/>
      <c r="BD5" s="368"/>
      <c r="BE5" s="368"/>
      <c r="BF5" s="368"/>
      <c r="BG5" s="368"/>
      <c r="BH5" s="368"/>
      <c r="BI5" s="368"/>
      <c r="BJ5" s="368"/>
      <c r="BK5" s="368"/>
      <c r="BL5" s="368"/>
      <c r="BM5" s="368"/>
      <c r="BN5" s="368"/>
      <c r="BO5" s="368"/>
      <c r="BP5" s="368"/>
      <c r="BQ5" s="368"/>
      <c r="BR5" s="368"/>
      <c r="BS5" s="368"/>
      <c r="BT5" s="368"/>
      <c r="BU5" s="368"/>
      <c r="BV5" s="368"/>
      <c r="BW5" s="368"/>
      <c r="BX5" s="368"/>
      <c r="BY5" s="368"/>
      <c r="BZ5" s="368"/>
      <c r="CA5" s="368"/>
      <c r="CB5" s="368"/>
      <c r="CC5" s="368"/>
      <c r="CD5" s="368"/>
      <c r="CE5" s="368"/>
      <c r="CF5" s="368"/>
      <c r="CG5" s="368"/>
      <c r="CH5" s="368"/>
      <c r="CI5" s="368"/>
      <c r="CJ5" s="368"/>
      <c r="CK5" s="368"/>
      <c r="CL5" s="368"/>
      <c r="CM5" s="368"/>
      <c r="CN5" s="368"/>
      <c r="CO5" s="368"/>
      <c r="CP5" s="368"/>
      <c r="CQ5" s="368"/>
      <c r="CR5" s="368"/>
      <c r="CS5" s="368"/>
      <c r="CT5" s="368"/>
      <c r="CU5" s="368"/>
      <c r="CV5" s="368"/>
      <c r="CW5" s="368"/>
      <c r="CX5" s="368"/>
      <c r="CY5" s="368"/>
      <c r="CZ5" s="368"/>
      <c r="DA5" s="368"/>
      <c r="DB5" s="368"/>
      <c r="DC5" s="368"/>
      <c r="DD5" s="368"/>
      <c r="DE5" s="368"/>
    </row>
    <row r="6" spans="1:109" s="247" customFormat="1" x14ac:dyDescent="0.15">
      <c r="A6" s="368"/>
      <c r="B6" s="368"/>
      <c r="C6" s="368"/>
      <c r="D6" s="368"/>
      <c r="E6" s="368"/>
      <c r="F6" s="368"/>
      <c r="G6" s="368"/>
      <c r="H6" s="368"/>
      <c r="I6" s="368"/>
      <c r="J6" s="368"/>
      <c r="K6" s="368"/>
      <c r="L6" s="368"/>
      <c r="M6" s="368"/>
      <c r="N6" s="368"/>
      <c r="O6" s="368"/>
      <c r="P6" s="368"/>
      <c r="Q6" s="368"/>
      <c r="R6" s="368"/>
      <c r="S6" s="368"/>
      <c r="T6" s="368"/>
      <c r="U6" s="368"/>
      <c r="V6" s="368"/>
      <c r="W6" s="368"/>
      <c r="X6" s="368"/>
      <c r="Y6" s="368"/>
      <c r="Z6" s="368"/>
      <c r="AA6" s="368"/>
      <c r="AB6" s="368"/>
      <c r="AC6" s="368"/>
      <c r="AD6" s="368"/>
      <c r="AE6" s="368"/>
      <c r="AF6" s="368"/>
      <c r="AG6" s="368"/>
      <c r="AH6" s="368"/>
      <c r="AI6" s="368"/>
      <c r="AJ6" s="368"/>
      <c r="AK6" s="368"/>
      <c r="AL6" s="368"/>
      <c r="AM6" s="368"/>
      <c r="AN6" s="368"/>
      <c r="AO6" s="368"/>
      <c r="AP6" s="368"/>
      <c r="AQ6" s="368"/>
      <c r="AR6" s="368"/>
      <c r="AS6" s="368"/>
      <c r="AT6" s="368"/>
      <c r="AU6" s="368"/>
      <c r="AV6" s="368"/>
      <c r="AW6" s="368"/>
      <c r="AX6" s="368"/>
      <c r="AY6" s="368"/>
      <c r="AZ6" s="368"/>
      <c r="BA6" s="368"/>
      <c r="BB6" s="368"/>
      <c r="BC6" s="368"/>
      <c r="BD6" s="368"/>
      <c r="BE6" s="368"/>
      <c r="BF6" s="368"/>
      <c r="BG6" s="368"/>
      <c r="BH6" s="368"/>
      <c r="BI6" s="368"/>
      <c r="BJ6" s="368"/>
      <c r="BK6" s="368"/>
      <c r="BL6" s="368"/>
      <c r="BM6" s="368"/>
      <c r="BN6" s="368"/>
      <c r="BO6" s="368"/>
      <c r="BP6" s="368"/>
      <c r="BQ6" s="368"/>
      <c r="BR6" s="368"/>
      <c r="BS6" s="368"/>
      <c r="BT6" s="368"/>
      <c r="BU6" s="368"/>
      <c r="BV6" s="368"/>
      <c r="BW6" s="368"/>
      <c r="BX6" s="368"/>
      <c r="BY6" s="368"/>
      <c r="BZ6" s="368"/>
      <c r="CA6" s="368"/>
      <c r="CB6" s="368"/>
      <c r="CC6" s="368"/>
      <c r="CD6" s="368"/>
      <c r="CE6" s="368"/>
      <c r="CF6" s="368"/>
      <c r="CG6" s="368"/>
      <c r="CH6" s="368"/>
      <c r="CI6" s="368"/>
      <c r="CJ6" s="368"/>
      <c r="CK6" s="368"/>
      <c r="CL6" s="368"/>
      <c r="CM6" s="368"/>
      <c r="CN6" s="368"/>
      <c r="CO6" s="368"/>
      <c r="CP6" s="368"/>
      <c r="CQ6" s="368"/>
      <c r="CR6" s="368"/>
      <c r="CS6" s="368"/>
      <c r="CT6" s="368"/>
      <c r="CU6" s="368"/>
      <c r="CV6" s="368"/>
      <c r="CW6" s="368"/>
      <c r="CX6" s="368"/>
      <c r="CY6" s="368"/>
      <c r="CZ6" s="368"/>
      <c r="DA6" s="368"/>
      <c r="DB6" s="368"/>
      <c r="DC6" s="368"/>
      <c r="DD6" s="368"/>
      <c r="DE6" s="368"/>
    </row>
    <row r="7" spans="1:109" s="247" customFormat="1" x14ac:dyDescent="0.15">
      <c r="A7" s="368"/>
      <c r="B7" s="368"/>
      <c r="C7" s="368"/>
      <c r="D7" s="368"/>
      <c r="E7" s="368"/>
      <c r="F7" s="368"/>
      <c r="G7" s="368"/>
      <c r="H7" s="368"/>
      <c r="I7" s="368"/>
      <c r="J7" s="368"/>
      <c r="K7" s="368"/>
      <c r="L7" s="368"/>
      <c r="M7" s="368"/>
      <c r="N7" s="368"/>
      <c r="O7" s="368"/>
      <c r="P7" s="368"/>
      <c r="Q7" s="368"/>
      <c r="R7" s="368"/>
      <c r="S7" s="368"/>
      <c r="T7" s="368"/>
      <c r="U7" s="368"/>
      <c r="V7" s="368"/>
      <c r="W7" s="368"/>
      <c r="X7" s="368"/>
      <c r="Y7" s="368"/>
      <c r="Z7" s="368"/>
      <c r="AA7" s="368"/>
      <c r="AB7" s="368"/>
      <c r="AC7" s="368"/>
      <c r="AD7" s="368"/>
      <c r="AE7" s="368"/>
      <c r="AF7" s="368"/>
      <c r="AG7" s="368"/>
      <c r="AH7" s="368"/>
      <c r="AI7" s="368"/>
      <c r="AJ7" s="368"/>
      <c r="AK7" s="368"/>
      <c r="AL7" s="368"/>
      <c r="AM7" s="368"/>
      <c r="AN7" s="368"/>
      <c r="AO7" s="368"/>
      <c r="AP7" s="368"/>
      <c r="AQ7" s="368"/>
      <c r="AR7" s="368"/>
      <c r="AS7" s="368"/>
      <c r="AT7" s="368"/>
      <c r="AU7" s="368"/>
      <c r="AV7" s="368"/>
      <c r="AW7" s="368"/>
      <c r="AX7" s="368"/>
      <c r="AY7" s="368"/>
      <c r="AZ7" s="368"/>
      <c r="BA7" s="368"/>
      <c r="BB7" s="368"/>
      <c r="BC7" s="368"/>
      <c r="BD7" s="368"/>
      <c r="BE7" s="368"/>
      <c r="BF7" s="368"/>
      <c r="BG7" s="368"/>
      <c r="BH7" s="368"/>
      <c r="BI7" s="368"/>
      <c r="BJ7" s="368"/>
      <c r="BK7" s="368"/>
      <c r="BL7" s="368"/>
      <c r="BM7" s="368"/>
      <c r="BN7" s="368"/>
      <c r="BO7" s="368"/>
      <c r="BP7" s="368"/>
      <c r="BQ7" s="368"/>
      <c r="BR7" s="368"/>
      <c r="BS7" s="368"/>
      <c r="BT7" s="368"/>
      <c r="BU7" s="368"/>
      <c r="BV7" s="368"/>
      <c r="BW7" s="368"/>
      <c r="BX7" s="368"/>
      <c r="BY7" s="368"/>
      <c r="BZ7" s="368"/>
      <c r="CA7" s="368"/>
      <c r="CB7" s="368"/>
      <c r="CC7" s="368"/>
      <c r="CD7" s="368"/>
      <c r="CE7" s="368"/>
      <c r="CF7" s="368"/>
      <c r="CG7" s="368"/>
      <c r="CH7" s="368"/>
      <c r="CI7" s="368"/>
      <c r="CJ7" s="368"/>
      <c r="CK7" s="368"/>
      <c r="CL7" s="368"/>
      <c r="CM7" s="368"/>
      <c r="CN7" s="368"/>
      <c r="CO7" s="368"/>
      <c r="CP7" s="368"/>
      <c r="CQ7" s="368"/>
      <c r="CR7" s="368"/>
      <c r="CS7" s="368"/>
      <c r="CT7" s="368"/>
      <c r="CU7" s="368"/>
      <c r="CV7" s="368"/>
      <c r="CW7" s="368"/>
      <c r="CX7" s="368"/>
      <c r="CY7" s="368"/>
      <c r="CZ7" s="368"/>
      <c r="DA7" s="368"/>
      <c r="DB7" s="368"/>
      <c r="DC7" s="368"/>
      <c r="DD7" s="368"/>
      <c r="DE7" s="368"/>
    </row>
    <row r="8" spans="1:109" s="247" customFormat="1" x14ac:dyDescent="0.15">
      <c r="A8" s="368"/>
      <c r="B8" s="368"/>
      <c r="C8" s="368"/>
      <c r="D8" s="368"/>
      <c r="E8" s="368"/>
      <c r="F8" s="368"/>
      <c r="G8" s="368"/>
      <c r="H8" s="368"/>
      <c r="I8" s="368"/>
      <c r="J8" s="368"/>
      <c r="K8" s="368"/>
      <c r="L8" s="368"/>
      <c r="M8" s="368"/>
      <c r="N8" s="368"/>
      <c r="O8" s="368"/>
      <c r="P8" s="368"/>
      <c r="Q8" s="368"/>
      <c r="R8" s="368"/>
      <c r="S8" s="368"/>
      <c r="T8" s="368"/>
      <c r="U8" s="368"/>
      <c r="V8" s="368"/>
      <c r="W8" s="368"/>
      <c r="X8" s="368"/>
      <c r="Y8" s="368"/>
      <c r="Z8" s="368"/>
      <c r="AA8" s="368"/>
      <c r="AB8" s="368"/>
      <c r="AC8" s="368"/>
      <c r="AD8" s="368"/>
      <c r="AE8" s="368"/>
      <c r="AF8" s="368"/>
      <c r="AG8" s="368"/>
      <c r="AH8" s="368"/>
      <c r="AI8" s="368"/>
      <c r="AJ8" s="368"/>
      <c r="AK8" s="368"/>
      <c r="AL8" s="368"/>
      <c r="AM8" s="368"/>
      <c r="AN8" s="368"/>
      <c r="AO8" s="368"/>
      <c r="AP8" s="368"/>
      <c r="AQ8" s="368"/>
      <c r="AR8" s="368"/>
      <c r="AS8" s="368"/>
      <c r="AT8" s="368"/>
      <c r="AU8" s="368"/>
      <c r="AV8" s="368"/>
      <c r="AW8" s="368"/>
      <c r="AX8" s="368"/>
      <c r="AY8" s="368"/>
      <c r="AZ8" s="368"/>
      <c r="BA8" s="368"/>
      <c r="BB8" s="368"/>
      <c r="BC8" s="368"/>
      <c r="BD8" s="368"/>
      <c r="BE8" s="368"/>
      <c r="BF8" s="368"/>
      <c r="BG8" s="368"/>
      <c r="BH8" s="368"/>
      <c r="BI8" s="368"/>
      <c r="BJ8" s="368"/>
      <c r="BK8" s="368"/>
      <c r="BL8" s="368"/>
      <c r="BM8" s="368"/>
      <c r="BN8" s="368"/>
      <c r="BO8" s="368"/>
      <c r="BP8" s="368"/>
      <c r="BQ8" s="368"/>
      <c r="BR8" s="368"/>
      <c r="BS8" s="368"/>
      <c r="BT8" s="368"/>
      <c r="BU8" s="368"/>
      <c r="BV8" s="368"/>
      <c r="BW8" s="368"/>
      <c r="BX8" s="368"/>
      <c r="BY8" s="368"/>
      <c r="BZ8" s="368"/>
      <c r="CA8" s="368"/>
      <c r="CB8" s="368"/>
      <c r="CC8" s="368"/>
      <c r="CD8" s="368"/>
      <c r="CE8" s="368"/>
      <c r="CF8" s="368"/>
      <c r="CG8" s="368"/>
      <c r="CH8" s="368"/>
      <c r="CI8" s="368"/>
      <c r="CJ8" s="368"/>
      <c r="CK8" s="368"/>
      <c r="CL8" s="368"/>
      <c r="CM8" s="368"/>
      <c r="CN8" s="368"/>
      <c r="CO8" s="368"/>
      <c r="CP8" s="368"/>
      <c r="CQ8" s="368"/>
      <c r="CR8" s="368"/>
      <c r="CS8" s="368"/>
      <c r="CT8" s="368"/>
      <c r="CU8" s="368"/>
      <c r="CV8" s="368"/>
      <c r="CW8" s="368"/>
      <c r="CX8" s="368"/>
      <c r="CY8" s="368"/>
      <c r="CZ8" s="368"/>
      <c r="DA8" s="368"/>
      <c r="DB8" s="368"/>
      <c r="DC8" s="368"/>
      <c r="DD8" s="368"/>
      <c r="DE8" s="368"/>
    </row>
    <row r="9" spans="1:109" s="247" customFormat="1" x14ac:dyDescent="0.15">
      <c r="A9" s="368"/>
      <c r="B9" s="368"/>
      <c r="C9" s="368"/>
      <c r="D9" s="368"/>
      <c r="E9" s="368"/>
      <c r="F9" s="368"/>
      <c r="G9" s="368"/>
      <c r="H9" s="368"/>
      <c r="I9" s="368"/>
      <c r="J9" s="368"/>
      <c r="K9" s="368"/>
      <c r="L9" s="368"/>
      <c r="M9" s="368"/>
      <c r="N9" s="368"/>
      <c r="O9" s="368"/>
      <c r="P9" s="368"/>
      <c r="Q9" s="368"/>
      <c r="R9" s="368"/>
      <c r="S9" s="368"/>
      <c r="T9" s="368"/>
      <c r="U9" s="368"/>
      <c r="V9" s="368"/>
      <c r="W9" s="368"/>
      <c r="X9" s="368"/>
      <c r="Y9" s="368"/>
      <c r="Z9" s="368"/>
      <c r="AA9" s="368"/>
      <c r="AB9" s="368"/>
      <c r="AC9" s="368"/>
      <c r="AD9" s="368"/>
      <c r="AE9" s="368"/>
      <c r="AF9" s="368"/>
      <c r="AG9" s="368"/>
      <c r="AH9" s="368"/>
      <c r="AI9" s="368"/>
      <c r="AJ9" s="368"/>
      <c r="AK9" s="368"/>
      <c r="AL9" s="368"/>
      <c r="AM9" s="368"/>
      <c r="AN9" s="368"/>
      <c r="AO9" s="368"/>
      <c r="AP9" s="368"/>
      <c r="AQ9" s="368"/>
      <c r="AR9" s="368"/>
      <c r="AS9" s="368"/>
      <c r="AT9" s="368"/>
      <c r="AU9" s="368"/>
      <c r="AV9" s="368"/>
      <c r="AW9" s="368"/>
      <c r="AX9" s="368"/>
      <c r="AY9" s="368"/>
      <c r="AZ9" s="368"/>
      <c r="BA9" s="368"/>
      <c r="BB9" s="368"/>
      <c r="BC9" s="368"/>
      <c r="BD9" s="368"/>
      <c r="BE9" s="368"/>
      <c r="BF9" s="368"/>
      <c r="BG9" s="368"/>
      <c r="BH9" s="368"/>
      <c r="BI9" s="368"/>
      <c r="BJ9" s="368"/>
      <c r="BK9" s="368"/>
      <c r="BL9" s="368"/>
      <c r="BM9" s="368"/>
      <c r="BN9" s="368"/>
      <c r="BO9" s="368"/>
      <c r="BP9" s="368"/>
      <c r="BQ9" s="368"/>
      <c r="BR9" s="368"/>
      <c r="BS9" s="368"/>
      <c r="BT9" s="368"/>
      <c r="BU9" s="368"/>
      <c r="BV9" s="368"/>
      <c r="BW9" s="368"/>
      <c r="BX9" s="368"/>
      <c r="BY9" s="368"/>
      <c r="BZ9" s="368"/>
      <c r="CA9" s="368"/>
      <c r="CB9" s="368"/>
      <c r="CC9" s="368"/>
      <c r="CD9" s="368"/>
      <c r="CE9" s="368"/>
      <c r="CF9" s="368"/>
      <c r="CG9" s="368"/>
      <c r="CH9" s="368"/>
      <c r="CI9" s="368"/>
      <c r="CJ9" s="368"/>
      <c r="CK9" s="368"/>
      <c r="CL9" s="368"/>
      <c r="CM9" s="368"/>
      <c r="CN9" s="368"/>
      <c r="CO9" s="368"/>
      <c r="CP9" s="368"/>
      <c r="CQ9" s="368"/>
      <c r="CR9" s="368"/>
      <c r="CS9" s="368"/>
      <c r="CT9" s="368"/>
      <c r="CU9" s="368"/>
      <c r="CV9" s="368"/>
      <c r="CW9" s="368"/>
      <c r="CX9" s="368"/>
      <c r="CY9" s="368"/>
      <c r="CZ9" s="368"/>
      <c r="DA9" s="368"/>
      <c r="DB9" s="368"/>
      <c r="DC9" s="368"/>
      <c r="DD9" s="368"/>
      <c r="DE9" s="368"/>
    </row>
    <row r="10" spans="1:109" s="247" customFormat="1" x14ac:dyDescent="0.15">
      <c r="A10" s="368"/>
      <c r="B10" s="368"/>
      <c r="C10" s="368"/>
      <c r="D10" s="368"/>
      <c r="E10" s="368"/>
      <c r="F10" s="368"/>
      <c r="G10" s="368"/>
      <c r="H10" s="368"/>
      <c r="I10" s="368"/>
      <c r="J10" s="368"/>
      <c r="K10" s="368"/>
      <c r="L10" s="368"/>
      <c r="M10" s="368"/>
      <c r="N10" s="368"/>
      <c r="O10" s="368"/>
      <c r="P10" s="368"/>
      <c r="Q10" s="368"/>
      <c r="R10" s="368"/>
      <c r="S10" s="368"/>
      <c r="T10" s="368"/>
      <c r="U10" s="368"/>
      <c r="V10" s="368"/>
      <c r="W10" s="368"/>
      <c r="X10" s="368"/>
      <c r="Y10" s="368"/>
      <c r="Z10" s="368"/>
      <c r="AA10" s="368"/>
      <c r="AB10" s="368"/>
      <c r="AC10" s="368"/>
      <c r="AD10" s="368"/>
      <c r="AE10" s="368"/>
      <c r="AF10" s="368"/>
      <c r="AG10" s="368"/>
      <c r="AH10" s="368"/>
      <c r="AI10" s="368"/>
      <c r="AJ10" s="368"/>
      <c r="AK10" s="368"/>
      <c r="AL10" s="368"/>
      <c r="AM10" s="368"/>
      <c r="AN10" s="368"/>
      <c r="AO10" s="368"/>
      <c r="AP10" s="368"/>
      <c r="AQ10" s="368"/>
      <c r="AR10" s="368"/>
      <c r="AS10" s="368"/>
      <c r="AT10" s="368"/>
      <c r="AU10" s="368"/>
      <c r="AV10" s="368"/>
      <c r="AW10" s="368"/>
      <c r="AX10" s="368"/>
      <c r="AY10" s="368"/>
      <c r="AZ10" s="368"/>
      <c r="BA10" s="368"/>
      <c r="BB10" s="368"/>
      <c r="BC10" s="368"/>
      <c r="BD10" s="368"/>
      <c r="BE10" s="368"/>
      <c r="BF10" s="368"/>
      <c r="BG10" s="368"/>
      <c r="BH10" s="368"/>
      <c r="BI10" s="368"/>
      <c r="BJ10" s="368"/>
      <c r="BK10" s="368"/>
      <c r="BL10" s="368"/>
      <c r="BM10" s="368"/>
      <c r="BN10" s="368"/>
      <c r="BO10" s="368"/>
      <c r="BP10" s="368"/>
      <c r="BQ10" s="368"/>
      <c r="BR10" s="368"/>
      <c r="BS10" s="368"/>
      <c r="BT10" s="368"/>
      <c r="BU10" s="368"/>
      <c r="BV10" s="368"/>
      <c r="BW10" s="368"/>
      <c r="BX10" s="368"/>
      <c r="BY10" s="368"/>
      <c r="BZ10" s="368"/>
      <c r="CA10" s="368"/>
      <c r="CB10" s="368"/>
      <c r="CC10" s="368"/>
      <c r="CD10" s="368"/>
      <c r="CE10" s="368"/>
      <c r="CF10" s="368"/>
      <c r="CG10" s="368"/>
      <c r="CH10" s="368"/>
      <c r="CI10" s="368"/>
      <c r="CJ10" s="368"/>
      <c r="CK10" s="368"/>
      <c r="CL10" s="368"/>
      <c r="CM10" s="368"/>
      <c r="CN10" s="368"/>
      <c r="CO10" s="368"/>
      <c r="CP10" s="368"/>
      <c r="CQ10" s="368"/>
      <c r="CR10" s="368"/>
      <c r="CS10" s="368"/>
      <c r="CT10" s="368"/>
      <c r="CU10" s="368"/>
      <c r="CV10" s="368"/>
      <c r="CW10" s="368"/>
      <c r="CX10" s="368"/>
      <c r="CY10" s="368"/>
      <c r="CZ10" s="368"/>
      <c r="DA10" s="368"/>
      <c r="DB10" s="368"/>
      <c r="DC10" s="368"/>
      <c r="DD10" s="368"/>
      <c r="DE10" s="368"/>
    </row>
    <row r="11" spans="1:109" s="247" customFormat="1" x14ac:dyDescent="0.15">
      <c r="A11" s="368"/>
      <c r="B11" s="368"/>
      <c r="C11" s="368"/>
      <c r="D11" s="368"/>
      <c r="E11" s="368"/>
      <c r="F11" s="368"/>
      <c r="G11" s="368"/>
      <c r="H11" s="368"/>
      <c r="I11" s="368"/>
      <c r="J11" s="368"/>
      <c r="K11" s="368"/>
      <c r="L11" s="368"/>
      <c r="M11" s="368"/>
      <c r="N11" s="368"/>
      <c r="O11" s="368"/>
      <c r="P11" s="368"/>
      <c r="Q11" s="368"/>
      <c r="R11" s="368"/>
      <c r="S11" s="368"/>
      <c r="T11" s="368"/>
      <c r="U11" s="368"/>
      <c r="V11" s="368"/>
      <c r="W11" s="368"/>
      <c r="X11" s="368"/>
      <c r="Y11" s="368"/>
      <c r="Z11" s="368"/>
      <c r="AA11" s="368"/>
      <c r="AB11" s="368"/>
      <c r="AC11" s="368"/>
      <c r="AD11" s="368"/>
      <c r="AE11" s="368"/>
      <c r="AF11" s="368"/>
      <c r="AG11" s="368"/>
      <c r="AH11" s="368"/>
      <c r="AI11" s="368"/>
      <c r="AJ11" s="368"/>
      <c r="AK11" s="368"/>
      <c r="AL11" s="368"/>
      <c r="AM11" s="368"/>
      <c r="AN11" s="368"/>
      <c r="AO11" s="368"/>
      <c r="AP11" s="368"/>
      <c r="AQ11" s="368"/>
      <c r="AR11" s="368"/>
      <c r="AS11" s="368"/>
      <c r="AT11" s="368"/>
      <c r="AU11" s="368"/>
      <c r="AV11" s="368"/>
      <c r="AW11" s="368"/>
      <c r="AX11" s="368"/>
      <c r="AY11" s="368"/>
      <c r="AZ11" s="368"/>
      <c r="BA11" s="368"/>
      <c r="BB11" s="368"/>
      <c r="BC11" s="368"/>
      <c r="BD11" s="368"/>
      <c r="BE11" s="368"/>
      <c r="BF11" s="368"/>
      <c r="BG11" s="368"/>
      <c r="BH11" s="368"/>
      <c r="BI11" s="368"/>
      <c r="BJ11" s="368"/>
      <c r="BK11" s="368"/>
      <c r="BL11" s="368"/>
      <c r="BM11" s="368"/>
      <c r="BN11" s="368"/>
      <c r="BO11" s="368"/>
      <c r="BP11" s="368"/>
      <c r="BQ11" s="368"/>
      <c r="BR11" s="368"/>
      <c r="BS11" s="368"/>
      <c r="BT11" s="368"/>
      <c r="BU11" s="368"/>
      <c r="BV11" s="368"/>
      <c r="BW11" s="368"/>
      <c r="BX11" s="368"/>
      <c r="BY11" s="368"/>
      <c r="BZ11" s="368"/>
      <c r="CA11" s="368"/>
      <c r="CB11" s="368"/>
      <c r="CC11" s="368"/>
      <c r="CD11" s="368"/>
      <c r="CE11" s="368"/>
      <c r="CF11" s="368"/>
      <c r="CG11" s="368"/>
      <c r="CH11" s="368"/>
      <c r="CI11" s="368"/>
      <c r="CJ11" s="368"/>
      <c r="CK11" s="368"/>
      <c r="CL11" s="368"/>
      <c r="CM11" s="368"/>
      <c r="CN11" s="368"/>
      <c r="CO11" s="368"/>
      <c r="CP11" s="368"/>
      <c r="CQ11" s="368"/>
      <c r="CR11" s="368"/>
      <c r="CS11" s="368"/>
      <c r="CT11" s="368"/>
      <c r="CU11" s="368"/>
      <c r="CV11" s="368"/>
      <c r="CW11" s="368"/>
      <c r="CX11" s="368"/>
      <c r="CY11" s="368"/>
      <c r="CZ11" s="368"/>
      <c r="DA11" s="368"/>
      <c r="DB11" s="368"/>
      <c r="DC11" s="368"/>
      <c r="DD11" s="368"/>
      <c r="DE11" s="368"/>
    </row>
    <row r="12" spans="1:109" s="247" customFormat="1" x14ac:dyDescent="0.15">
      <c r="A12" s="368"/>
      <c r="B12" s="368"/>
      <c r="C12" s="368"/>
      <c r="D12" s="368"/>
      <c r="E12" s="368"/>
      <c r="F12" s="368"/>
      <c r="G12" s="368"/>
      <c r="H12" s="368"/>
      <c r="I12" s="368"/>
      <c r="J12" s="368"/>
      <c r="K12" s="368"/>
      <c r="L12" s="368"/>
      <c r="M12" s="368"/>
      <c r="N12" s="368"/>
      <c r="O12" s="368"/>
      <c r="P12" s="368"/>
      <c r="Q12" s="368"/>
      <c r="R12" s="368"/>
      <c r="S12" s="368"/>
      <c r="T12" s="368"/>
      <c r="U12" s="368"/>
      <c r="V12" s="368"/>
      <c r="W12" s="368"/>
      <c r="X12" s="368"/>
      <c r="Y12" s="368"/>
      <c r="Z12" s="368"/>
      <c r="AA12" s="368"/>
      <c r="AB12" s="368"/>
      <c r="AC12" s="368"/>
      <c r="AD12" s="368"/>
      <c r="AE12" s="368"/>
      <c r="AF12" s="368"/>
      <c r="AG12" s="368"/>
      <c r="AH12" s="368"/>
      <c r="AI12" s="368"/>
      <c r="AJ12" s="368"/>
      <c r="AK12" s="368"/>
      <c r="AL12" s="368"/>
      <c r="AM12" s="368"/>
      <c r="AN12" s="368"/>
      <c r="AO12" s="368"/>
      <c r="AP12" s="368"/>
      <c r="AQ12" s="368"/>
      <c r="AR12" s="368"/>
      <c r="AS12" s="368"/>
      <c r="AT12" s="368"/>
      <c r="AU12" s="368"/>
      <c r="AV12" s="368"/>
      <c r="AW12" s="368"/>
      <c r="AX12" s="368"/>
      <c r="AY12" s="368"/>
      <c r="AZ12" s="368"/>
      <c r="BA12" s="368"/>
      <c r="BB12" s="368"/>
      <c r="BC12" s="368"/>
      <c r="BD12" s="368"/>
      <c r="BE12" s="368"/>
      <c r="BF12" s="368"/>
      <c r="BG12" s="368"/>
      <c r="BH12" s="368"/>
      <c r="BI12" s="368"/>
      <c r="BJ12" s="368"/>
      <c r="BK12" s="368"/>
      <c r="BL12" s="368"/>
      <c r="BM12" s="368"/>
      <c r="BN12" s="368"/>
      <c r="BO12" s="368"/>
      <c r="BP12" s="368"/>
      <c r="BQ12" s="368"/>
      <c r="BR12" s="368"/>
      <c r="BS12" s="368"/>
      <c r="BT12" s="368"/>
      <c r="BU12" s="368"/>
      <c r="BV12" s="368"/>
      <c r="BW12" s="368"/>
      <c r="BX12" s="368"/>
      <c r="BY12" s="368"/>
      <c r="BZ12" s="368"/>
      <c r="CA12" s="368"/>
      <c r="CB12" s="368"/>
      <c r="CC12" s="368"/>
      <c r="CD12" s="368"/>
      <c r="CE12" s="368"/>
      <c r="CF12" s="368"/>
      <c r="CG12" s="368"/>
      <c r="CH12" s="368"/>
      <c r="CI12" s="368"/>
      <c r="CJ12" s="368"/>
      <c r="CK12" s="368"/>
      <c r="CL12" s="368"/>
      <c r="CM12" s="368"/>
      <c r="CN12" s="368"/>
      <c r="CO12" s="368"/>
      <c r="CP12" s="368"/>
      <c r="CQ12" s="368"/>
      <c r="CR12" s="368"/>
      <c r="CS12" s="368"/>
      <c r="CT12" s="368"/>
      <c r="CU12" s="368"/>
      <c r="CV12" s="368"/>
      <c r="CW12" s="368"/>
      <c r="CX12" s="368"/>
      <c r="CY12" s="368"/>
      <c r="CZ12" s="368"/>
      <c r="DA12" s="368"/>
      <c r="DB12" s="368"/>
      <c r="DC12" s="368"/>
      <c r="DD12" s="368"/>
      <c r="DE12" s="368"/>
    </row>
    <row r="13" spans="1:109" s="247" customFormat="1" x14ac:dyDescent="0.15">
      <c r="A13" s="368"/>
      <c r="B13" s="368"/>
      <c r="C13" s="368"/>
      <c r="D13" s="368"/>
      <c r="E13" s="368"/>
      <c r="F13" s="368"/>
      <c r="G13" s="368"/>
      <c r="H13" s="368"/>
      <c r="I13" s="368"/>
      <c r="J13" s="368"/>
      <c r="K13" s="368"/>
      <c r="L13" s="368"/>
      <c r="M13" s="368"/>
      <c r="N13" s="368"/>
      <c r="O13" s="368"/>
      <c r="P13" s="368"/>
      <c r="Q13" s="368"/>
      <c r="R13" s="368"/>
      <c r="S13" s="368"/>
      <c r="T13" s="368"/>
      <c r="U13" s="368"/>
      <c r="V13" s="368"/>
      <c r="W13" s="368"/>
      <c r="X13" s="368"/>
      <c r="Y13" s="368"/>
      <c r="Z13" s="368"/>
      <c r="AA13" s="368"/>
      <c r="AB13" s="368"/>
      <c r="AC13" s="368"/>
      <c r="AD13" s="368"/>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68"/>
      <c r="BC13" s="368"/>
      <c r="BD13" s="368"/>
      <c r="BE13" s="368"/>
      <c r="BF13" s="368"/>
      <c r="BG13" s="368"/>
      <c r="BH13" s="368"/>
      <c r="BI13" s="368"/>
      <c r="BJ13" s="368"/>
      <c r="BK13" s="368"/>
      <c r="BL13" s="368"/>
      <c r="BM13" s="368"/>
      <c r="BN13" s="368"/>
      <c r="BO13" s="368"/>
      <c r="BP13" s="368"/>
      <c r="BQ13" s="368"/>
      <c r="BR13" s="368"/>
      <c r="BS13" s="368"/>
      <c r="BT13" s="368"/>
      <c r="BU13" s="368"/>
      <c r="BV13" s="368"/>
      <c r="BW13" s="368"/>
      <c r="BX13" s="368"/>
      <c r="BY13" s="368"/>
      <c r="BZ13" s="368"/>
      <c r="CA13" s="368"/>
      <c r="CB13" s="368"/>
      <c r="CC13" s="368"/>
      <c r="CD13" s="368"/>
      <c r="CE13" s="368"/>
      <c r="CF13" s="368"/>
      <c r="CG13" s="368"/>
      <c r="CH13" s="368"/>
      <c r="CI13" s="368"/>
      <c r="CJ13" s="368"/>
      <c r="CK13" s="368"/>
      <c r="CL13" s="368"/>
      <c r="CM13" s="368"/>
      <c r="CN13" s="368"/>
      <c r="CO13" s="368"/>
      <c r="CP13" s="368"/>
      <c r="CQ13" s="368"/>
      <c r="CR13" s="368"/>
      <c r="CS13" s="368"/>
      <c r="CT13" s="368"/>
      <c r="CU13" s="368"/>
      <c r="CV13" s="368"/>
      <c r="CW13" s="368"/>
      <c r="CX13" s="368"/>
      <c r="CY13" s="368"/>
      <c r="CZ13" s="368"/>
      <c r="DA13" s="368"/>
      <c r="DB13" s="368"/>
      <c r="DC13" s="368"/>
      <c r="DD13" s="368"/>
      <c r="DE13" s="368"/>
    </row>
    <row r="14" spans="1:109" s="247" customFormat="1" x14ac:dyDescent="0.15">
      <c r="A14" s="368"/>
      <c r="B14" s="368"/>
      <c r="C14" s="368"/>
      <c r="D14" s="368"/>
      <c r="E14" s="368"/>
      <c r="F14" s="368"/>
      <c r="G14" s="368"/>
      <c r="H14" s="368"/>
      <c r="I14" s="368"/>
      <c r="J14" s="368"/>
      <c r="K14" s="368"/>
      <c r="L14" s="368"/>
      <c r="M14" s="368"/>
      <c r="N14" s="368"/>
      <c r="O14" s="368"/>
      <c r="P14" s="368"/>
      <c r="Q14" s="368"/>
      <c r="R14" s="368"/>
      <c r="S14" s="368"/>
      <c r="T14" s="368"/>
      <c r="U14" s="368"/>
      <c r="V14" s="368"/>
      <c r="W14" s="368"/>
      <c r="X14" s="368"/>
      <c r="Y14" s="368"/>
      <c r="Z14" s="368"/>
      <c r="AA14" s="368"/>
      <c r="AB14" s="368"/>
      <c r="AC14" s="368"/>
      <c r="AD14" s="368"/>
      <c r="AE14" s="368"/>
      <c r="AF14" s="368"/>
      <c r="AG14" s="368"/>
      <c r="AH14" s="368"/>
      <c r="AI14" s="368"/>
      <c r="AJ14" s="368"/>
      <c r="AK14" s="368"/>
      <c r="AL14" s="368"/>
      <c r="AM14" s="368"/>
      <c r="AN14" s="368"/>
      <c r="AO14" s="368"/>
      <c r="AP14" s="368"/>
      <c r="AQ14" s="368"/>
      <c r="AR14" s="368"/>
      <c r="AS14" s="368"/>
      <c r="AT14" s="368"/>
      <c r="AU14" s="368"/>
      <c r="AV14" s="368"/>
      <c r="AW14" s="368"/>
      <c r="AX14" s="368"/>
      <c r="AY14" s="368"/>
      <c r="AZ14" s="368"/>
      <c r="BA14" s="368"/>
      <c r="BB14" s="368"/>
      <c r="BC14" s="368"/>
      <c r="BD14" s="368"/>
      <c r="BE14" s="368"/>
      <c r="BF14" s="368"/>
      <c r="BG14" s="368"/>
      <c r="BH14" s="368"/>
      <c r="BI14" s="368"/>
      <c r="BJ14" s="368"/>
      <c r="BK14" s="368"/>
      <c r="BL14" s="368"/>
      <c r="BM14" s="368"/>
      <c r="BN14" s="368"/>
      <c r="BO14" s="368"/>
      <c r="BP14" s="368"/>
      <c r="BQ14" s="368"/>
      <c r="BR14" s="368"/>
      <c r="BS14" s="368"/>
      <c r="BT14" s="368"/>
      <c r="BU14" s="368"/>
      <c r="BV14" s="368"/>
      <c r="BW14" s="368"/>
      <c r="BX14" s="368"/>
      <c r="BY14" s="368"/>
      <c r="BZ14" s="368"/>
      <c r="CA14" s="368"/>
      <c r="CB14" s="368"/>
      <c r="CC14" s="368"/>
      <c r="CD14" s="368"/>
      <c r="CE14" s="368"/>
      <c r="CF14" s="368"/>
      <c r="CG14" s="368"/>
      <c r="CH14" s="368"/>
      <c r="CI14" s="368"/>
      <c r="CJ14" s="368"/>
      <c r="CK14" s="368"/>
      <c r="CL14" s="368"/>
      <c r="CM14" s="368"/>
      <c r="CN14" s="368"/>
      <c r="CO14" s="368"/>
      <c r="CP14" s="368"/>
      <c r="CQ14" s="368"/>
      <c r="CR14" s="368"/>
      <c r="CS14" s="368"/>
      <c r="CT14" s="368"/>
      <c r="CU14" s="368"/>
      <c r="CV14" s="368"/>
      <c r="CW14" s="368"/>
      <c r="CX14" s="368"/>
      <c r="CY14" s="368"/>
      <c r="CZ14" s="368"/>
      <c r="DA14" s="368"/>
      <c r="DB14" s="368"/>
      <c r="DC14" s="368"/>
      <c r="DD14" s="368"/>
      <c r="DE14" s="368"/>
    </row>
    <row r="15" spans="1:109" s="247" customFormat="1" x14ac:dyDescent="0.15">
      <c r="A15" s="367"/>
      <c r="B15" s="368"/>
      <c r="C15" s="368"/>
      <c r="D15" s="368"/>
      <c r="E15" s="368"/>
      <c r="F15" s="368"/>
      <c r="G15" s="368"/>
      <c r="H15" s="368"/>
      <c r="I15" s="368"/>
      <c r="J15" s="368"/>
      <c r="K15" s="368"/>
      <c r="L15" s="368"/>
      <c r="M15" s="368"/>
      <c r="N15" s="368"/>
      <c r="O15" s="368"/>
      <c r="P15" s="368"/>
      <c r="Q15" s="368"/>
      <c r="R15" s="368"/>
      <c r="S15" s="368"/>
      <c r="T15" s="368"/>
      <c r="U15" s="368"/>
      <c r="V15" s="368"/>
      <c r="W15" s="368"/>
      <c r="X15" s="368"/>
      <c r="Y15" s="368"/>
      <c r="Z15" s="368"/>
      <c r="AA15" s="368"/>
      <c r="AB15" s="368"/>
      <c r="AC15" s="368"/>
      <c r="AD15" s="368"/>
      <c r="AE15" s="368"/>
      <c r="AF15" s="368"/>
      <c r="AG15" s="368"/>
      <c r="AH15" s="368"/>
      <c r="AI15" s="368"/>
      <c r="AJ15" s="368"/>
      <c r="AK15" s="368"/>
      <c r="AL15" s="368"/>
      <c r="AM15" s="368"/>
      <c r="AN15" s="368"/>
      <c r="AO15" s="368"/>
      <c r="AP15" s="368"/>
      <c r="AQ15" s="368"/>
      <c r="AR15" s="368"/>
      <c r="AS15" s="368"/>
      <c r="AT15" s="368"/>
      <c r="AU15" s="368"/>
      <c r="AV15" s="368"/>
      <c r="AW15" s="368"/>
      <c r="AX15" s="368"/>
      <c r="AY15" s="368"/>
      <c r="AZ15" s="368"/>
      <c r="BA15" s="368"/>
      <c r="BB15" s="368"/>
      <c r="BC15" s="368"/>
      <c r="BD15" s="368"/>
      <c r="BE15" s="368"/>
      <c r="BF15" s="368"/>
      <c r="BG15" s="368"/>
      <c r="BH15" s="368"/>
      <c r="BI15" s="368"/>
      <c r="BJ15" s="368"/>
      <c r="BK15" s="368"/>
      <c r="BL15" s="368"/>
      <c r="BM15" s="368"/>
      <c r="BN15" s="368"/>
      <c r="BO15" s="368"/>
      <c r="BP15" s="368"/>
      <c r="BQ15" s="368"/>
      <c r="BR15" s="368"/>
      <c r="BS15" s="368"/>
      <c r="BT15" s="368"/>
      <c r="BU15" s="368"/>
      <c r="BV15" s="368"/>
      <c r="BW15" s="368"/>
      <c r="BX15" s="368"/>
      <c r="BY15" s="368"/>
      <c r="BZ15" s="368"/>
      <c r="CA15" s="368"/>
      <c r="CB15" s="368"/>
      <c r="CC15" s="368"/>
      <c r="CD15" s="368"/>
      <c r="CE15" s="368"/>
      <c r="CF15" s="368"/>
      <c r="CG15" s="368"/>
      <c r="CH15" s="368"/>
      <c r="CI15" s="368"/>
      <c r="CJ15" s="368"/>
      <c r="CK15" s="368"/>
      <c r="CL15" s="368"/>
      <c r="CM15" s="368"/>
      <c r="CN15" s="368"/>
      <c r="CO15" s="368"/>
      <c r="CP15" s="368"/>
      <c r="CQ15" s="368"/>
      <c r="CR15" s="368"/>
      <c r="CS15" s="368"/>
      <c r="CT15" s="368"/>
      <c r="CU15" s="368"/>
      <c r="CV15" s="368"/>
      <c r="CW15" s="368"/>
      <c r="CX15" s="368"/>
      <c r="CY15" s="368"/>
      <c r="CZ15" s="368"/>
      <c r="DA15" s="368"/>
      <c r="DB15" s="368"/>
      <c r="DC15" s="368"/>
      <c r="DD15" s="368"/>
      <c r="DE15" s="368"/>
    </row>
    <row r="16" spans="1:109" s="247" customFormat="1" x14ac:dyDescent="0.15">
      <c r="A16" s="367"/>
      <c r="B16" s="368"/>
      <c r="C16" s="368"/>
      <c r="D16" s="368"/>
      <c r="E16" s="368"/>
      <c r="F16" s="368"/>
      <c r="G16" s="368"/>
      <c r="H16" s="368"/>
      <c r="I16" s="368"/>
      <c r="J16" s="368"/>
      <c r="K16" s="368"/>
      <c r="L16" s="368"/>
      <c r="M16" s="368"/>
      <c r="N16" s="368"/>
      <c r="O16" s="368"/>
      <c r="P16" s="368"/>
      <c r="Q16" s="368"/>
      <c r="R16" s="368"/>
      <c r="S16" s="368"/>
      <c r="T16" s="368"/>
      <c r="U16" s="368"/>
      <c r="V16" s="368"/>
      <c r="W16" s="368"/>
      <c r="X16" s="368"/>
      <c r="Y16" s="368"/>
      <c r="Z16" s="368"/>
      <c r="AA16" s="368"/>
      <c r="AB16" s="368"/>
      <c r="AC16" s="368"/>
      <c r="AD16" s="368"/>
      <c r="AE16" s="368"/>
      <c r="AF16" s="368"/>
      <c r="AG16" s="368"/>
      <c r="AH16" s="368"/>
      <c r="AI16" s="368"/>
      <c r="AJ16" s="368"/>
      <c r="AK16" s="368"/>
      <c r="AL16" s="368"/>
      <c r="AM16" s="368"/>
      <c r="AN16" s="368"/>
      <c r="AO16" s="368"/>
      <c r="AP16" s="368"/>
      <c r="AQ16" s="368"/>
      <c r="AR16" s="368"/>
      <c r="AS16" s="368"/>
      <c r="AT16" s="368"/>
      <c r="AU16" s="368"/>
      <c r="AV16" s="368"/>
      <c r="AW16" s="368"/>
      <c r="AX16" s="368"/>
      <c r="AY16" s="368"/>
      <c r="AZ16" s="368"/>
      <c r="BA16" s="368"/>
      <c r="BB16" s="368"/>
      <c r="BC16" s="368"/>
      <c r="BD16" s="368"/>
      <c r="BE16" s="368"/>
      <c r="BF16" s="368"/>
      <c r="BG16" s="368"/>
      <c r="BH16" s="368"/>
      <c r="BI16" s="368"/>
      <c r="BJ16" s="368"/>
      <c r="BK16" s="368"/>
      <c r="BL16" s="368"/>
      <c r="BM16" s="368"/>
      <c r="BN16" s="368"/>
      <c r="BO16" s="368"/>
      <c r="BP16" s="368"/>
      <c r="BQ16" s="368"/>
      <c r="BR16" s="368"/>
      <c r="BS16" s="368"/>
      <c r="BT16" s="368"/>
      <c r="BU16" s="368"/>
      <c r="BV16" s="368"/>
      <c r="BW16" s="368"/>
      <c r="BX16" s="368"/>
      <c r="BY16" s="368"/>
      <c r="BZ16" s="368"/>
      <c r="CA16" s="368"/>
      <c r="CB16" s="368"/>
      <c r="CC16" s="368"/>
      <c r="CD16" s="368"/>
      <c r="CE16" s="368"/>
      <c r="CF16" s="368"/>
      <c r="CG16" s="368"/>
      <c r="CH16" s="368"/>
      <c r="CI16" s="368"/>
      <c r="CJ16" s="368"/>
      <c r="CK16" s="368"/>
      <c r="CL16" s="368"/>
      <c r="CM16" s="368"/>
      <c r="CN16" s="368"/>
      <c r="CO16" s="368"/>
      <c r="CP16" s="368"/>
      <c r="CQ16" s="368"/>
      <c r="CR16" s="368"/>
      <c r="CS16" s="368"/>
      <c r="CT16" s="368"/>
      <c r="CU16" s="368"/>
      <c r="CV16" s="368"/>
      <c r="CW16" s="368"/>
      <c r="CX16" s="368"/>
      <c r="CY16" s="368"/>
      <c r="CZ16" s="368"/>
      <c r="DA16" s="368"/>
      <c r="DB16" s="368"/>
      <c r="DC16" s="368"/>
      <c r="DD16" s="368"/>
      <c r="DE16" s="368"/>
    </row>
    <row r="17" spans="1:109" s="247" customFormat="1" x14ac:dyDescent="0.15">
      <c r="A17" s="367"/>
      <c r="B17" s="368"/>
      <c r="C17" s="368"/>
      <c r="D17" s="368"/>
      <c r="E17" s="368"/>
      <c r="F17" s="368"/>
      <c r="G17" s="368"/>
      <c r="H17" s="368"/>
      <c r="I17" s="368"/>
      <c r="J17" s="368"/>
      <c r="K17" s="368"/>
      <c r="L17" s="368"/>
      <c r="M17" s="368"/>
      <c r="N17" s="368"/>
      <c r="O17" s="368"/>
      <c r="P17" s="368"/>
      <c r="Q17" s="368"/>
      <c r="R17" s="368"/>
      <c r="S17" s="368"/>
      <c r="T17" s="368"/>
      <c r="U17" s="368"/>
      <c r="V17" s="368"/>
      <c r="W17" s="368"/>
      <c r="X17" s="368"/>
      <c r="Y17" s="368"/>
      <c r="Z17" s="368"/>
      <c r="AA17" s="368"/>
      <c r="AB17" s="368"/>
      <c r="AC17" s="368"/>
      <c r="AD17" s="368"/>
      <c r="AE17" s="368"/>
      <c r="AF17" s="368"/>
      <c r="AG17" s="368"/>
      <c r="AH17" s="368"/>
      <c r="AI17" s="368"/>
      <c r="AJ17" s="368"/>
      <c r="AK17" s="368"/>
      <c r="AL17" s="368"/>
      <c r="AM17" s="368"/>
      <c r="AN17" s="368"/>
      <c r="AO17" s="368"/>
      <c r="AP17" s="368"/>
      <c r="AQ17" s="368"/>
      <c r="AR17" s="368"/>
      <c r="AS17" s="368"/>
      <c r="AT17" s="368"/>
      <c r="AU17" s="368"/>
      <c r="AV17" s="368"/>
      <c r="AW17" s="368"/>
      <c r="AX17" s="368"/>
      <c r="AY17" s="368"/>
      <c r="AZ17" s="368"/>
      <c r="BA17" s="368"/>
      <c r="BB17" s="368"/>
      <c r="BC17" s="368"/>
      <c r="BD17" s="368"/>
      <c r="BE17" s="368"/>
      <c r="BF17" s="368"/>
      <c r="BG17" s="368"/>
      <c r="BH17" s="368"/>
      <c r="BI17" s="368"/>
      <c r="BJ17" s="368"/>
      <c r="BK17" s="368"/>
      <c r="BL17" s="368"/>
      <c r="BM17" s="368"/>
      <c r="BN17" s="368"/>
      <c r="BO17" s="368"/>
      <c r="BP17" s="368"/>
      <c r="BQ17" s="368"/>
      <c r="BR17" s="368"/>
      <c r="BS17" s="368"/>
      <c r="BT17" s="368"/>
      <c r="BU17" s="368"/>
      <c r="BV17" s="368"/>
      <c r="BW17" s="368"/>
      <c r="BX17" s="368"/>
      <c r="BY17" s="368"/>
      <c r="BZ17" s="368"/>
      <c r="CA17" s="368"/>
      <c r="CB17" s="368"/>
      <c r="CC17" s="368"/>
      <c r="CD17" s="368"/>
      <c r="CE17" s="368"/>
      <c r="CF17" s="368"/>
      <c r="CG17" s="368"/>
      <c r="CH17" s="368"/>
      <c r="CI17" s="368"/>
      <c r="CJ17" s="368"/>
      <c r="CK17" s="368"/>
      <c r="CL17" s="368"/>
      <c r="CM17" s="368"/>
      <c r="CN17" s="368"/>
      <c r="CO17" s="368"/>
      <c r="CP17" s="368"/>
      <c r="CQ17" s="368"/>
      <c r="CR17" s="368"/>
      <c r="CS17" s="368"/>
      <c r="CT17" s="368"/>
      <c r="CU17" s="368"/>
      <c r="CV17" s="368"/>
      <c r="CW17" s="368"/>
      <c r="CX17" s="368"/>
      <c r="CY17" s="368"/>
      <c r="CZ17" s="368"/>
      <c r="DA17" s="368"/>
      <c r="DB17" s="368"/>
      <c r="DC17" s="368"/>
      <c r="DD17" s="368"/>
      <c r="DE17" s="368"/>
    </row>
    <row r="18" spans="1:109" s="247" customFormat="1" x14ac:dyDescent="0.15">
      <c r="A18" s="367"/>
      <c r="B18" s="368"/>
      <c r="C18" s="368"/>
      <c r="D18" s="368"/>
      <c r="E18" s="368"/>
      <c r="F18" s="368"/>
      <c r="G18" s="368"/>
      <c r="H18" s="368"/>
      <c r="I18" s="368"/>
      <c r="J18" s="368"/>
      <c r="K18" s="368"/>
      <c r="L18" s="368"/>
      <c r="M18" s="368"/>
      <c r="N18" s="368"/>
      <c r="O18" s="368"/>
      <c r="P18" s="368"/>
      <c r="Q18" s="368"/>
      <c r="R18" s="368"/>
      <c r="S18" s="368"/>
      <c r="T18" s="368"/>
      <c r="U18" s="368"/>
      <c r="V18" s="368"/>
      <c r="W18" s="368"/>
      <c r="X18" s="368"/>
      <c r="Y18" s="368"/>
      <c r="Z18" s="368"/>
      <c r="AA18" s="368"/>
      <c r="AB18" s="368"/>
      <c r="AC18" s="368"/>
      <c r="AD18" s="368"/>
      <c r="AE18" s="368"/>
      <c r="AF18" s="368"/>
      <c r="AG18" s="368"/>
      <c r="AH18" s="368"/>
      <c r="AI18" s="368"/>
      <c r="AJ18" s="368"/>
      <c r="AK18" s="368"/>
      <c r="AL18" s="368"/>
      <c r="AM18" s="368"/>
      <c r="AN18" s="368"/>
      <c r="AO18" s="368"/>
      <c r="AP18" s="368"/>
      <c r="AQ18" s="368"/>
      <c r="AR18" s="368"/>
      <c r="AS18" s="368"/>
      <c r="AT18" s="368"/>
      <c r="AU18" s="368"/>
      <c r="AV18" s="368"/>
      <c r="AW18" s="368"/>
      <c r="AX18" s="368"/>
      <c r="AY18" s="368"/>
      <c r="AZ18" s="368"/>
      <c r="BA18" s="368"/>
      <c r="BB18" s="368"/>
      <c r="BC18" s="368"/>
      <c r="BD18" s="368"/>
      <c r="BE18" s="368"/>
      <c r="BF18" s="368"/>
      <c r="BG18" s="368"/>
      <c r="BH18" s="368"/>
      <c r="BI18" s="368"/>
      <c r="BJ18" s="368"/>
      <c r="BK18" s="368"/>
      <c r="BL18" s="368"/>
      <c r="BM18" s="368"/>
      <c r="BN18" s="368"/>
      <c r="BO18" s="368"/>
      <c r="BP18" s="368"/>
      <c r="BQ18" s="368"/>
      <c r="BR18" s="368"/>
      <c r="BS18" s="368"/>
      <c r="BT18" s="368"/>
      <c r="BU18" s="368"/>
      <c r="BV18" s="368"/>
      <c r="BW18" s="368"/>
      <c r="BX18" s="368"/>
      <c r="BY18" s="368"/>
      <c r="BZ18" s="368"/>
      <c r="CA18" s="368"/>
      <c r="CB18" s="368"/>
      <c r="CC18" s="368"/>
      <c r="CD18" s="368"/>
      <c r="CE18" s="368"/>
      <c r="CF18" s="368"/>
      <c r="CG18" s="368"/>
      <c r="CH18" s="368"/>
      <c r="CI18" s="368"/>
      <c r="CJ18" s="368"/>
      <c r="CK18" s="368"/>
      <c r="CL18" s="368"/>
      <c r="CM18" s="368"/>
      <c r="CN18" s="368"/>
      <c r="CO18" s="368"/>
      <c r="CP18" s="368"/>
      <c r="CQ18" s="368"/>
      <c r="CR18" s="368"/>
      <c r="CS18" s="368"/>
      <c r="CT18" s="368"/>
      <c r="CU18" s="368"/>
      <c r="CV18" s="368"/>
      <c r="CW18" s="368"/>
      <c r="CX18" s="368"/>
      <c r="CY18" s="368"/>
      <c r="CZ18" s="368"/>
      <c r="DA18" s="368"/>
      <c r="DB18" s="368"/>
      <c r="DC18" s="368"/>
      <c r="DD18" s="368"/>
      <c r="DE18" s="368"/>
    </row>
    <row r="19" spans="1:109" x14ac:dyDescent="0.15">
      <c r="DD19" s="367"/>
      <c r="DE19" s="367"/>
    </row>
    <row r="20" spans="1:109" x14ac:dyDescent="0.15">
      <c r="DD20" s="367"/>
      <c r="DE20" s="367"/>
    </row>
    <row r="21" spans="1:109" ht="17.25" customHeight="1" x14ac:dyDescent="0.15">
      <c r="B21" s="369"/>
      <c r="C21" s="370"/>
      <c r="D21" s="370"/>
      <c r="E21" s="370"/>
      <c r="F21" s="370"/>
      <c r="G21" s="370"/>
      <c r="H21" s="370"/>
      <c r="I21" s="370"/>
      <c r="J21" s="370"/>
      <c r="K21" s="370"/>
      <c r="L21" s="370"/>
      <c r="M21" s="370"/>
      <c r="N21" s="371"/>
      <c r="O21" s="370"/>
      <c r="P21" s="370"/>
      <c r="Q21" s="370"/>
      <c r="R21" s="370"/>
      <c r="S21" s="370"/>
      <c r="T21" s="370"/>
      <c r="U21" s="370"/>
      <c r="V21" s="370"/>
      <c r="W21" s="370"/>
      <c r="X21" s="370"/>
      <c r="Y21" s="370"/>
      <c r="Z21" s="370"/>
      <c r="AA21" s="370"/>
      <c r="AB21" s="370"/>
      <c r="AC21" s="370"/>
      <c r="AD21" s="370"/>
      <c r="AE21" s="370"/>
      <c r="AF21" s="370"/>
      <c r="AG21" s="370"/>
      <c r="AH21" s="370"/>
      <c r="AI21" s="370"/>
      <c r="AJ21" s="370"/>
      <c r="AK21" s="370"/>
      <c r="AL21" s="370"/>
      <c r="AM21" s="370"/>
      <c r="AN21" s="370"/>
      <c r="AO21" s="370"/>
      <c r="AP21" s="370"/>
      <c r="AQ21" s="370"/>
      <c r="AR21" s="370"/>
      <c r="AS21" s="370"/>
      <c r="AT21" s="371"/>
      <c r="AU21" s="370"/>
      <c r="AV21" s="370"/>
      <c r="AW21" s="370"/>
      <c r="AX21" s="370"/>
      <c r="AY21" s="370"/>
      <c r="AZ21" s="370"/>
      <c r="BA21" s="370"/>
      <c r="BB21" s="370"/>
      <c r="BC21" s="370"/>
      <c r="BD21" s="370"/>
      <c r="BE21" s="370"/>
      <c r="BF21" s="371"/>
      <c r="BG21" s="370"/>
      <c r="BH21" s="370"/>
      <c r="BI21" s="370"/>
      <c r="BJ21" s="370"/>
      <c r="BK21" s="370"/>
      <c r="BL21" s="370"/>
      <c r="BM21" s="370"/>
      <c r="BN21" s="370"/>
      <c r="BO21" s="370"/>
      <c r="BP21" s="370"/>
      <c r="BQ21" s="370"/>
      <c r="BR21" s="371"/>
      <c r="BS21" s="370"/>
      <c r="BT21" s="370"/>
      <c r="BU21" s="370"/>
      <c r="BV21" s="370"/>
      <c r="BW21" s="370"/>
      <c r="BX21" s="370"/>
      <c r="BY21" s="370"/>
      <c r="BZ21" s="370"/>
      <c r="CA21" s="370"/>
      <c r="CB21" s="370"/>
      <c r="CC21" s="370"/>
      <c r="CD21" s="371"/>
      <c r="CE21" s="370"/>
      <c r="CF21" s="370"/>
      <c r="CG21" s="370"/>
      <c r="CH21" s="370"/>
      <c r="CI21" s="370"/>
      <c r="CJ21" s="370"/>
      <c r="CK21" s="370"/>
      <c r="CL21" s="370"/>
      <c r="CM21" s="370"/>
      <c r="CN21" s="370"/>
      <c r="CO21" s="370"/>
      <c r="CP21" s="371"/>
      <c r="CQ21" s="370"/>
      <c r="CR21" s="370"/>
      <c r="CS21" s="370"/>
      <c r="CT21" s="370"/>
      <c r="CU21" s="370"/>
      <c r="CV21" s="370"/>
      <c r="CW21" s="370"/>
      <c r="CX21" s="370"/>
      <c r="CY21" s="370"/>
      <c r="CZ21" s="370"/>
      <c r="DA21" s="370"/>
      <c r="DB21" s="371"/>
      <c r="DC21" s="370"/>
      <c r="DD21" s="372"/>
      <c r="DE21" s="367"/>
    </row>
    <row r="22" spans="1:109" ht="17.25" customHeight="1" x14ac:dyDescent="0.15">
      <c r="B22" s="373"/>
    </row>
    <row r="23" spans="1:109" x14ac:dyDescent="0.15">
      <c r="B23" s="373"/>
    </row>
    <row r="24" spans="1:109" x14ac:dyDescent="0.15">
      <c r="B24" s="373"/>
    </row>
    <row r="25" spans="1:109" x14ac:dyDescent="0.15">
      <c r="B25" s="373"/>
    </row>
    <row r="26" spans="1:109" x14ac:dyDescent="0.15">
      <c r="B26" s="373"/>
    </row>
    <row r="27" spans="1:109" x14ac:dyDescent="0.15">
      <c r="B27" s="373"/>
    </row>
    <row r="28" spans="1:109" x14ac:dyDescent="0.15">
      <c r="B28" s="373"/>
    </row>
    <row r="29" spans="1:109" x14ac:dyDescent="0.15">
      <c r="B29" s="373"/>
    </row>
    <row r="30" spans="1:109" x14ac:dyDescent="0.15">
      <c r="B30" s="373"/>
    </row>
    <row r="31" spans="1:109" x14ac:dyDescent="0.15">
      <c r="B31" s="373"/>
    </row>
    <row r="32" spans="1:109" x14ac:dyDescent="0.15">
      <c r="B32" s="373"/>
    </row>
    <row r="33" spans="2:109" x14ac:dyDescent="0.15">
      <c r="B33" s="373"/>
    </row>
    <row r="34" spans="2:109" x14ac:dyDescent="0.15">
      <c r="B34" s="373"/>
    </row>
    <row r="35" spans="2:109" x14ac:dyDescent="0.15">
      <c r="B35" s="373"/>
    </row>
    <row r="36" spans="2:109" x14ac:dyDescent="0.15">
      <c r="B36" s="373"/>
    </row>
    <row r="37" spans="2:109" x14ac:dyDescent="0.15">
      <c r="B37" s="373"/>
    </row>
    <row r="38" spans="2:109" x14ac:dyDescent="0.15">
      <c r="B38" s="373"/>
    </row>
    <row r="39" spans="2:109" x14ac:dyDescent="0.15">
      <c r="B39" s="375"/>
      <c r="C39" s="376"/>
      <c r="D39" s="376"/>
      <c r="E39" s="376"/>
      <c r="F39" s="376"/>
      <c r="G39" s="376"/>
      <c r="H39" s="376"/>
      <c r="I39" s="376"/>
      <c r="J39" s="376"/>
      <c r="K39" s="376"/>
      <c r="L39" s="376"/>
      <c r="M39" s="376"/>
      <c r="N39" s="376"/>
      <c r="O39" s="376"/>
      <c r="P39" s="376"/>
      <c r="Q39" s="376"/>
      <c r="R39" s="376"/>
      <c r="S39" s="376"/>
      <c r="T39" s="376"/>
      <c r="U39" s="376"/>
      <c r="V39" s="376"/>
      <c r="W39" s="376"/>
      <c r="X39" s="376"/>
      <c r="Y39" s="376"/>
      <c r="Z39" s="376"/>
      <c r="AA39" s="376"/>
      <c r="AB39" s="376"/>
      <c r="AC39" s="376"/>
      <c r="AD39" s="376"/>
      <c r="AE39" s="376"/>
      <c r="AF39" s="376"/>
      <c r="AG39" s="376"/>
      <c r="AH39" s="376"/>
      <c r="AI39" s="376"/>
      <c r="AJ39" s="376"/>
      <c r="AK39" s="376"/>
      <c r="AL39" s="376"/>
      <c r="AM39" s="376"/>
      <c r="AN39" s="376"/>
      <c r="AO39" s="376"/>
      <c r="AP39" s="376"/>
      <c r="AQ39" s="376"/>
      <c r="AR39" s="376"/>
      <c r="AS39" s="376"/>
      <c r="AT39" s="376"/>
      <c r="AU39" s="376"/>
      <c r="AV39" s="376"/>
      <c r="AW39" s="376"/>
      <c r="AX39" s="376"/>
      <c r="AY39" s="376"/>
      <c r="AZ39" s="376"/>
      <c r="BA39" s="376"/>
      <c r="BB39" s="376"/>
      <c r="BC39" s="376"/>
      <c r="BD39" s="376"/>
      <c r="BE39" s="376"/>
      <c r="BF39" s="376"/>
      <c r="BG39" s="376"/>
      <c r="BH39" s="376"/>
      <c r="BI39" s="376"/>
      <c r="BJ39" s="376"/>
      <c r="BK39" s="376"/>
      <c r="BL39" s="376"/>
      <c r="BM39" s="376"/>
      <c r="BN39" s="376"/>
      <c r="BO39" s="376"/>
      <c r="BP39" s="376"/>
      <c r="BQ39" s="376"/>
      <c r="BR39" s="376"/>
      <c r="BS39" s="376"/>
      <c r="BT39" s="376"/>
      <c r="BU39" s="376"/>
      <c r="BV39" s="376"/>
      <c r="BW39" s="376"/>
      <c r="BX39" s="376"/>
      <c r="BY39" s="376"/>
      <c r="BZ39" s="376"/>
      <c r="CA39" s="376"/>
      <c r="CB39" s="376"/>
      <c r="CC39" s="376"/>
      <c r="CD39" s="376"/>
      <c r="CE39" s="376"/>
      <c r="CF39" s="376"/>
      <c r="CG39" s="376"/>
      <c r="CH39" s="376"/>
      <c r="CI39" s="376"/>
      <c r="CJ39" s="376"/>
      <c r="CK39" s="376"/>
      <c r="CL39" s="376"/>
      <c r="CM39" s="376"/>
      <c r="CN39" s="376"/>
      <c r="CO39" s="376"/>
      <c r="CP39" s="376"/>
      <c r="CQ39" s="376"/>
      <c r="CR39" s="376"/>
      <c r="CS39" s="376"/>
      <c r="CT39" s="376"/>
      <c r="CU39" s="376"/>
      <c r="CV39" s="376"/>
      <c r="CW39" s="376"/>
      <c r="CX39" s="376"/>
      <c r="CY39" s="376"/>
      <c r="CZ39" s="376"/>
      <c r="DA39" s="376"/>
      <c r="DB39" s="376"/>
      <c r="DC39" s="376"/>
      <c r="DD39" s="377"/>
    </row>
    <row r="40" spans="2:109" x14ac:dyDescent="0.15">
      <c r="B40" s="378"/>
      <c r="DD40" s="378"/>
      <c r="DE40" s="367"/>
    </row>
    <row r="41" spans="2:109" ht="17.25" x14ac:dyDescent="0.15">
      <c r="B41" s="379" t="s">
        <v>572</v>
      </c>
      <c r="C41" s="370"/>
      <c r="D41" s="370"/>
      <c r="E41" s="370"/>
      <c r="F41" s="370"/>
      <c r="G41" s="370"/>
      <c r="H41" s="370"/>
      <c r="I41" s="370"/>
      <c r="J41" s="370"/>
      <c r="K41" s="370"/>
      <c r="L41" s="370"/>
      <c r="M41" s="370"/>
      <c r="N41" s="370"/>
      <c r="O41" s="370"/>
      <c r="P41" s="370"/>
      <c r="Q41" s="370"/>
      <c r="R41" s="370"/>
      <c r="S41" s="370"/>
      <c r="T41" s="370"/>
      <c r="U41" s="370"/>
      <c r="V41" s="370"/>
      <c r="W41" s="370"/>
      <c r="X41" s="370"/>
      <c r="Y41" s="370"/>
      <c r="Z41" s="370"/>
      <c r="AA41" s="370"/>
      <c r="AB41" s="370"/>
      <c r="AC41" s="370"/>
      <c r="AD41" s="370"/>
      <c r="AE41" s="370"/>
      <c r="AF41" s="370"/>
      <c r="AG41" s="370"/>
      <c r="AH41" s="370"/>
      <c r="AI41" s="370"/>
      <c r="AJ41" s="370"/>
      <c r="AK41" s="370"/>
      <c r="AL41" s="370"/>
      <c r="AM41" s="370"/>
      <c r="AN41" s="370"/>
      <c r="AO41" s="370"/>
      <c r="AP41" s="370"/>
      <c r="AQ41" s="370"/>
      <c r="AR41" s="370"/>
      <c r="AS41" s="370"/>
      <c r="AT41" s="370"/>
      <c r="AU41" s="370"/>
      <c r="AV41" s="370"/>
      <c r="AW41" s="370"/>
      <c r="AX41" s="370"/>
      <c r="AY41" s="370"/>
      <c r="AZ41" s="370"/>
      <c r="BA41" s="370"/>
      <c r="BB41" s="370"/>
      <c r="BC41" s="370"/>
      <c r="BD41" s="370"/>
      <c r="BE41" s="370"/>
      <c r="BF41" s="370"/>
      <c r="BG41" s="370"/>
      <c r="BH41" s="370"/>
      <c r="BI41" s="370"/>
      <c r="BJ41" s="370"/>
      <c r="BK41" s="370"/>
      <c r="BL41" s="370"/>
      <c r="BM41" s="370"/>
      <c r="BN41" s="370"/>
      <c r="BO41" s="370"/>
      <c r="BP41" s="370"/>
      <c r="BQ41" s="370"/>
      <c r="BR41" s="370"/>
      <c r="BS41" s="370"/>
      <c r="BT41" s="370"/>
      <c r="BU41" s="370"/>
      <c r="BV41" s="370"/>
      <c r="BW41" s="370"/>
      <c r="BX41" s="370"/>
      <c r="BY41" s="370"/>
      <c r="BZ41" s="370"/>
      <c r="CA41" s="370"/>
      <c r="CB41" s="370"/>
      <c r="CC41" s="370"/>
      <c r="CD41" s="370"/>
      <c r="CE41" s="370"/>
      <c r="CF41" s="370"/>
      <c r="CG41" s="370"/>
      <c r="CH41" s="370"/>
      <c r="CI41" s="370"/>
      <c r="CJ41" s="370"/>
      <c r="CK41" s="370"/>
      <c r="CL41" s="370"/>
      <c r="CM41" s="370"/>
      <c r="CN41" s="370"/>
      <c r="CO41" s="370"/>
      <c r="CP41" s="370"/>
      <c r="CQ41" s="370"/>
      <c r="CR41" s="370"/>
      <c r="CS41" s="370"/>
      <c r="CT41" s="370"/>
      <c r="CU41" s="370"/>
      <c r="CV41" s="370"/>
      <c r="CW41" s="370"/>
      <c r="CX41" s="370"/>
      <c r="CY41" s="370"/>
      <c r="CZ41" s="370"/>
      <c r="DA41" s="370"/>
      <c r="DB41" s="370"/>
      <c r="DC41" s="370"/>
      <c r="DD41" s="372"/>
    </row>
    <row r="42" spans="2:109" x14ac:dyDescent="0.15">
      <c r="B42" s="373"/>
      <c r="G42" s="380"/>
      <c r="I42" s="381"/>
      <c r="J42" s="381"/>
      <c r="K42" s="381"/>
      <c r="AM42" s="380"/>
      <c r="AN42" s="380" t="s">
        <v>573</v>
      </c>
      <c r="AP42" s="381"/>
      <c r="AQ42" s="381"/>
      <c r="AR42" s="381"/>
      <c r="AY42" s="380"/>
      <c r="BA42" s="381"/>
      <c r="BB42" s="381"/>
      <c r="BC42" s="381"/>
      <c r="BK42" s="380"/>
      <c r="BM42" s="381"/>
      <c r="BN42" s="381"/>
      <c r="BO42" s="381"/>
      <c r="BW42" s="380"/>
      <c r="BY42" s="381"/>
      <c r="BZ42" s="381"/>
      <c r="CA42" s="381"/>
      <c r="CI42" s="380"/>
      <c r="CK42" s="381"/>
      <c r="CL42" s="381"/>
      <c r="CM42" s="381"/>
      <c r="CU42" s="380"/>
      <c r="CW42" s="381"/>
      <c r="CX42" s="381"/>
      <c r="CY42" s="381"/>
    </row>
    <row r="43" spans="2:109" ht="13.5" customHeight="1" x14ac:dyDescent="0.15">
      <c r="B43" s="373"/>
      <c r="AN43" s="1254" t="s">
        <v>581</v>
      </c>
      <c r="AO43" s="1255"/>
      <c r="AP43" s="1255"/>
      <c r="AQ43" s="1255"/>
      <c r="AR43" s="1255"/>
      <c r="AS43" s="1255"/>
      <c r="AT43" s="1255"/>
      <c r="AU43" s="1255"/>
      <c r="AV43" s="1255"/>
      <c r="AW43" s="1255"/>
      <c r="AX43" s="1255"/>
      <c r="AY43" s="1255"/>
      <c r="AZ43" s="1255"/>
      <c r="BA43" s="1255"/>
      <c r="BB43" s="1255"/>
      <c r="BC43" s="1255"/>
      <c r="BD43" s="1255"/>
      <c r="BE43" s="1255"/>
      <c r="BF43" s="1255"/>
      <c r="BG43" s="1255"/>
      <c r="BH43" s="1255"/>
      <c r="BI43" s="1255"/>
      <c r="BJ43" s="1255"/>
      <c r="BK43" s="1255"/>
      <c r="BL43" s="1255"/>
      <c r="BM43" s="1255"/>
      <c r="BN43" s="1255"/>
      <c r="BO43" s="1255"/>
      <c r="BP43" s="1255"/>
      <c r="BQ43" s="1255"/>
      <c r="BR43" s="1255"/>
      <c r="BS43" s="1255"/>
      <c r="BT43" s="1255"/>
      <c r="BU43" s="1255"/>
      <c r="BV43" s="1255"/>
      <c r="BW43" s="1255"/>
      <c r="BX43" s="1255"/>
      <c r="BY43" s="1255"/>
      <c r="BZ43" s="1255"/>
      <c r="CA43" s="1255"/>
      <c r="CB43" s="1255"/>
      <c r="CC43" s="1255"/>
      <c r="CD43" s="1255"/>
      <c r="CE43" s="1255"/>
      <c r="CF43" s="1255"/>
      <c r="CG43" s="1255"/>
      <c r="CH43" s="1255"/>
      <c r="CI43" s="1255"/>
      <c r="CJ43" s="1255"/>
      <c r="CK43" s="1255"/>
      <c r="CL43" s="1255"/>
      <c r="CM43" s="1255"/>
      <c r="CN43" s="1255"/>
      <c r="CO43" s="1255"/>
      <c r="CP43" s="1255"/>
      <c r="CQ43" s="1255"/>
      <c r="CR43" s="1255"/>
      <c r="CS43" s="1255"/>
      <c r="CT43" s="1255"/>
      <c r="CU43" s="1255"/>
      <c r="CV43" s="1255"/>
      <c r="CW43" s="1255"/>
      <c r="CX43" s="1255"/>
      <c r="CY43" s="1255"/>
      <c r="CZ43" s="1255"/>
      <c r="DA43" s="1255"/>
      <c r="DB43" s="1255"/>
      <c r="DC43" s="1256"/>
    </row>
    <row r="44" spans="2:109" x14ac:dyDescent="0.15">
      <c r="B44" s="373"/>
      <c r="AN44" s="1257"/>
      <c r="AO44" s="1258"/>
      <c r="AP44" s="1258"/>
      <c r="AQ44" s="1258"/>
      <c r="AR44" s="1258"/>
      <c r="AS44" s="1258"/>
      <c r="AT44" s="1258"/>
      <c r="AU44" s="1258"/>
      <c r="AV44" s="1258"/>
      <c r="AW44" s="1258"/>
      <c r="AX44" s="1258"/>
      <c r="AY44" s="1258"/>
      <c r="AZ44" s="1258"/>
      <c r="BA44" s="1258"/>
      <c r="BB44" s="1258"/>
      <c r="BC44" s="1258"/>
      <c r="BD44" s="1258"/>
      <c r="BE44" s="1258"/>
      <c r="BF44" s="1258"/>
      <c r="BG44" s="1258"/>
      <c r="BH44" s="1258"/>
      <c r="BI44" s="1258"/>
      <c r="BJ44" s="1258"/>
      <c r="BK44" s="1258"/>
      <c r="BL44" s="1258"/>
      <c r="BM44" s="1258"/>
      <c r="BN44" s="1258"/>
      <c r="BO44" s="1258"/>
      <c r="BP44" s="1258"/>
      <c r="BQ44" s="1258"/>
      <c r="BR44" s="1258"/>
      <c r="BS44" s="1258"/>
      <c r="BT44" s="1258"/>
      <c r="BU44" s="1258"/>
      <c r="BV44" s="1258"/>
      <c r="BW44" s="1258"/>
      <c r="BX44" s="1258"/>
      <c r="BY44" s="1258"/>
      <c r="BZ44" s="1258"/>
      <c r="CA44" s="1258"/>
      <c r="CB44" s="1258"/>
      <c r="CC44" s="1258"/>
      <c r="CD44" s="1258"/>
      <c r="CE44" s="1258"/>
      <c r="CF44" s="1258"/>
      <c r="CG44" s="1258"/>
      <c r="CH44" s="1258"/>
      <c r="CI44" s="1258"/>
      <c r="CJ44" s="1258"/>
      <c r="CK44" s="1258"/>
      <c r="CL44" s="1258"/>
      <c r="CM44" s="1258"/>
      <c r="CN44" s="1258"/>
      <c r="CO44" s="1258"/>
      <c r="CP44" s="1258"/>
      <c r="CQ44" s="1258"/>
      <c r="CR44" s="1258"/>
      <c r="CS44" s="1258"/>
      <c r="CT44" s="1258"/>
      <c r="CU44" s="1258"/>
      <c r="CV44" s="1258"/>
      <c r="CW44" s="1258"/>
      <c r="CX44" s="1258"/>
      <c r="CY44" s="1258"/>
      <c r="CZ44" s="1258"/>
      <c r="DA44" s="1258"/>
      <c r="DB44" s="1258"/>
      <c r="DC44" s="1259"/>
    </row>
    <row r="45" spans="2:109" x14ac:dyDescent="0.15">
      <c r="B45" s="373"/>
      <c r="AN45" s="1257"/>
      <c r="AO45" s="1258"/>
      <c r="AP45" s="1258"/>
      <c r="AQ45" s="1258"/>
      <c r="AR45" s="1258"/>
      <c r="AS45" s="1258"/>
      <c r="AT45" s="1258"/>
      <c r="AU45" s="1258"/>
      <c r="AV45" s="1258"/>
      <c r="AW45" s="1258"/>
      <c r="AX45" s="1258"/>
      <c r="AY45" s="1258"/>
      <c r="AZ45" s="1258"/>
      <c r="BA45" s="1258"/>
      <c r="BB45" s="1258"/>
      <c r="BC45" s="1258"/>
      <c r="BD45" s="1258"/>
      <c r="BE45" s="1258"/>
      <c r="BF45" s="1258"/>
      <c r="BG45" s="1258"/>
      <c r="BH45" s="1258"/>
      <c r="BI45" s="1258"/>
      <c r="BJ45" s="1258"/>
      <c r="BK45" s="1258"/>
      <c r="BL45" s="1258"/>
      <c r="BM45" s="1258"/>
      <c r="BN45" s="1258"/>
      <c r="BO45" s="1258"/>
      <c r="BP45" s="1258"/>
      <c r="BQ45" s="1258"/>
      <c r="BR45" s="1258"/>
      <c r="BS45" s="1258"/>
      <c r="BT45" s="1258"/>
      <c r="BU45" s="1258"/>
      <c r="BV45" s="1258"/>
      <c r="BW45" s="1258"/>
      <c r="BX45" s="1258"/>
      <c r="BY45" s="1258"/>
      <c r="BZ45" s="1258"/>
      <c r="CA45" s="1258"/>
      <c r="CB45" s="1258"/>
      <c r="CC45" s="1258"/>
      <c r="CD45" s="1258"/>
      <c r="CE45" s="1258"/>
      <c r="CF45" s="1258"/>
      <c r="CG45" s="1258"/>
      <c r="CH45" s="1258"/>
      <c r="CI45" s="1258"/>
      <c r="CJ45" s="1258"/>
      <c r="CK45" s="1258"/>
      <c r="CL45" s="1258"/>
      <c r="CM45" s="1258"/>
      <c r="CN45" s="1258"/>
      <c r="CO45" s="1258"/>
      <c r="CP45" s="1258"/>
      <c r="CQ45" s="1258"/>
      <c r="CR45" s="1258"/>
      <c r="CS45" s="1258"/>
      <c r="CT45" s="1258"/>
      <c r="CU45" s="1258"/>
      <c r="CV45" s="1258"/>
      <c r="CW45" s="1258"/>
      <c r="CX45" s="1258"/>
      <c r="CY45" s="1258"/>
      <c r="CZ45" s="1258"/>
      <c r="DA45" s="1258"/>
      <c r="DB45" s="1258"/>
      <c r="DC45" s="1259"/>
    </row>
    <row r="46" spans="2:109" x14ac:dyDescent="0.15">
      <c r="B46" s="373"/>
      <c r="AN46" s="1257"/>
      <c r="AO46" s="1258"/>
      <c r="AP46" s="1258"/>
      <c r="AQ46" s="1258"/>
      <c r="AR46" s="1258"/>
      <c r="AS46" s="1258"/>
      <c r="AT46" s="1258"/>
      <c r="AU46" s="1258"/>
      <c r="AV46" s="1258"/>
      <c r="AW46" s="1258"/>
      <c r="AX46" s="1258"/>
      <c r="AY46" s="1258"/>
      <c r="AZ46" s="1258"/>
      <c r="BA46" s="1258"/>
      <c r="BB46" s="1258"/>
      <c r="BC46" s="1258"/>
      <c r="BD46" s="1258"/>
      <c r="BE46" s="1258"/>
      <c r="BF46" s="1258"/>
      <c r="BG46" s="1258"/>
      <c r="BH46" s="1258"/>
      <c r="BI46" s="1258"/>
      <c r="BJ46" s="1258"/>
      <c r="BK46" s="1258"/>
      <c r="BL46" s="1258"/>
      <c r="BM46" s="1258"/>
      <c r="BN46" s="1258"/>
      <c r="BO46" s="1258"/>
      <c r="BP46" s="1258"/>
      <c r="BQ46" s="1258"/>
      <c r="BR46" s="1258"/>
      <c r="BS46" s="1258"/>
      <c r="BT46" s="1258"/>
      <c r="BU46" s="1258"/>
      <c r="BV46" s="1258"/>
      <c r="BW46" s="1258"/>
      <c r="BX46" s="1258"/>
      <c r="BY46" s="1258"/>
      <c r="BZ46" s="1258"/>
      <c r="CA46" s="1258"/>
      <c r="CB46" s="1258"/>
      <c r="CC46" s="1258"/>
      <c r="CD46" s="1258"/>
      <c r="CE46" s="1258"/>
      <c r="CF46" s="1258"/>
      <c r="CG46" s="1258"/>
      <c r="CH46" s="1258"/>
      <c r="CI46" s="1258"/>
      <c r="CJ46" s="1258"/>
      <c r="CK46" s="1258"/>
      <c r="CL46" s="1258"/>
      <c r="CM46" s="1258"/>
      <c r="CN46" s="1258"/>
      <c r="CO46" s="1258"/>
      <c r="CP46" s="1258"/>
      <c r="CQ46" s="1258"/>
      <c r="CR46" s="1258"/>
      <c r="CS46" s="1258"/>
      <c r="CT46" s="1258"/>
      <c r="CU46" s="1258"/>
      <c r="CV46" s="1258"/>
      <c r="CW46" s="1258"/>
      <c r="CX46" s="1258"/>
      <c r="CY46" s="1258"/>
      <c r="CZ46" s="1258"/>
      <c r="DA46" s="1258"/>
      <c r="DB46" s="1258"/>
      <c r="DC46" s="1259"/>
    </row>
    <row r="47" spans="2:109" x14ac:dyDescent="0.15">
      <c r="B47" s="373"/>
      <c r="AN47" s="1260"/>
      <c r="AO47" s="1261"/>
      <c r="AP47" s="1261"/>
      <c r="AQ47" s="1261"/>
      <c r="AR47" s="1261"/>
      <c r="AS47" s="1261"/>
      <c r="AT47" s="1261"/>
      <c r="AU47" s="1261"/>
      <c r="AV47" s="1261"/>
      <c r="AW47" s="1261"/>
      <c r="AX47" s="1261"/>
      <c r="AY47" s="1261"/>
      <c r="AZ47" s="1261"/>
      <c r="BA47" s="1261"/>
      <c r="BB47" s="1261"/>
      <c r="BC47" s="1261"/>
      <c r="BD47" s="1261"/>
      <c r="BE47" s="1261"/>
      <c r="BF47" s="1261"/>
      <c r="BG47" s="1261"/>
      <c r="BH47" s="1261"/>
      <c r="BI47" s="1261"/>
      <c r="BJ47" s="1261"/>
      <c r="BK47" s="1261"/>
      <c r="BL47" s="1261"/>
      <c r="BM47" s="1261"/>
      <c r="BN47" s="1261"/>
      <c r="BO47" s="1261"/>
      <c r="BP47" s="1261"/>
      <c r="BQ47" s="1261"/>
      <c r="BR47" s="1261"/>
      <c r="BS47" s="1261"/>
      <c r="BT47" s="1261"/>
      <c r="BU47" s="1261"/>
      <c r="BV47" s="1261"/>
      <c r="BW47" s="1261"/>
      <c r="BX47" s="1261"/>
      <c r="BY47" s="1261"/>
      <c r="BZ47" s="1261"/>
      <c r="CA47" s="1261"/>
      <c r="CB47" s="1261"/>
      <c r="CC47" s="1261"/>
      <c r="CD47" s="1261"/>
      <c r="CE47" s="1261"/>
      <c r="CF47" s="1261"/>
      <c r="CG47" s="1261"/>
      <c r="CH47" s="1261"/>
      <c r="CI47" s="1261"/>
      <c r="CJ47" s="1261"/>
      <c r="CK47" s="1261"/>
      <c r="CL47" s="1261"/>
      <c r="CM47" s="1261"/>
      <c r="CN47" s="1261"/>
      <c r="CO47" s="1261"/>
      <c r="CP47" s="1261"/>
      <c r="CQ47" s="1261"/>
      <c r="CR47" s="1261"/>
      <c r="CS47" s="1261"/>
      <c r="CT47" s="1261"/>
      <c r="CU47" s="1261"/>
      <c r="CV47" s="1261"/>
      <c r="CW47" s="1261"/>
      <c r="CX47" s="1261"/>
      <c r="CY47" s="1261"/>
      <c r="CZ47" s="1261"/>
      <c r="DA47" s="1261"/>
      <c r="DB47" s="1261"/>
      <c r="DC47" s="1262"/>
    </row>
    <row r="48" spans="2:109" x14ac:dyDescent="0.15">
      <c r="B48" s="373"/>
      <c r="H48" s="382"/>
      <c r="I48" s="382"/>
      <c r="J48" s="382"/>
      <c r="AN48" s="382"/>
      <c r="AO48" s="382"/>
      <c r="AP48" s="382"/>
      <c r="AZ48" s="382"/>
      <c r="BA48" s="382"/>
      <c r="BB48" s="382"/>
      <c r="BL48" s="382"/>
      <c r="BM48" s="382"/>
      <c r="BN48" s="382"/>
      <c r="BX48" s="382"/>
      <c r="BY48" s="382"/>
      <c r="BZ48" s="382"/>
      <c r="CJ48" s="382"/>
      <c r="CK48" s="382"/>
      <c r="CL48" s="382"/>
      <c r="CV48" s="382"/>
      <c r="CW48" s="382"/>
      <c r="CX48" s="382"/>
    </row>
    <row r="49" spans="1:109" x14ac:dyDescent="0.15">
      <c r="B49" s="373"/>
      <c r="AN49" s="367" t="s">
        <v>574</v>
      </c>
    </row>
    <row r="50" spans="1:109" x14ac:dyDescent="0.15">
      <c r="B50" s="373"/>
      <c r="G50" s="1263"/>
      <c r="H50" s="1263"/>
      <c r="I50" s="1263"/>
      <c r="J50" s="1263"/>
      <c r="K50" s="383"/>
      <c r="L50" s="383"/>
      <c r="M50" s="384"/>
      <c r="N50" s="384"/>
      <c r="AN50" s="1264"/>
      <c r="AO50" s="1265"/>
      <c r="AP50" s="1265"/>
      <c r="AQ50" s="1265"/>
      <c r="AR50" s="1265"/>
      <c r="AS50" s="1265"/>
      <c r="AT50" s="1265"/>
      <c r="AU50" s="1265"/>
      <c r="AV50" s="1265"/>
      <c r="AW50" s="1265"/>
      <c r="AX50" s="1265"/>
      <c r="AY50" s="1265"/>
      <c r="AZ50" s="1265"/>
      <c r="BA50" s="1265"/>
      <c r="BB50" s="1265"/>
      <c r="BC50" s="1265"/>
      <c r="BD50" s="1265"/>
      <c r="BE50" s="1265"/>
      <c r="BF50" s="1265"/>
      <c r="BG50" s="1265"/>
      <c r="BH50" s="1265"/>
      <c r="BI50" s="1265"/>
      <c r="BJ50" s="1265"/>
      <c r="BK50" s="1265"/>
      <c r="BL50" s="1265"/>
      <c r="BM50" s="1265"/>
      <c r="BN50" s="1265"/>
      <c r="BO50" s="1266"/>
      <c r="BP50" s="1267" t="s">
        <v>527</v>
      </c>
      <c r="BQ50" s="1267"/>
      <c r="BR50" s="1267"/>
      <c r="BS50" s="1267"/>
      <c r="BT50" s="1267"/>
      <c r="BU50" s="1267"/>
      <c r="BV50" s="1267"/>
      <c r="BW50" s="1267"/>
      <c r="BX50" s="1267" t="s">
        <v>528</v>
      </c>
      <c r="BY50" s="1267"/>
      <c r="BZ50" s="1267"/>
      <c r="CA50" s="1267"/>
      <c r="CB50" s="1267"/>
      <c r="CC50" s="1267"/>
      <c r="CD50" s="1267"/>
      <c r="CE50" s="1267"/>
      <c r="CF50" s="1267" t="s">
        <v>529</v>
      </c>
      <c r="CG50" s="1267"/>
      <c r="CH50" s="1267"/>
      <c r="CI50" s="1267"/>
      <c r="CJ50" s="1267"/>
      <c r="CK50" s="1267"/>
      <c r="CL50" s="1267"/>
      <c r="CM50" s="1267"/>
      <c r="CN50" s="1267" t="s">
        <v>530</v>
      </c>
      <c r="CO50" s="1267"/>
      <c r="CP50" s="1267"/>
      <c r="CQ50" s="1267"/>
      <c r="CR50" s="1267"/>
      <c r="CS50" s="1267"/>
      <c r="CT50" s="1267"/>
      <c r="CU50" s="1267"/>
      <c r="CV50" s="1267" t="s">
        <v>531</v>
      </c>
      <c r="CW50" s="1267"/>
      <c r="CX50" s="1267"/>
      <c r="CY50" s="1267"/>
      <c r="CZ50" s="1267"/>
      <c r="DA50" s="1267"/>
      <c r="DB50" s="1267"/>
      <c r="DC50" s="1267"/>
    </row>
    <row r="51" spans="1:109" ht="13.5" customHeight="1" x14ac:dyDescent="0.15">
      <c r="B51" s="373"/>
      <c r="G51" s="1273"/>
      <c r="H51" s="1273"/>
      <c r="I51" s="1271"/>
      <c r="J51" s="1271"/>
      <c r="K51" s="1269"/>
      <c r="L51" s="1269"/>
      <c r="M51" s="1269"/>
      <c r="N51" s="1269"/>
      <c r="AM51" s="382"/>
      <c r="AN51" s="1270" t="s">
        <v>575</v>
      </c>
      <c r="AO51" s="1270"/>
      <c r="AP51" s="1270"/>
      <c r="AQ51" s="1270"/>
      <c r="AR51" s="1270"/>
      <c r="AS51" s="1270"/>
      <c r="AT51" s="1270"/>
      <c r="AU51" s="1270"/>
      <c r="AV51" s="1270"/>
      <c r="AW51" s="1270"/>
      <c r="AX51" s="1270"/>
      <c r="AY51" s="1270"/>
      <c r="AZ51" s="1270"/>
      <c r="BA51" s="1270"/>
      <c r="BB51" s="1270" t="s">
        <v>576</v>
      </c>
      <c r="BC51" s="1270"/>
      <c r="BD51" s="1270"/>
      <c r="BE51" s="1270"/>
      <c r="BF51" s="1270"/>
      <c r="BG51" s="1270"/>
      <c r="BH51" s="1270"/>
      <c r="BI51" s="1270"/>
      <c r="BJ51" s="1270"/>
      <c r="BK51" s="1270"/>
      <c r="BL51" s="1270"/>
      <c r="BM51" s="1270"/>
      <c r="BN51" s="1270"/>
      <c r="BO51" s="1270"/>
      <c r="BP51" s="1268"/>
      <c r="BQ51" s="1268"/>
      <c r="BR51" s="1268"/>
      <c r="BS51" s="1268"/>
      <c r="BT51" s="1268"/>
      <c r="BU51" s="1268"/>
      <c r="BV51" s="1268"/>
      <c r="BW51" s="1268"/>
      <c r="BX51" s="1268"/>
      <c r="BY51" s="1268"/>
      <c r="BZ51" s="1268"/>
      <c r="CA51" s="1268"/>
      <c r="CB51" s="1268"/>
      <c r="CC51" s="1268"/>
      <c r="CD51" s="1268"/>
      <c r="CE51" s="1268"/>
      <c r="CF51" s="1268"/>
      <c r="CG51" s="1268"/>
      <c r="CH51" s="1268"/>
      <c r="CI51" s="1268"/>
      <c r="CJ51" s="1268"/>
      <c r="CK51" s="1268"/>
      <c r="CL51" s="1268"/>
      <c r="CM51" s="1268"/>
      <c r="CN51" s="1268"/>
      <c r="CO51" s="1268"/>
      <c r="CP51" s="1268"/>
      <c r="CQ51" s="1268"/>
      <c r="CR51" s="1268"/>
      <c r="CS51" s="1268"/>
      <c r="CT51" s="1268"/>
      <c r="CU51" s="1268"/>
      <c r="CV51" s="1268"/>
      <c r="CW51" s="1268"/>
      <c r="CX51" s="1268"/>
      <c r="CY51" s="1268"/>
      <c r="CZ51" s="1268"/>
      <c r="DA51" s="1268"/>
      <c r="DB51" s="1268"/>
      <c r="DC51" s="1268"/>
    </row>
    <row r="52" spans="1:109" x14ac:dyDescent="0.15">
      <c r="B52" s="373"/>
      <c r="G52" s="1273"/>
      <c r="H52" s="1273"/>
      <c r="I52" s="1271"/>
      <c r="J52" s="1271"/>
      <c r="K52" s="1269"/>
      <c r="L52" s="1269"/>
      <c r="M52" s="1269"/>
      <c r="N52" s="1269"/>
      <c r="AM52" s="382"/>
      <c r="AN52" s="1270"/>
      <c r="AO52" s="1270"/>
      <c r="AP52" s="1270"/>
      <c r="AQ52" s="1270"/>
      <c r="AR52" s="1270"/>
      <c r="AS52" s="1270"/>
      <c r="AT52" s="1270"/>
      <c r="AU52" s="1270"/>
      <c r="AV52" s="1270"/>
      <c r="AW52" s="1270"/>
      <c r="AX52" s="1270"/>
      <c r="AY52" s="1270"/>
      <c r="AZ52" s="1270"/>
      <c r="BA52" s="1270"/>
      <c r="BB52" s="1270"/>
      <c r="BC52" s="1270"/>
      <c r="BD52" s="1270"/>
      <c r="BE52" s="1270"/>
      <c r="BF52" s="1270"/>
      <c r="BG52" s="1270"/>
      <c r="BH52" s="1270"/>
      <c r="BI52" s="1270"/>
      <c r="BJ52" s="1270"/>
      <c r="BK52" s="1270"/>
      <c r="BL52" s="1270"/>
      <c r="BM52" s="1270"/>
      <c r="BN52" s="1270"/>
      <c r="BO52" s="1270"/>
      <c r="BP52" s="1268"/>
      <c r="BQ52" s="1268"/>
      <c r="BR52" s="1268"/>
      <c r="BS52" s="1268"/>
      <c r="BT52" s="1268"/>
      <c r="BU52" s="1268"/>
      <c r="BV52" s="1268"/>
      <c r="BW52" s="1268"/>
      <c r="BX52" s="1268"/>
      <c r="BY52" s="1268"/>
      <c r="BZ52" s="1268"/>
      <c r="CA52" s="1268"/>
      <c r="CB52" s="1268"/>
      <c r="CC52" s="1268"/>
      <c r="CD52" s="1268"/>
      <c r="CE52" s="1268"/>
      <c r="CF52" s="1268"/>
      <c r="CG52" s="1268"/>
      <c r="CH52" s="1268"/>
      <c r="CI52" s="1268"/>
      <c r="CJ52" s="1268"/>
      <c r="CK52" s="1268"/>
      <c r="CL52" s="1268"/>
      <c r="CM52" s="1268"/>
      <c r="CN52" s="1268"/>
      <c r="CO52" s="1268"/>
      <c r="CP52" s="1268"/>
      <c r="CQ52" s="1268"/>
      <c r="CR52" s="1268"/>
      <c r="CS52" s="1268"/>
      <c r="CT52" s="1268"/>
      <c r="CU52" s="1268"/>
      <c r="CV52" s="1268"/>
      <c r="CW52" s="1268"/>
      <c r="CX52" s="1268"/>
      <c r="CY52" s="1268"/>
      <c r="CZ52" s="1268"/>
      <c r="DA52" s="1268"/>
      <c r="DB52" s="1268"/>
      <c r="DC52" s="1268"/>
    </row>
    <row r="53" spans="1:109" x14ac:dyDescent="0.15">
      <c r="A53" s="381"/>
      <c r="B53" s="373"/>
      <c r="G53" s="1273"/>
      <c r="H53" s="1273"/>
      <c r="I53" s="1263"/>
      <c r="J53" s="1263"/>
      <c r="K53" s="1269"/>
      <c r="L53" s="1269"/>
      <c r="M53" s="1269"/>
      <c r="N53" s="1269"/>
      <c r="AM53" s="382"/>
      <c r="AN53" s="1270"/>
      <c r="AO53" s="1270"/>
      <c r="AP53" s="1270"/>
      <c r="AQ53" s="1270"/>
      <c r="AR53" s="1270"/>
      <c r="AS53" s="1270"/>
      <c r="AT53" s="1270"/>
      <c r="AU53" s="1270"/>
      <c r="AV53" s="1270"/>
      <c r="AW53" s="1270"/>
      <c r="AX53" s="1270"/>
      <c r="AY53" s="1270"/>
      <c r="AZ53" s="1270"/>
      <c r="BA53" s="1270"/>
      <c r="BB53" s="1270" t="s">
        <v>577</v>
      </c>
      <c r="BC53" s="1270"/>
      <c r="BD53" s="1270"/>
      <c r="BE53" s="1270"/>
      <c r="BF53" s="1270"/>
      <c r="BG53" s="1270"/>
      <c r="BH53" s="1270"/>
      <c r="BI53" s="1270"/>
      <c r="BJ53" s="1270"/>
      <c r="BK53" s="1270"/>
      <c r="BL53" s="1270"/>
      <c r="BM53" s="1270"/>
      <c r="BN53" s="1270"/>
      <c r="BO53" s="1270"/>
      <c r="BP53" s="1268">
        <v>68.400000000000006</v>
      </c>
      <c r="BQ53" s="1268"/>
      <c r="BR53" s="1268"/>
      <c r="BS53" s="1268"/>
      <c r="BT53" s="1268"/>
      <c r="BU53" s="1268"/>
      <c r="BV53" s="1268"/>
      <c r="BW53" s="1268"/>
      <c r="BX53" s="1268">
        <v>69.2</v>
      </c>
      <c r="BY53" s="1268"/>
      <c r="BZ53" s="1268"/>
      <c r="CA53" s="1268"/>
      <c r="CB53" s="1268"/>
      <c r="CC53" s="1268"/>
      <c r="CD53" s="1268"/>
      <c r="CE53" s="1268"/>
      <c r="CF53" s="1268">
        <v>70.2</v>
      </c>
      <c r="CG53" s="1268"/>
      <c r="CH53" s="1268"/>
      <c r="CI53" s="1268"/>
      <c r="CJ53" s="1268"/>
      <c r="CK53" s="1268"/>
      <c r="CL53" s="1268"/>
      <c r="CM53" s="1268"/>
      <c r="CN53" s="1268">
        <v>71.099999999999994</v>
      </c>
      <c r="CO53" s="1268"/>
      <c r="CP53" s="1268"/>
      <c r="CQ53" s="1268"/>
      <c r="CR53" s="1268"/>
      <c r="CS53" s="1268"/>
      <c r="CT53" s="1268"/>
      <c r="CU53" s="1268"/>
      <c r="CV53" s="1268">
        <v>71.7</v>
      </c>
      <c r="CW53" s="1268"/>
      <c r="CX53" s="1268"/>
      <c r="CY53" s="1268"/>
      <c r="CZ53" s="1268"/>
      <c r="DA53" s="1268"/>
      <c r="DB53" s="1268"/>
      <c r="DC53" s="1268"/>
    </row>
    <row r="54" spans="1:109" x14ac:dyDescent="0.15">
      <c r="A54" s="381"/>
      <c r="B54" s="373"/>
      <c r="G54" s="1273"/>
      <c r="H54" s="1273"/>
      <c r="I54" s="1263"/>
      <c r="J54" s="1263"/>
      <c r="K54" s="1269"/>
      <c r="L54" s="1269"/>
      <c r="M54" s="1269"/>
      <c r="N54" s="1269"/>
      <c r="AM54" s="382"/>
      <c r="AN54" s="1270"/>
      <c r="AO54" s="1270"/>
      <c r="AP54" s="1270"/>
      <c r="AQ54" s="1270"/>
      <c r="AR54" s="1270"/>
      <c r="AS54" s="1270"/>
      <c r="AT54" s="1270"/>
      <c r="AU54" s="1270"/>
      <c r="AV54" s="1270"/>
      <c r="AW54" s="1270"/>
      <c r="AX54" s="1270"/>
      <c r="AY54" s="1270"/>
      <c r="AZ54" s="1270"/>
      <c r="BA54" s="1270"/>
      <c r="BB54" s="1270"/>
      <c r="BC54" s="1270"/>
      <c r="BD54" s="1270"/>
      <c r="BE54" s="1270"/>
      <c r="BF54" s="1270"/>
      <c r="BG54" s="1270"/>
      <c r="BH54" s="1270"/>
      <c r="BI54" s="1270"/>
      <c r="BJ54" s="1270"/>
      <c r="BK54" s="1270"/>
      <c r="BL54" s="1270"/>
      <c r="BM54" s="1270"/>
      <c r="BN54" s="1270"/>
      <c r="BO54" s="1270"/>
      <c r="BP54" s="1268"/>
      <c r="BQ54" s="1268"/>
      <c r="BR54" s="1268"/>
      <c r="BS54" s="1268"/>
      <c r="BT54" s="1268"/>
      <c r="BU54" s="1268"/>
      <c r="BV54" s="1268"/>
      <c r="BW54" s="1268"/>
      <c r="BX54" s="1268"/>
      <c r="BY54" s="1268"/>
      <c r="BZ54" s="1268"/>
      <c r="CA54" s="1268"/>
      <c r="CB54" s="1268"/>
      <c r="CC54" s="1268"/>
      <c r="CD54" s="1268"/>
      <c r="CE54" s="1268"/>
      <c r="CF54" s="1268"/>
      <c r="CG54" s="1268"/>
      <c r="CH54" s="1268"/>
      <c r="CI54" s="1268"/>
      <c r="CJ54" s="1268"/>
      <c r="CK54" s="1268"/>
      <c r="CL54" s="1268"/>
      <c r="CM54" s="1268"/>
      <c r="CN54" s="1268"/>
      <c r="CO54" s="1268"/>
      <c r="CP54" s="1268"/>
      <c r="CQ54" s="1268"/>
      <c r="CR54" s="1268"/>
      <c r="CS54" s="1268"/>
      <c r="CT54" s="1268"/>
      <c r="CU54" s="1268"/>
      <c r="CV54" s="1268"/>
      <c r="CW54" s="1268"/>
      <c r="CX54" s="1268"/>
      <c r="CY54" s="1268"/>
      <c r="CZ54" s="1268"/>
      <c r="DA54" s="1268"/>
      <c r="DB54" s="1268"/>
      <c r="DC54" s="1268"/>
    </row>
    <row r="55" spans="1:109" x14ac:dyDescent="0.15">
      <c r="A55" s="381"/>
      <c r="B55" s="373"/>
      <c r="G55" s="1263"/>
      <c r="H55" s="1263"/>
      <c r="I55" s="1263"/>
      <c r="J55" s="1263"/>
      <c r="K55" s="1269"/>
      <c r="L55" s="1269"/>
      <c r="M55" s="1269"/>
      <c r="N55" s="1269"/>
      <c r="AN55" s="1267" t="s">
        <v>578</v>
      </c>
      <c r="AO55" s="1267"/>
      <c r="AP55" s="1267"/>
      <c r="AQ55" s="1267"/>
      <c r="AR55" s="1267"/>
      <c r="AS55" s="1267"/>
      <c r="AT55" s="1267"/>
      <c r="AU55" s="1267"/>
      <c r="AV55" s="1267"/>
      <c r="AW55" s="1267"/>
      <c r="AX55" s="1267"/>
      <c r="AY55" s="1267"/>
      <c r="AZ55" s="1267"/>
      <c r="BA55" s="1267"/>
      <c r="BB55" s="1270" t="s">
        <v>576</v>
      </c>
      <c r="BC55" s="1270"/>
      <c r="BD55" s="1270"/>
      <c r="BE55" s="1270"/>
      <c r="BF55" s="1270"/>
      <c r="BG55" s="1270"/>
      <c r="BH55" s="1270"/>
      <c r="BI55" s="1270"/>
      <c r="BJ55" s="1270"/>
      <c r="BK55" s="1270"/>
      <c r="BL55" s="1270"/>
      <c r="BM55" s="1270"/>
      <c r="BN55" s="1270"/>
      <c r="BO55" s="1270"/>
      <c r="BP55" s="1268">
        <v>13.5</v>
      </c>
      <c r="BQ55" s="1268"/>
      <c r="BR55" s="1268"/>
      <c r="BS55" s="1268"/>
      <c r="BT55" s="1268"/>
      <c r="BU55" s="1268"/>
      <c r="BV55" s="1268"/>
      <c r="BW55" s="1268"/>
      <c r="BX55" s="1268">
        <v>1.5</v>
      </c>
      <c r="BY55" s="1268"/>
      <c r="BZ55" s="1268"/>
      <c r="CA55" s="1268"/>
      <c r="CB55" s="1268"/>
      <c r="CC55" s="1268"/>
      <c r="CD55" s="1268"/>
      <c r="CE55" s="1268"/>
      <c r="CF55" s="1268">
        <v>0</v>
      </c>
      <c r="CG55" s="1268"/>
      <c r="CH55" s="1268"/>
      <c r="CI55" s="1268"/>
      <c r="CJ55" s="1268"/>
      <c r="CK55" s="1268"/>
      <c r="CL55" s="1268"/>
      <c r="CM55" s="1268"/>
      <c r="CN55" s="1268">
        <v>0</v>
      </c>
      <c r="CO55" s="1268"/>
      <c r="CP55" s="1268"/>
      <c r="CQ55" s="1268"/>
      <c r="CR55" s="1268"/>
      <c r="CS55" s="1268"/>
      <c r="CT55" s="1268"/>
      <c r="CU55" s="1268"/>
      <c r="CV55" s="1268">
        <v>0</v>
      </c>
      <c r="CW55" s="1268"/>
      <c r="CX55" s="1268"/>
      <c r="CY55" s="1268"/>
      <c r="CZ55" s="1268"/>
      <c r="DA55" s="1268"/>
      <c r="DB55" s="1268"/>
      <c r="DC55" s="1268"/>
    </row>
    <row r="56" spans="1:109" x14ac:dyDescent="0.15">
      <c r="A56" s="381"/>
      <c r="B56" s="373"/>
      <c r="G56" s="1263"/>
      <c r="H56" s="1263"/>
      <c r="I56" s="1263"/>
      <c r="J56" s="1263"/>
      <c r="K56" s="1269"/>
      <c r="L56" s="1269"/>
      <c r="M56" s="1269"/>
      <c r="N56" s="1269"/>
      <c r="AN56" s="1267"/>
      <c r="AO56" s="1267"/>
      <c r="AP56" s="1267"/>
      <c r="AQ56" s="1267"/>
      <c r="AR56" s="1267"/>
      <c r="AS56" s="1267"/>
      <c r="AT56" s="1267"/>
      <c r="AU56" s="1267"/>
      <c r="AV56" s="1267"/>
      <c r="AW56" s="1267"/>
      <c r="AX56" s="1267"/>
      <c r="AY56" s="1267"/>
      <c r="AZ56" s="1267"/>
      <c r="BA56" s="1267"/>
      <c r="BB56" s="1270"/>
      <c r="BC56" s="1270"/>
      <c r="BD56" s="1270"/>
      <c r="BE56" s="1270"/>
      <c r="BF56" s="1270"/>
      <c r="BG56" s="1270"/>
      <c r="BH56" s="1270"/>
      <c r="BI56" s="1270"/>
      <c r="BJ56" s="1270"/>
      <c r="BK56" s="1270"/>
      <c r="BL56" s="1270"/>
      <c r="BM56" s="1270"/>
      <c r="BN56" s="1270"/>
      <c r="BO56" s="1270"/>
      <c r="BP56" s="1268"/>
      <c r="BQ56" s="1268"/>
      <c r="BR56" s="1268"/>
      <c r="BS56" s="1268"/>
      <c r="BT56" s="1268"/>
      <c r="BU56" s="1268"/>
      <c r="BV56" s="1268"/>
      <c r="BW56" s="1268"/>
      <c r="BX56" s="1268"/>
      <c r="BY56" s="1268"/>
      <c r="BZ56" s="1268"/>
      <c r="CA56" s="1268"/>
      <c r="CB56" s="1268"/>
      <c r="CC56" s="1268"/>
      <c r="CD56" s="1268"/>
      <c r="CE56" s="1268"/>
      <c r="CF56" s="1268"/>
      <c r="CG56" s="1268"/>
      <c r="CH56" s="1268"/>
      <c r="CI56" s="1268"/>
      <c r="CJ56" s="1268"/>
      <c r="CK56" s="1268"/>
      <c r="CL56" s="1268"/>
      <c r="CM56" s="1268"/>
      <c r="CN56" s="1268"/>
      <c r="CO56" s="1268"/>
      <c r="CP56" s="1268"/>
      <c r="CQ56" s="1268"/>
      <c r="CR56" s="1268"/>
      <c r="CS56" s="1268"/>
      <c r="CT56" s="1268"/>
      <c r="CU56" s="1268"/>
      <c r="CV56" s="1268"/>
      <c r="CW56" s="1268"/>
      <c r="CX56" s="1268"/>
      <c r="CY56" s="1268"/>
      <c r="CZ56" s="1268"/>
      <c r="DA56" s="1268"/>
      <c r="DB56" s="1268"/>
      <c r="DC56" s="1268"/>
    </row>
    <row r="57" spans="1:109" s="381" customFormat="1" x14ac:dyDescent="0.15">
      <c r="B57" s="385"/>
      <c r="G57" s="1263"/>
      <c r="H57" s="1263"/>
      <c r="I57" s="1272"/>
      <c r="J57" s="1272"/>
      <c r="K57" s="1269"/>
      <c r="L57" s="1269"/>
      <c r="M57" s="1269"/>
      <c r="N57" s="1269"/>
      <c r="AM57" s="367"/>
      <c r="AN57" s="1267"/>
      <c r="AO57" s="1267"/>
      <c r="AP57" s="1267"/>
      <c r="AQ57" s="1267"/>
      <c r="AR57" s="1267"/>
      <c r="AS57" s="1267"/>
      <c r="AT57" s="1267"/>
      <c r="AU57" s="1267"/>
      <c r="AV57" s="1267"/>
      <c r="AW57" s="1267"/>
      <c r="AX57" s="1267"/>
      <c r="AY57" s="1267"/>
      <c r="AZ57" s="1267"/>
      <c r="BA57" s="1267"/>
      <c r="BB57" s="1270" t="s">
        <v>577</v>
      </c>
      <c r="BC57" s="1270"/>
      <c r="BD57" s="1270"/>
      <c r="BE57" s="1270"/>
      <c r="BF57" s="1270"/>
      <c r="BG57" s="1270"/>
      <c r="BH57" s="1270"/>
      <c r="BI57" s="1270"/>
      <c r="BJ57" s="1270"/>
      <c r="BK57" s="1270"/>
      <c r="BL57" s="1270"/>
      <c r="BM57" s="1270"/>
      <c r="BN57" s="1270"/>
      <c r="BO57" s="1270"/>
      <c r="BP57" s="1268">
        <v>60.2</v>
      </c>
      <c r="BQ57" s="1268"/>
      <c r="BR57" s="1268"/>
      <c r="BS57" s="1268"/>
      <c r="BT57" s="1268"/>
      <c r="BU57" s="1268"/>
      <c r="BV57" s="1268"/>
      <c r="BW57" s="1268"/>
      <c r="BX57" s="1268">
        <v>60.1</v>
      </c>
      <c r="BY57" s="1268"/>
      <c r="BZ57" s="1268"/>
      <c r="CA57" s="1268"/>
      <c r="CB57" s="1268"/>
      <c r="CC57" s="1268"/>
      <c r="CD57" s="1268"/>
      <c r="CE57" s="1268"/>
      <c r="CF57" s="1268">
        <v>61.6</v>
      </c>
      <c r="CG57" s="1268"/>
      <c r="CH57" s="1268"/>
      <c r="CI57" s="1268"/>
      <c r="CJ57" s="1268"/>
      <c r="CK57" s="1268"/>
      <c r="CL57" s="1268"/>
      <c r="CM57" s="1268"/>
      <c r="CN57" s="1268">
        <v>62.6</v>
      </c>
      <c r="CO57" s="1268"/>
      <c r="CP57" s="1268"/>
      <c r="CQ57" s="1268"/>
      <c r="CR57" s="1268"/>
      <c r="CS57" s="1268"/>
      <c r="CT57" s="1268"/>
      <c r="CU57" s="1268"/>
      <c r="CV57" s="1268">
        <v>63.7</v>
      </c>
      <c r="CW57" s="1268"/>
      <c r="CX57" s="1268"/>
      <c r="CY57" s="1268"/>
      <c r="CZ57" s="1268"/>
      <c r="DA57" s="1268"/>
      <c r="DB57" s="1268"/>
      <c r="DC57" s="1268"/>
      <c r="DD57" s="386"/>
      <c r="DE57" s="385"/>
    </row>
    <row r="58" spans="1:109" s="381" customFormat="1" x14ac:dyDescent="0.15">
      <c r="A58" s="367"/>
      <c r="B58" s="385"/>
      <c r="G58" s="1263"/>
      <c r="H58" s="1263"/>
      <c r="I58" s="1272"/>
      <c r="J58" s="1272"/>
      <c r="K58" s="1269"/>
      <c r="L58" s="1269"/>
      <c r="M58" s="1269"/>
      <c r="N58" s="1269"/>
      <c r="AM58" s="367"/>
      <c r="AN58" s="1267"/>
      <c r="AO58" s="1267"/>
      <c r="AP58" s="1267"/>
      <c r="AQ58" s="1267"/>
      <c r="AR58" s="1267"/>
      <c r="AS58" s="1267"/>
      <c r="AT58" s="1267"/>
      <c r="AU58" s="1267"/>
      <c r="AV58" s="1267"/>
      <c r="AW58" s="1267"/>
      <c r="AX58" s="1267"/>
      <c r="AY58" s="1267"/>
      <c r="AZ58" s="1267"/>
      <c r="BA58" s="1267"/>
      <c r="BB58" s="1270"/>
      <c r="BC58" s="1270"/>
      <c r="BD58" s="1270"/>
      <c r="BE58" s="1270"/>
      <c r="BF58" s="1270"/>
      <c r="BG58" s="1270"/>
      <c r="BH58" s="1270"/>
      <c r="BI58" s="1270"/>
      <c r="BJ58" s="1270"/>
      <c r="BK58" s="1270"/>
      <c r="BL58" s="1270"/>
      <c r="BM58" s="1270"/>
      <c r="BN58" s="1270"/>
      <c r="BO58" s="1270"/>
      <c r="BP58" s="1268"/>
      <c r="BQ58" s="1268"/>
      <c r="BR58" s="1268"/>
      <c r="BS58" s="1268"/>
      <c r="BT58" s="1268"/>
      <c r="BU58" s="1268"/>
      <c r="BV58" s="1268"/>
      <c r="BW58" s="1268"/>
      <c r="BX58" s="1268"/>
      <c r="BY58" s="1268"/>
      <c r="BZ58" s="1268"/>
      <c r="CA58" s="1268"/>
      <c r="CB58" s="1268"/>
      <c r="CC58" s="1268"/>
      <c r="CD58" s="1268"/>
      <c r="CE58" s="1268"/>
      <c r="CF58" s="1268"/>
      <c r="CG58" s="1268"/>
      <c r="CH58" s="1268"/>
      <c r="CI58" s="1268"/>
      <c r="CJ58" s="1268"/>
      <c r="CK58" s="1268"/>
      <c r="CL58" s="1268"/>
      <c r="CM58" s="1268"/>
      <c r="CN58" s="1268"/>
      <c r="CO58" s="1268"/>
      <c r="CP58" s="1268"/>
      <c r="CQ58" s="1268"/>
      <c r="CR58" s="1268"/>
      <c r="CS58" s="1268"/>
      <c r="CT58" s="1268"/>
      <c r="CU58" s="1268"/>
      <c r="CV58" s="1268"/>
      <c r="CW58" s="1268"/>
      <c r="CX58" s="1268"/>
      <c r="CY58" s="1268"/>
      <c r="CZ58" s="1268"/>
      <c r="DA58" s="1268"/>
      <c r="DB58" s="1268"/>
      <c r="DC58" s="1268"/>
      <c r="DD58" s="386"/>
      <c r="DE58" s="385"/>
    </row>
    <row r="59" spans="1:109" s="381" customFormat="1" x14ac:dyDescent="0.15">
      <c r="A59" s="367"/>
      <c r="B59" s="385"/>
      <c r="K59" s="387"/>
      <c r="L59" s="387"/>
      <c r="M59" s="387"/>
      <c r="N59" s="387"/>
      <c r="AQ59" s="387"/>
      <c r="AR59" s="387"/>
      <c r="AS59" s="387"/>
      <c r="AT59" s="387"/>
      <c r="BC59" s="387"/>
      <c r="BD59" s="387"/>
      <c r="BE59" s="387"/>
      <c r="BF59" s="387"/>
      <c r="BO59" s="387"/>
      <c r="BP59" s="387"/>
      <c r="BQ59" s="387"/>
      <c r="BR59" s="387"/>
      <c r="CA59" s="387"/>
      <c r="CB59" s="387"/>
      <c r="CC59" s="387"/>
      <c r="CD59" s="387"/>
      <c r="CM59" s="387"/>
      <c r="CN59" s="387"/>
      <c r="CO59" s="387"/>
      <c r="CP59" s="387"/>
      <c r="CY59" s="387"/>
      <c r="CZ59" s="387"/>
      <c r="DA59" s="387"/>
      <c r="DB59" s="387"/>
      <c r="DC59" s="387"/>
      <c r="DD59" s="386"/>
      <c r="DE59" s="385"/>
    </row>
    <row r="60" spans="1:109" s="381" customFormat="1" x14ac:dyDescent="0.15">
      <c r="A60" s="367"/>
      <c r="B60" s="385"/>
      <c r="K60" s="387"/>
      <c r="L60" s="387"/>
      <c r="M60" s="387"/>
      <c r="N60" s="387"/>
      <c r="AQ60" s="387"/>
      <c r="AR60" s="387"/>
      <c r="AS60" s="387"/>
      <c r="AT60" s="387"/>
      <c r="BC60" s="387"/>
      <c r="BD60" s="387"/>
      <c r="BE60" s="387"/>
      <c r="BF60" s="387"/>
      <c r="BO60" s="387"/>
      <c r="BP60" s="387"/>
      <c r="BQ60" s="387"/>
      <c r="BR60" s="387"/>
      <c r="CA60" s="387"/>
      <c r="CB60" s="387"/>
      <c r="CC60" s="387"/>
      <c r="CD60" s="387"/>
      <c r="CM60" s="387"/>
      <c r="CN60" s="387"/>
      <c r="CO60" s="387"/>
      <c r="CP60" s="387"/>
      <c r="CY60" s="387"/>
      <c r="CZ60" s="387"/>
      <c r="DA60" s="387"/>
      <c r="DB60" s="387"/>
      <c r="DC60" s="387"/>
      <c r="DD60" s="386"/>
      <c r="DE60" s="385"/>
    </row>
    <row r="61" spans="1:109" s="381" customFormat="1" x14ac:dyDescent="0.15">
      <c r="A61" s="367"/>
      <c r="B61" s="388"/>
      <c r="C61" s="389"/>
      <c r="D61" s="389"/>
      <c r="E61" s="389"/>
      <c r="F61" s="389"/>
      <c r="G61" s="389"/>
      <c r="H61" s="389"/>
      <c r="I61" s="389"/>
      <c r="J61" s="389"/>
      <c r="K61" s="389"/>
      <c r="L61" s="389"/>
      <c r="M61" s="390"/>
      <c r="N61" s="390"/>
      <c r="O61" s="389"/>
      <c r="P61" s="389"/>
      <c r="Q61" s="389"/>
      <c r="R61" s="389"/>
      <c r="S61" s="389"/>
      <c r="T61" s="389"/>
      <c r="U61" s="389"/>
      <c r="V61" s="389"/>
      <c r="W61" s="389"/>
      <c r="X61" s="389"/>
      <c r="Y61" s="389"/>
      <c r="Z61" s="389"/>
      <c r="AA61" s="389"/>
      <c r="AB61" s="389"/>
      <c r="AC61" s="389"/>
      <c r="AD61" s="389"/>
      <c r="AE61" s="389"/>
      <c r="AF61" s="389"/>
      <c r="AG61" s="389"/>
      <c r="AH61" s="389"/>
      <c r="AI61" s="389"/>
      <c r="AJ61" s="389"/>
      <c r="AK61" s="389"/>
      <c r="AL61" s="389"/>
      <c r="AM61" s="389"/>
      <c r="AN61" s="389"/>
      <c r="AO61" s="389"/>
      <c r="AP61" s="389"/>
      <c r="AQ61" s="389"/>
      <c r="AR61" s="389"/>
      <c r="AS61" s="390"/>
      <c r="AT61" s="390"/>
      <c r="AU61" s="389"/>
      <c r="AV61" s="389"/>
      <c r="AW61" s="389"/>
      <c r="AX61" s="389"/>
      <c r="AY61" s="389"/>
      <c r="AZ61" s="389"/>
      <c r="BA61" s="389"/>
      <c r="BB61" s="389"/>
      <c r="BC61" s="389"/>
      <c r="BD61" s="389"/>
      <c r="BE61" s="390"/>
      <c r="BF61" s="390"/>
      <c r="BG61" s="389"/>
      <c r="BH61" s="389"/>
      <c r="BI61" s="389"/>
      <c r="BJ61" s="389"/>
      <c r="BK61" s="389"/>
      <c r="BL61" s="389"/>
      <c r="BM61" s="389"/>
      <c r="BN61" s="389"/>
      <c r="BO61" s="389"/>
      <c r="BP61" s="389"/>
      <c r="BQ61" s="390"/>
      <c r="BR61" s="390"/>
      <c r="BS61" s="389"/>
      <c r="BT61" s="389"/>
      <c r="BU61" s="389"/>
      <c r="BV61" s="389"/>
      <c r="BW61" s="389"/>
      <c r="BX61" s="389"/>
      <c r="BY61" s="389"/>
      <c r="BZ61" s="389"/>
      <c r="CA61" s="389"/>
      <c r="CB61" s="389"/>
      <c r="CC61" s="390"/>
      <c r="CD61" s="390"/>
      <c r="CE61" s="389"/>
      <c r="CF61" s="389"/>
      <c r="CG61" s="389"/>
      <c r="CH61" s="389"/>
      <c r="CI61" s="389"/>
      <c r="CJ61" s="389"/>
      <c r="CK61" s="389"/>
      <c r="CL61" s="389"/>
      <c r="CM61" s="389"/>
      <c r="CN61" s="389"/>
      <c r="CO61" s="390"/>
      <c r="CP61" s="390"/>
      <c r="CQ61" s="389"/>
      <c r="CR61" s="389"/>
      <c r="CS61" s="389"/>
      <c r="CT61" s="389"/>
      <c r="CU61" s="389"/>
      <c r="CV61" s="389"/>
      <c r="CW61" s="389"/>
      <c r="CX61" s="389"/>
      <c r="CY61" s="389"/>
      <c r="CZ61" s="389"/>
      <c r="DA61" s="390"/>
      <c r="DB61" s="390"/>
      <c r="DC61" s="390"/>
      <c r="DD61" s="391"/>
      <c r="DE61" s="385"/>
    </row>
    <row r="62" spans="1:109" x14ac:dyDescent="0.15">
      <c r="B62" s="378"/>
      <c r="C62" s="378"/>
      <c r="D62" s="378"/>
      <c r="E62" s="378"/>
      <c r="F62" s="378"/>
      <c r="G62" s="378"/>
      <c r="H62" s="378"/>
      <c r="I62" s="378"/>
      <c r="J62" s="378"/>
      <c r="K62" s="378"/>
      <c r="L62" s="378"/>
      <c r="M62" s="378"/>
      <c r="N62" s="378"/>
      <c r="O62" s="378"/>
      <c r="P62" s="378"/>
      <c r="Q62" s="378"/>
      <c r="R62" s="378"/>
      <c r="S62" s="378"/>
      <c r="T62" s="378"/>
      <c r="U62" s="378"/>
      <c r="V62" s="378"/>
      <c r="W62" s="378"/>
      <c r="X62" s="378"/>
      <c r="Y62" s="378"/>
      <c r="Z62" s="378"/>
      <c r="AA62" s="378"/>
      <c r="AB62" s="378"/>
      <c r="AC62" s="378"/>
      <c r="AD62" s="378"/>
      <c r="AE62" s="378"/>
      <c r="AF62" s="378"/>
      <c r="AG62" s="378"/>
      <c r="AH62" s="378"/>
      <c r="AI62" s="378"/>
      <c r="AJ62" s="378"/>
      <c r="AK62" s="378"/>
      <c r="AL62" s="378"/>
      <c r="AM62" s="378"/>
      <c r="AN62" s="378"/>
      <c r="AO62" s="378"/>
      <c r="AP62" s="378"/>
      <c r="AQ62" s="378"/>
      <c r="AR62" s="378"/>
      <c r="AS62" s="378"/>
      <c r="AT62" s="378"/>
      <c r="AU62" s="378"/>
      <c r="AV62" s="378"/>
      <c r="AW62" s="378"/>
      <c r="AX62" s="378"/>
      <c r="AY62" s="378"/>
      <c r="AZ62" s="378"/>
      <c r="BA62" s="378"/>
      <c r="BB62" s="378"/>
      <c r="BC62" s="378"/>
      <c r="BD62" s="378"/>
      <c r="BE62" s="378"/>
      <c r="BF62" s="378"/>
      <c r="BG62" s="378"/>
      <c r="BH62" s="378"/>
      <c r="BI62" s="378"/>
      <c r="BJ62" s="378"/>
      <c r="BK62" s="378"/>
      <c r="BL62" s="378"/>
      <c r="BM62" s="378"/>
      <c r="BN62" s="378"/>
      <c r="BO62" s="378"/>
      <c r="BP62" s="378"/>
      <c r="BQ62" s="378"/>
      <c r="BR62" s="378"/>
      <c r="BS62" s="378"/>
      <c r="BT62" s="378"/>
      <c r="BU62" s="378"/>
      <c r="BV62" s="378"/>
      <c r="BW62" s="378"/>
      <c r="BX62" s="378"/>
      <c r="BY62" s="378"/>
      <c r="BZ62" s="378"/>
      <c r="CA62" s="378"/>
      <c r="CB62" s="378"/>
      <c r="CC62" s="378"/>
      <c r="CD62" s="378"/>
      <c r="CE62" s="378"/>
      <c r="CF62" s="378"/>
      <c r="CG62" s="378"/>
      <c r="CH62" s="378"/>
      <c r="CI62" s="378"/>
      <c r="CJ62" s="378"/>
      <c r="CK62" s="378"/>
      <c r="CL62" s="378"/>
      <c r="CM62" s="378"/>
      <c r="CN62" s="378"/>
      <c r="CO62" s="378"/>
      <c r="CP62" s="378"/>
      <c r="CQ62" s="378"/>
      <c r="CR62" s="378"/>
      <c r="CS62" s="378"/>
      <c r="CT62" s="378"/>
      <c r="CU62" s="378"/>
      <c r="CV62" s="378"/>
      <c r="CW62" s="378"/>
      <c r="CX62" s="378"/>
      <c r="CY62" s="378"/>
      <c r="CZ62" s="378"/>
      <c r="DA62" s="378"/>
      <c r="DB62" s="378"/>
      <c r="DC62" s="378"/>
      <c r="DD62" s="378"/>
      <c r="DE62" s="367"/>
    </row>
    <row r="63" spans="1:109" ht="17.25" x14ac:dyDescent="0.15">
      <c r="B63" s="392" t="s">
        <v>579</v>
      </c>
    </row>
    <row r="64" spans="1:109" x14ac:dyDescent="0.15">
      <c r="B64" s="373"/>
      <c r="G64" s="380"/>
      <c r="I64" s="393"/>
      <c r="J64" s="393"/>
      <c r="K64" s="393"/>
      <c r="L64" s="393"/>
      <c r="M64" s="393"/>
      <c r="N64" s="394"/>
      <c r="AM64" s="380"/>
      <c r="AN64" s="380" t="s">
        <v>573</v>
      </c>
      <c r="AP64" s="381"/>
      <c r="AQ64" s="381"/>
      <c r="AR64" s="381"/>
      <c r="AY64" s="380"/>
      <c r="BA64" s="381"/>
      <c r="BB64" s="381"/>
      <c r="BC64" s="381"/>
      <c r="BK64" s="380"/>
      <c r="BM64" s="381"/>
      <c r="BN64" s="381"/>
      <c r="BO64" s="381"/>
      <c r="BW64" s="380"/>
      <c r="BY64" s="381"/>
      <c r="BZ64" s="381"/>
      <c r="CA64" s="381"/>
      <c r="CI64" s="380"/>
      <c r="CK64" s="381"/>
      <c r="CL64" s="381"/>
      <c r="CM64" s="381"/>
      <c r="CU64" s="380"/>
      <c r="CW64" s="381"/>
      <c r="CX64" s="381"/>
      <c r="CY64" s="381"/>
    </row>
    <row r="65" spans="2:107" x14ac:dyDescent="0.15">
      <c r="B65" s="373"/>
      <c r="AN65" s="1254" t="s">
        <v>582</v>
      </c>
      <c r="AO65" s="1255"/>
      <c r="AP65" s="1255"/>
      <c r="AQ65" s="1255"/>
      <c r="AR65" s="1255"/>
      <c r="AS65" s="1255"/>
      <c r="AT65" s="1255"/>
      <c r="AU65" s="1255"/>
      <c r="AV65" s="1255"/>
      <c r="AW65" s="1255"/>
      <c r="AX65" s="1255"/>
      <c r="AY65" s="1255"/>
      <c r="AZ65" s="1255"/>
      <c r="BA65" s="1255"/>
      <c r="BB65" s="1255"/>
      <c r="BC65" s="1255"/>
      <c r="BD65" s="1255"/>
      <c r="BE65" s="1255"/>
      <c r="BF65" s="1255"/>
      <c r="BG65" s="1255"/>
      <c r="BH65" s="1255"/>
      <c r="BI65" s="1255"/>
      <c r="BJ65" s="1255"/>
      <c r="BK65" s="1255"/>
      <c r="BL65" s="1255"/>
      <c r="BM65" s="1255"/>
      <c r="BN65" s="1255"/>
      <c r="BO65" s="1255"/>
      <c r="BP65" s="1255"/>
      <c r="BQ65" s="1255"/>
      <c r="BR65" s="1255"/>
      <c r="BS65" s="1255"/>
      <c r="BT65" s="1255"/>
      <c r="BU65" s="1255"/>
      <c r="BV65" s="1255"/>
      <c r="BW65" s="1255"/>
      <c r="BX65" s="1255"/>
      <c r="BY65" s="1255"/>
      <c r="BZ65" s="1255"/>
      <c r="CA65" s="1255"/>
      <c r="CB65" s="1255"/>
      <c r="CC65" s="1255"/>
      <c r="CD65" s="1255"/>
      <c r="CE65" s="1255"/>
      <c r="CF65" s="1255"/>
      <c r="CG65" s="1255"/>
      <c r="CH65" s="1255"/>
      <c r="CI65" s="1255"/>
      <c r="CJ65" s="1255"/>
      <c r="CK65" s="1255"/>
      <c r="CL65" s="1255"/>
      <c r="CM65" s="1255"/>
      <c r="CN65" s="1255"/>
      <c r="CO65" s="1255"/>
      <c r="CP65" s="1255"/>
      <c r="CQ65" s="1255"/>
      <c r="CR65" s="1255"/>
      <c r="CS65" s="1255"/>
      <c r="CT65" s="1255"/>
      <c r="CU65" s="1255"/>
      <c r="CV65" s="1255"/>
      <c r="CW65" s="1255"/>
      <c r="CX65" s="1255"/>
      <c r="CY65" s="1255"/>
      <c r="CZ65" s="1255"/>
      <c r="DA65" s="1255"/>
      <c r="DB65" s="1255"/>
      <c r="DC65" s="1256"/>
    </row>
    <row r="66" spans="2:107" x14ac:dyDescent="0.15">
      <c r="B66" s="373"/>
      <c r="AN66" s="1257"/>
      <c r="AO66" s="1258"/>
      <c r="AP66" s="1258"/>
      <c r="AQ66" s="1258"/>
      <c r="AR66" s="1258"/>
      <c r="AS66" s="1258"/>
      <c r="AT66" s="1258"/>
      <c r="AU66" s="1258"/>
      <c r="AV66" s="1258"/>
      <c r="AW66" s="1258"/>
      <c r="AX66" s="1258"/>
      <c r="AY66" s="1258"/>
      <c r="AZ66" s="1258"/>
      <c r="BA66" s="1258"/>
      <c r="BB66" s="1258"/>
      <c r="BC66" s="1258"/>
      <c r="BD66" s="1258"/>
      <c r="BE66" s="1258"/>
      <c r="BF66" s="1258"/>
      <c r="BG66" s="1258"/>
      <c r="BH66" s="1258"/>
      <c r="BI66" s="1258"/>
      <c r="BJ66" s="1258"/>
      <c r="BK66" s="1258"/>
      <c r="BL66" s="1258"/>
      <c r="BM66" s="1258"/>
      <c r="BN66" s="1258"/>
      <c r="BO66" s="1258"/>
      <c r="BP66" s="1258"/>
      <c r="BQ66" s="1258"/>
      <c r="BR66" s="1258"/>
      <c r="BS66" s="1258"/>
      <c r="BT66" s="1258"/>
      <c r="BU66" s="1258"/>
      <c r="BV66" s="1258"/>
      <c r="BW66" s="1258"/>
      <c r="BX66" s="1258"/>
      <c r="BY66" s="1258"/>
      <c r="BZ66" s="1258"/>
      <c r="CA66" s="1258"/>
      <c r="CB66" s="1258"/>
      <c r="CC66" s="1258"/>
      <c r="CD66" s="1258"/>
      <c r="CE66" s="1258"/>
      <c r="CF66" s="1258"/>
      <c r="CG66" s="1258"/>
      <c r="CH66" s="1258"/>
      <c r="CI66" s="1258"/>
      <c r="CJ66" s="1258"/>
      <c r="CK66" s="1258"/>
      <c r="CL66" s="1258"/>
      <c r="CM66" s="1258"/>
      <c r="CN66" s="1258"/>
      <c r="CO66" s="1258"/>
      <c r="CP66" s="1258"/>
      <c r="CQ66" s="1258"/>
      <c r="CR66" s="1258"/>
      <c r="CS66" s="1258"/>
      <c r="CT66" s="1258"/>
      <c r="CU66" s="1258"/>
      <c r="CV66" s="1258"/>
      <c r="CW66" s="1258"/>
      <c r="CX66" s="1258"/>
      <c r="CY66" s="1258"/>
      <c r="CZ66" s="1258"/>
      <c r="DA66" s="1258"/>
      <c r="DB66" s="1258"/>
      <c r="DC66" s="1259"/>
    </row>
    <row r="67" spans="2:107" x14ac:dyDescent="0.15">
      <c r="B67" s="373"/>
      <c r="AN67" s="1257"/>
      <c r="AO67" s="1258"/>
      <c r="AP67" s="1258"/>
      <c r="AQ67" s="1258"/>
      <c r="AR67" s="1258"/>
      <c r="AS67" s="1258"/>
      <c r="AT67" s="1258"/>
      <c r="AU67" s="1258"/>
      <c r="AV67" s="1258"/>
      <c r="AW67" s="1258"/>
      <c r="AX67" s="1258"/>
      <c r="AY67" s="1258"/>
      <c r="AZ67" s="1258"/>
      <c r="BA67" s="1258"/>
      <c r="BB67" s="1258"/>
      <c r="BC67" s="1258"/>
      <c r="BD67" s="1258"/>
      <c r="BE67" s="1258"/>
      <c r="BF67" s="1258"/>
      <c r="BG67" s="1258"/>
      <c r="BH67" s="1258"/>
      <c r="BI67" s="1258"/>
      <c r="BJ67" s="1258"/>
      <c r="BK67" s="1258"/>
      <c r="BL67" s="1258"/>
      <c r="BM67" s="1258"/>
      <c r="BN67" s="1258"/>
      <c r="BO67" s="1258"/>
      <c r="BP67" s="1258"/>
      <c r="BQ67" s="1258"/>
      <c r="BR67" s="1258"/>
      <c r="BS67" s="1258"/>
      <c r="BT67" s="1258"/>
      <c r="BU67" s="1258"/>
      <c r="BV67" s="1258"/>
      <c r="BW67" s="1258"/>
      <c r="BX67" s="1258"/>
      <c r="BY67" s="1258"/>
      <c r="BZ67" s="1258"/>
      <c r="CA67" s="1258"/>
      <c r="CB67" s="1258"/>
      <c r="CC67" s="1258"/>
      <c r="CD67" s="1258"/>
      <c r="CE67" s="1258"/>
      <c r="CF67" s="1258"/>
      <c r="CG67" s="1258"/>
      <c r="CH67" s="1258"/>
      <c r="CI67" s="1258"/>
      <c r="CJ67" s="1258"/>
      <c r="CK67" s="1258"/>
      <c r="CL67" s="1258"/>
      <c r="CM67" s="1258"/>
      <c r="CN67" s="1258"/>
      <c r="CO67" s="1258"/>
      <c r="CP67" s="1258"/>
      <c r="CQ67" s="1258"/>
      <c r="CR67" s="1258"/>
      <c r="CS67" s="1258"/>
      <c r="CT67" s="1258"/>
      <c r="CU67" s="1258"/>
      <c r="CV67" s="1258"/>
      <c r="CW67" s="1258"/>
      <c r="CX67" s="1258"/>
      <c r="CY67" s="1258"/>
      <c r="CZ67" s="1258"/>
      <c r="DA67" s="1258"/>
      <c r="DB67" s="1258"/>
      <c r="DC67" s="1259"/>
    </row>
    <row r="68" spans="2:107" x14ac:dyDescent="0.15">
      <c r="B68" s="373"/>
      <c r="AN68" s="1257"/>
      <c r="AO68" s="1258"/>
      <c r="AP68" s="1258"/>
      <c r="AQ68" s="1258"/>
      <c r="AR68" s="1258"/>
      <c r="AS68" s="1258"/>
      <c r="AT68" s="1258"/>
      <c r="AU68" s="1258"/>
      <c r="AV68" s="1258"/>
      <c r="AW68" s="1258"/>
      <c r="AX68" s="1258"/>
      <c r="AY68" s="1258"/>
      <c r="AZ68" s="1258"/>
      <c r="BA68" s="1258"/>
      <c r="BB68" s="1258"/>
      <c r="BC68" s="1258"/>
      <c r="BD68" s="1258"/>
      <c r="BE68" s="1258"/>
      <c r="BF68" s="1258"/>
      <c r="BG68" s="1258"/>
      <c r="BH68" s="1258"/>
      <c r="BI68" s="1258"/>
      <c r="BJ68" s="1258"/>
      <c r="BK68" s="1258"/>
      <c r="BL68" s="1258"/>
      <c r="BM68" s="1258"/>
      <c r="BN68" s="1258"/>
      <c r="BO68" s="1258"/>
      <c r="BP68" s="1258"/>
      <c r="BQ68" s="1258"/>
      <c r="BR68" s="1258"/>
      <c r="BS68" s="1258"/>
      <c r="BT68" s="1258"/>
      <c r="BU68" s="1258"/>
      <c r="BV68" s="1258"/>
      <c r="BW68" s="1258"/>
      <c r="BX68" s="1258"/>
      <c r="BY68" s="1258"/>
      <c r="BZ68" s="1258"/>
      <c r="CA68" s="1258"/>
      <c r="CB68" s="1258"/>
      <c r="CC68" s="1258"/>
      <c r="CD68" s="1258"/>
      <c r="CE68" s="1258"/>
      <c r="CF68" s="1258"/>
      <c r="CG68" s="1258"/>
      <c r="CH68" s="1258"/>
      <c r="CI68" s="1258"/>
      <c r="CJ68" s="1258"/>
      <c r="CK68" s="1258"/>
      <c r="CL68" s="1258"/>
      <c r="CM68" s="1258"/>
      <c r="CN68" s="1258"/>
      <c r="CO68" s="1258"/>
      <c r="CP68" s="1258"/>
      <c r="CQ68" s="1258"/>
      <c r="CR68" s="1258"/>
      <c r="CS68" s="1258"/>
      <c r="CT68" s="1258"/>
      <c r="CU68" s="1258"/>
      <c r="CV68" s="1258"/>
      <c r="CW68" s="1258"/>
      <c r="CX68" s="1258"/>
      <c r="CY68" s="1258"/>
      <c r="CZ68" s="1258"/>
      <c r="DA68" s="1258"/>
      <c r="DB68" s="1258"/>
      <c r="DC68" s="1259"/>
    </row>
    <row r="69" spans="2:107" x14ac:dyDescent="0.15">
      <c r="B69" s="373"/>
      <c r="AN69" s="1260"/>
      <c r="AO69" s="1261"/>
      <c r="AP69" s="1261"/>
      <c r="AQ69" s="1261"/>
      <c r="AR69" s="1261"/>
      <c r="AS69" s="1261"/>
      <c r="AT69" s="1261"/>
      <c r="AU69" s="1261"/>
      <c r="AV69" s="1261"/>
      <c r="AW69" s="1261"/>
      <c r="AX69" s="1261"/>
      <c r="AY69" s="1261"/>
      <c r="AZ69" s="1261"/>
      <c r="BA69" s="1261"/>
      <c r="BB69" s="1261"/>
      <c r="BC69" s="1261"/>
      <c r="BD69" s="1261"/>
      <c r="BE69" s="1261"/>
      <c r="BF69" s="1261"/>
      <c r="BG69" s="1261"/>
      <c r="BH69" s="1261"/>
      <c r="BI69" s="1261"/>
      <c r="BJ69" s="1261"/>
      <c r="BK69" s="1261"/>
      <c r="BL69" s="1261"/>
      <c r="BM69" s="1261"/>
      <c r="BN69" s="1261"/>
      <c r="BO69" s="1261"/>
      <c r="BP69" s="1261"/>
      <c r="BQ69" s="1261"/>
      <c r="BR69" s="1261"/>
      <c r="BS69" s="1261"/>
      <c r="BT69" s="1261"/>
      <c r="BU69" s="1261"/>
      <c r="BV69" s="1261"/>
      <c r="BW69" s="1261"/>
      <c r="BX69" s="1261"/>
      <c r="BY69" s="1261"/>
      <c r="BZ69" s="1261"/>
      <c r="CA69" s="1261"/>
      <c r="CB69" s="1261"/>
      <c r="CC69" s="1261"/>
      <c r="CD69" s="1261"/>
      <c r="CE69" s="1261"/>
      <c r="CF69" s="1261"/>
      <c r="CG69" s="1261"/>
      <c r="CH69" s="1261"/>
      <c r="CI69" s="1261"/>
      <c r="CJ69" s="1261"/>
      <c r="CK69" s="1261"/>
      <c r="CL69" s="1261"/>
      <c r="CM69" s="1261"/>
      <c r="CN69" s="1261"/>
      <c r="CO69" s="1261"/>
      <c r="CP69" s="1261"/>
      <c r="CQ69" s="1261"/>
      <c r="CR69" s="1261"/>
      <c r="CS69" s="1261"/>
      <c r="CT69" s="1261"/>
      <c r="CU69" s="1261"/>
      <c r="CV69" s="1261"/>
      <c r="CW69" s="1261"/>
      <c r="CX69" s="1261"/>
      <c r="CY69" s="1261"/>
      <c r="CZ69" s="1261"/>
      <c r="DA69" s="1261"/>
      <c r="DB69" s="1261"/>
      <c r="DC69" s="1262"/>
    </row>
    <row r="70" spans="2:107" x14ac:dyDescent="0.15">
      <c r="B70" s="373"/>
      <c r="H70" s="395"/>
      <c r="I70" s="395"/>
      <c r="J70" s="396"/>
      <c r="K70" s="396"/>
      <c r="L70" s="397"/>
      <c r="M70" s="396"/>
      <c r="N70" s="397"/>
      <c r="AN70" s="382"/>
      <c r="AO70" s="382"/>
      <c r="AP70" s="382"/>
      <c r="AZ70" s="382"/>
      <c r="BA70" s="382"/>
      <c r="BB70" s="382"/>
      <c r="BL70" s="382"/>
      <c r="BM70" s="382"/>
      <c r="BN70" s="382"/>
      <c r="BX70" s="382"/>
      <c r="BY70" s="382"/>
      <c r="BZ70" s="382"/>
      <c r="CJ70" s="382"/>
      <c r="CK70" s="382"/>
      <c r="CL70" s="382"/>
      <c r="CV70" s="382"/>
      <c r="CW70" s="382"/>
      <c r="CX70" s="382"/>
    </row>
    <row r="71" spans="2:107" x14ac:dyDescent="0.15">
      <c r="B71" s="373"/>
      <c r="G71" s="398"/>
      <c r="I71" s="399"/>
      <c r="J71" s="396"/>
      <c r="K71" s="396"/>
      <c r="L71" s="397"/>
      <c r="M71" s="396"/>
      <c r="N71" s="397"/>
      <c r="AM71" s="398"/>
      <c r="AN71" s="367" t="s">
        <v>574</v>
      </c>
    </row>
    <row r="72" spans="2:107" x14ac:dyDescent="0.15">
      <c r="B72" s="373"/>
      <c r="G72" s="1263"/>
      <c r="H72" s="1263"/>
      <c r="I72" s="1263"/>
      <c r="J72" s="1263"/>
      <c r="K72" s="383"/>
      <c r="L72" s="383"/>
      <c r="M72" s="384"/>
      <c r="N72" s="384"/>
      <c r="AN72" s="1264"/>
      <c r="AO72" s="1265"/>
      <c r="AP72" s="1265"/>
      <c r="AQ72" s="1265"/>
      <c r="AR72" s="1265"/>
      <c r="AS72" s="1265"/>
      <c r="AT72" s="1265"/>
      <c r="AU72" s="1265"/>
      <c r="AV72" s="1265"/>
      <c r="AW72" s="1265"/>
      <c r="AX72" s="1265"/>
      <c r="AY72" s="1265"/>
      <c r="AZ72" s="1265"/>
      <c r="BA72" s="1265"/>
      <c r="BB72" s="1265"/>
      <c r="BC72" s="1265"/>
      <c r="BD72" s="1265"/>
      <c r="BE72" s="1265"/>
      <c r="BF72" s="1265"/>
      <c r="BG72" s="1265"/>
      <c r="BH72" s="1265"/>
      <c r="BI72" s="1265"/>
      <c r="BJ72" s="1265"/>
      <c r="BK72" s="1265"/>
      <c r="BL72" s="1265"/>
      <c r="BM72" s="1265"/>
      <c r="BN72" s="1265"/>
      <c r="BO72" s="1266"/>
      <c r="BP72" s="1267" t="s">
        <v>527</v>
      </c>
      <c r="BQ72" s="1267"/>
      <c r="BR72" s="1267"/>
      <c r="BS72" s="1267"/>
      <c r="BT72" s="1267"/>
      <c r="BU72" s="1267"/>
      <c r="BV72" s="1267"/>
      <c r="BW72" s="1267"/>
      <c r="BX72" s="1267" t="s">
        <v>528</v>
      </c>
      <c r="BY72" s="1267"/>
      <c r="BZ72" s="1267"/>
      <c r="CA72" s="1267"/>
      <c r="CB72" s="1267"/>
      <c r="CC72" s="1267"/>
      <c r="CD72" s="1267"/>
      <c r="CE72" s="1267"/>
      <c r="CF72" s="1267" t="s">
        <v>529</v>
      </c>
      <c r="CG72" s="1267"/>
      <c r="CH72" s="1267"/>
      <c r="CI72" s="1267"/>
      <c r="CJ72" s="1267"/>
      <c r="CK72" s="1267"/>
      <c r="CL72" s="1267"/>
      <c r="CM72" s="1267"/>
      <c r="CN72" s="1267" t="s">
        <v>530</v>
      </c>
      <c r="CO72" s="1267"/>
      <c r="CP72" s="1267"/>
      <c r="CQ72" s="1267"/>
      <c r="CR72" s="1267"/>
      <c r="CS72" s="1267"/>
      <c r="CT72" s="1267"/>
      <c r="CU72" s="1267"/>
      <c r="CV72" s="1267" t="s">
        <v>531</v>
      </c>
      <c r="CW72" s="1267"/>
      <c r="CX72" s="1267"/>
      <c r="CY72" s="1267"/>
      <c r="CZ72" s="1267"/>
      <c r="DA72" s="1267"/>
      <c r="DB72" s="1267"/>
      <c r="DC72" s="1267"/>
    </row>
    <row r="73" spans="2:107" x14ac:dyDescent="0.15">
      <c r="B73" s="373"/>
      <c r="G73" s="1273"/>
      <c r="H73" s="1273"/>
      <c r="I73" s="1273"/>
      <c r="J73" s="1273"/>
      <c r="K73" s="1274"/>
      <c r="L73" s="1274"/>
      <c r="M73" s="1274"/>
      <c r="N73" s="1274"/>
      <c r="AM73" s="382"/>
      <c r="AN73" s="1270" t="s">
        <v>575</v>
      </c>
      <c r="AO73" s="1270"/>
      <c r="AP73" s="1270"/>
      <c r="AQ73" s="1270"/>
      <c r="AR73" s="1270"/>
      <c r="AS73" s="1270"/>
      <c r="AT73" s="1270"/>
      <c r="AU73" s="1270"/>
      <c r="AV73" s="1270"/>
      <c r="AW73" s="1270"/>
      <c r="AX73" s="1270"/>
      <c r="AY73" s="1270"/>
      <c r="AZ73" s="1270"/>
      <c r="BA73" s="1270"/>
      <c r="BB73" s="1270" t="s">
        <v>576</v>
      </c>
      <c r="BC73" s="1270"/>
      <c r="BD73" s="1270"/>
      <c r="BE73" s="1270"/>
      <c r="BF73" s="1270"/>
      <c r="BG73" s="1270"/>
      <c r="BH73" s="1270"/>
      <c r="BI73" s="1270"/>
      <c r="BJ73" s="1270"/>
      <c r="BK73" s="1270"/>
      <c r="BL73" s="1270"/>
      <c r="BM73" s="1270"/>
      <c r="BN73" s="1270"/>
      <c r="BO73" s="1270"/>
      <c r="BP73" s="1268"/>
      <c r="BQ73" s="1268"/>
      <c r="BR73" s="1268"/>
      <c r="BS73" s="1268"/>
      <c r="BT73" s="1268"/>
      <c r="BU73" s="1268"/>
      <c r="BV73" s="1268"/>
      <c r="BW73" s="1268"/>
      <c r="BX73" s="1268"/>
      <c r="BY73" s="1268"/>
      <c r="BZ73" s="1268"/>
      <c r="CA73" s="1268"/>
      <c r="CB73" s="1268"/>
      <c r="CC73" s="1268"/>
      <c r="CD73" s="1268"/>
      <c r="CE73" s="1268"/>
      <c r="CF73" s="1268"/>
      <c r="CG73" s="1268"/>
      <c r="CH73" s="1268"/>
      <c r="CI73" s="1268"/>
      <c r="CJ73" s="1268"/>
      <c r="CK73" s="1268"/>
      <c r="CL73" s="1268"/>
      <c r="CM73" s="1268"/>
      <c r="CN73" s="1268"/>
      <c r="CO73" s="1268"/>
      <c r="CP73" s="1268"/>
      <c r="CQ73" s="1268"/>
      <c r="CR73" s="1268"/>
      <c r="CS73" s="1268"/>
      <c r="CT73" s="1268"/>
      <c r="CU73" s="1268"/>
      <c r="CV73" s="1268"/>
      <c r="CW73" s="1268"/>
      <c r="CX73" s="1268"/>
      <c r="CY73" s="1268"/>
      <c r="CZ73" s="1268"/>
      <c r="DA73" s="1268"/>
      <c r="DB73" s="1268"/>
      <c r="DC73" s="1268"/>
    </row>
    <row r="74" spans="2:107" x14ac:dyDescent="0.15">
      <c r="B74" s="373"/>
      <c r="G74" s="1273"/>
      <c r="H74" s="1273"/>
      <c r="I74" s="1273"/>
      <c r="J74" s="1273"/>
      <c r="K74" s="1274"/>
      <c r="L74" s="1274"/>
      <c r="M74" s="1274"/>
      <c r="N74" s="1274"/>
      <c r="AM74" s="382"/>
      <c r="AN74" s="1270"/>
      <c r="AO74" s="1270"/>
      <c r="AP74" s="1270"/>
      <c r="AQ74" s="1270"/>
      <c r="AR74" s="1270"/>
      <c r="AS74" s="1270"/>
      <c r="AT74" s="1270"/>
      <c r="AU74" s="1270"/>
      <c r="AV74" s="1270"/>
      <c r="AW74" s="1270"/>
      <c r="AX74" s="1270"/>
      <c r="AY74" s="1270"/>
      <c r="AZ74" s="1270"/>
      <c r="BA74" s="1270"/>
      <c r="BB74" s="1270"/>
      <c r="BC74" s="1270"/>
      <c r="BD74" s="1270"/>
      <c r="BE74" s="1270"/>
      <c r="BF74" s="1270"/>
      <c r="BG74" s="1270"/>
      <c r="BH74" s="1270"/>
      <c r="BI74" s="1270"/>
      <c r="BJ74" s="1270"/>
      <c r="BK74" s="1270"/>
      <c r="BL74" s="1270"/>
      <c r="BM74" s="1270"/>
      <c r="BN74" s="1270"/>
      <c r="BO74" s="1270"/>
      <c r="BP74" s="1268"/>
      <c r="BQ74" s="1268"/>
      <c r="BR74" s="1268"/>
      <c r="BS74" s="1268"/>
      <c r="BT74" s="1268"/>
      <c r="BU74" s="1268"/>
      <c r="BV74" s="1268"/>
      <c r="BW74" s="1268"/>
      <c r="BX74" s="1268"/>
      <c r="BY74" s="1268"/>
      <c r="BZ74" s="1268"/>
      <c r="CA74" s="1268"/>
      <c r="CB74" s="1268"/>
      <c r="CC74" s="1268"/>
      <c r="CD74" s="1268"/>
      <c r="CE74" s="1268"/>
      <c r="CF74" s="1268"/>
      <c r="CG74" s="1268"/>
      <c r="CH74" s="1268"/>
      <c r="CI74" s="1268"/>
      <c r="CJ74" s="1268"/>
      <c r="CK74" s="1268"/>
      <c r="CL74" s="1268"/>
      <c r="CM74" s="1268"/>
      <c r="CN74" s="1268"/>
      <c r="CO74" s="1268"/>
      <c r="CP74" s="1268"/>
      <c r="CQ74" s="1268"/>
      <c r="CR74" s="1268"/>
      <c r="CS74" s="1268"/>
      <c r="CT74" s="1268"/>
      <c r="CU74" s="1268"/>
      <c r="CV74" s="1268"/>
      <c r="CW74" s="1268"/>
      <c r="CX74" s="1268"/>
      <c r="CY74" s="1268"/>
      <c r="CZ74" s="1268"/>
      <c r="DA74" s="1268"/>
      <c r="DB74" s="1268"/>
      <c r="DC74" s="1268"/>
    </row>
    <row r="75" spans="2:107" x14ac:dyDescent="0.15">
      <c r="B75" s="373"/>
      <c r="G75" s="1273"/>
      <c r="H75" s="1273"/>
      <c r="I75" s="1263"/>
      <c r="J75" s="1263"/>
      <c r="K75" s="1269"/>
      <c r="L75" s="1269"/>
      <c r="M75" s="1269"/>
      <c r="N75" s="1269"/>
      <c r="AM75" s="382"/>
      <c r="AN75" s="1270"/>
      <c r="AO75" s="1270"/>
      <c r="AP75" s="1270"/>
      <c r="AQ75" s="1270"/>
      <c r="AR75" s="1270"/>
      <c r="AS75" s="1270"/>
      <c r="AT75" s="1270"/>
      <c r="AU75" s="1270"/>
      <c r="AV75" s="1270"/>
      <c r="AW75" s="1270"/>
      <c r="AX75" s="1270"/>
      <c r="AY75" s="1270"/>
      <c r="AZ75" s="1270"/>
      <c r="BA75" s="1270"/>
      <c r="BB75" s="1270" t="s">
        <v>580</v>
      </c>
      <c r="BC75" s="1270"/>
      <c r="BD75" s="1270"/>
      <c r="BE75" s="1270"/>
      <c r="BF75" s="1270"/>
      <c r="BG75" s="1270"/>
      <c r="BH75" s="1270"/>
      <c r="BI75" s="1270"/>
      <c r="BJ75" s="1270"/>
      <c r="BK75" s="1270"/>
      <c r="BL75" s="1270"/>
      <c r="BM75" s="1270"/>
      <c r="BN75" s="1270"/>
      <c r="BO75" s="1270"/>
      <c r="BP75" s="1268">
        <v>4</v>
      </c>
      <c r="BQ75" s="1268"/>
      <c r="BR75" s="1268"/>
      <c r="BS75" s="1268"/>
      <c r="BT75" s="1268"/>
      <c r="BU75" s="1268"/>
      <c r="BV75" s="1268"/>
      <c r="BW75" s="1268"/>
      <c r="BX75" s="1268">
        <v>3.6</v>
      </c>
      <c r="BY75" s="1268"/>
      <c r="BZ75" s="1268"/>
      <c r="CA75" s="1268"/>
      <c r="CB75" s="1268"/>
      <c r="CC75" s="1268"/>
      <c r="CD75" s="1268"/>
      <c r="CE75" s="1268"/>
      <c r="CF75" s="1268">
        <v>2</v>
      </c>
      <c r="CG75" s="1268"/>
      <c r="CH75" s="1268"/>
      <c r="CI75" s="1268"/>
      <c r="CJ75" s="1268"/>
      <c r="CK75" s="1268"/>
      <c r="CL75" s="1268"/>
      <c r="CM75" s="1268"/>
      <c r="CN75" s="1268">
        <v>1.5</v>
      </c>
      <c r="CO75" s="1268"/>
      <c r="CP75" s="1268"/>
      <c r="CQ75" s="1268"/>
      <c r="CR75" s="1268"/>
      <c r="CS75" s="1268"/>
      <c r="CT75" s="1268"/>
      <c r="CU75" s="1268"/>
      <c r="CV75" s="1268">
        <v>1.9</v>
      </c>
      <c r="CW75" s="1268"/>
      <c r="CX75" s="1268"/>
      <c r="CY75" s="1268"/>
      <c r="CZ75" s="1268"/>
      <c r="DA75" s="1268"/>
      <c r="DB75" s="1268"/>
      <c r="DC75" s="1268"/>
    </row>
    <row r="76" spans="2:107" x14ac:dyDescent="0.15">
      <c r="B76" s="373"/>
      <c r="G76" s="1273"/>
      <c r="H76" s="1273"/>
      <c r="I76" s="1263"/>
      <c r="J76" s="1263"/>
      <c r="K76" s="1269"/>
      <c r="L76" s="1269"/>
      <c r="M76" s="1269"/>
      <c r="N76" s="1269"/>
      <c r="AM76" s="382"/>
      <c r="AN76" s="1270"/>
      <c r="AO76" s="1270"/>
      <c r="AP76" s="1270"/>
      <c r="AQ76" s="1270"/>
      <c r="AR76" s="1270"/>
      <c r="AS76" s="1270"/>
      <c r="AT76" s="1270"/>
      <c r="AU76" s="1270"/>
      <c r="AV76" s="1270"/>
      <c r="AW76" s="1270"/>
      <c r="AX76" s="1270"/>
      <c r="AY76" s="1270"/>
      <c r="AZ76" s="1270"/>
      <c r="BA76" s="1270"/>
      <c r="BB76" s="1270"/>
      <c r="BC76" s="1270"/>
      <c r="BD76" s="1270"/>
      <c r="BE76" s="1270"/>
      <c r="BF76" s="1270"/>
      <c r="BG76" s="1270"/>
      <c r="BH76" s="1270"/>
      <c r="BI76" s="1270"/>
      <c r="BJ76" s="1270"/>
      <c r="BK76" s="1270"/>
      <c r="BL76" s="1270"/>
      <c r="BM76" s="1270"/>
      <c r="BN76" s="1270"/>
      <c r="BO76" s="1270"/>
      <c r="BP76" s="1268"/>
      <c r="BQ76" s="1268"/>
      <c r="BR76" s="1268"/>
      <c r="BS76" s="1268"/>
      <c r="BT76" s="1268"/>
      <c r="BU76" s="1268"/>
      <c r="BV76" s="1268"/>
      <c r="BW76" s="1268"/>
      <c r="BX76" s="1268"/>
      <c r="BY76" s="1268"/>
      <c r="BZ76" s="1268"/>
      <c r="CA76" s="1268"/>
      <c r="CB76" s="1268"/>
      <c r="CC76" s="1268"/>
      <c r="CD76" s="1268"/>
      <c r="CE76" s="1268"/>
      <c r="CF76" s="1268"/>
      <c r="CG76" s="1268"/>
      <c r="CH76" s="1268"/>
      <c r="CI76" s="1268"/>
      <c r="CJ76" s="1268"/>
      <c r="CK76" s="1268"/>
      <c r="CL76" s="1268"/>
      <c r="CM76" s="1268"/>
      <c r="CN76" s="1268"/>
      <c r="CO76" s="1268"/>
      <c r="CP76" s="1268"/>
      <c r="CQ76" s="1268"/>
      <c r="CR76" s="1268"/>
      <c r="CS76" s="1268"/>
      <c r="CT76" s="1268"/>
      <c r="CU76" s="1268"/>
      <c r="CV76" s="1268"/>
      <c r="CW76" s="1268"/>
      <c r="CX76" s="1268"/>
      <c r="CY76" s="1268"/>
      <c r="CZ76" s="1268"/>
      <c r="DA76" s="1268"/>
      <c r="DB76" s="1268"/>
      <c r="DC76" s="1268"/>
    </row>
    <row r="77" spans="2:107" x14ac:dyDescent="0.15">
      <c r="B77" s="373"/>
      <c r="G77" s="1263"/>
      <c r="H77" s="1263"/>
      <c r="I77" s="1263"/>
      <c r="J77" s="1263"/>
      <c r="K77" s="1274"/>
      <c r="L77" s="1274"/>
      <c r="M77" s="1274"/>
      <c r="N77" s="1274"/>
      <c r="AN77" s="1267" t="s">
        <v>578</v>
      </c>
      <c r="AO77" s="1267"/>
      <c r="AP77" s="1267"/>
      <c r="AQ77" s="1267"/>
      <c r="AR77" s="1267"/>
      <c r="AS77" s="1267"/>
      <c r="AT77" s="1267"/>
      <c r="AU77" s="1267"/>
      <c r="AV77" s="1267"/>
      <c r="AW77" s="1267"/>
      <c r="AX77" s="1267"/>
      <c r="AY77" s="1267"/>
      <c r="AZ77" s="1267"/>
      <c r="BA77" s="1267"/>
      <c r="BB77" s="1270" t="s">
        <v>576</v>
      </c>
      <c r="BC77" s="1270"/>
      <c r="BD77" s="1270"/>
      <c r="BE77" s="1270"/>
      <c r="BF77" s="1270"/>
      <c r="BG77" s="1270"/>
      <c r="BH77" s="1270"/>
      <c r="BI77" s="1270"/>
      <c r="BJ77" s="1270"/>
      <c r="BK77" s="1270"/>
      <c r="BL77" s="1270"/>
      <c r="BM77" s="1270"/>
      <c r="BN77" s="1270"/>
      <c r="BO77" s="1270"/>
      <c r="BP77" s="1268">
        <v>13.5</v>
      </c>
      <c r="BQ77" s="1268"/>
      <c r="BR77" s="1268"/>
      <c r="BS77" s="1268"/>
      <c r="BT77" s="1268"/>
      <c r="BU77" s="1268"/>
      <c r="BV77" s="1268"/>
      <c r="BW77" s="1268"/>
      <c r="BX77" s="1268">
        <v>1.5</v>
      </c>
      <c r="BY77" s="1268"/>
      <c r="BZ77" s="1268"/>
      <c r="CA77" s="1268"/>
      <c r="CB77" s="1268"/>
      <c r="CC77" s="1268"/>
      <c r="CD77" s="1268"/>
      <c r="CE77" s="1268"/>
      <c r="CF77" s="1268">
        <v>0</v>
      </c>
      <c r="CG77" s="1268"/>
      <c r="CH77" s="1268"/>
      <c r="CI77" s="1268"/>
      <c r="CJ77" s="1268"/>
      <c r="CK77" s="1268"/>
      <c r="CL77" s="1268"/>
      <c r="CM77" s="1268"/>
      <c r="CN77" s="1268">
        <v>0</v>
      </c>
      <c r="CO77" s="1268"/>
      <c r="CP77" s="1268"/>
      <c r="CQ77" s="1268"/>
      <c r="CR77" s="1268"/>
      <c r="CS77" s="1268"/>
      <c r="CT77" s="1268"/>
      <c r="CU77" s="1268"/>
      <c r="CV77" s="1268">
        <v>0</v>
      </c>
      <c r="CW77" s="1268"/>
      <c r="CX77" s="1268"/>
      <c r="CY77" s="1268"/>
      <c r="CZ77" s="1268"/>
      <c r="DA77" s="1268"/>
      <c r="DB77" s="1268"/>
      <c r="DC77" s="1268"/>
    </row>
    <row r="78" spans="2:107" x14ac:dyDescent="0.15">
      <c r="B78" s="373"/>
      <c r="G78" s="1263"/>
      <c r="H78" s="1263"/>
      <c r="I78" s="1263"/>
      <c r="J78" s="1263"/>
      <c r="K78" s="1274"/>
      <c r="L78" s="1274"/>
      <c r="M78" s="1274"/>
      <c r="N78" s="1274"/>
      <c r="AN78" s="1267"/>
      <c r="AO78" s="1267"/>
      <c r="AP78" s="1267"/>
      <c r="AQ78" s="1267"/>
      <c r="AR78" s="1267"/>
      <c r="AS78" s="1267"/>
      <c r="AT78" s="1267"/>
      <c r="AU78" s="1267"/>
      <c r="AV78" s="1267"/>
      <c r="AW78" s="1267"/>
      <c r="AX78" s="1267"/>
      <c r="AY78" s="1267"/>
      <c r="AZ78" s="1267"/>
      <c r="BA78" s="1267"/>
      <c r="BB78" s="1270"/>
      <c r="BC78" s="1270"/>
      <c r="BD78" s="1270"/>
      <c r="BE78" s="1270"/>
      <c r="BF78" s="1270"/>
      <c r="BG78" s="1270"/>
      <c r="BH78" s="1270"/>
      <c r="BI78" s="1270"/>
      <c r="BJ78" s="1270"/>
      <c r="BK78" s="1270"/>
      <c r="BL78" s="1270"/>
      <c r="BM78" s="1270"/>
      <c r="BN78" s="1270"/>
      <c r="BO78" s="1270"/>
      <c r="BP78" s="1268"/>
      <c r="BQ78" s="1268"/>
      <c r="BR78" s="1268"/>
      <c r="BS78" s="1268"/>
      <c r="BT78" s="1268"/>
      <c r="BU78" s="1268"/>
      <c r="BV78" s="1268"/>
      <c r="BW78" s="1268"/>
      <c r="BX78" s="1268"/>
      <c r="BY78" s="1268"/>
      <c r="BZ78" s="1268"/>
      <c r="CA78" s="1268"/>
      <c r="CB78" s="1268"/>
      <c r="CC78" s="1268"/>
      <c r="CD78" s="1268"/>
      <c r="CE78" s="1268"/>
      <c r="CF78" s="1268"/>
      <c r="CG78" s="1268"/>
      <c r="CH78" s="1268"/>
      <c r="CI78" s="1268"/>
      <c r="CJ78" s="1268"/>
      <c r="CK78" s="1268"/>
      <c r="CL78" s="1268"/>
      <c r="CM78" s="1268"/>
      <c r="CN78" s="1268"/>
      <c r="CO78" s="1268"/>
      <c r="CP78" s="1268"/>
      <c r="CQ78" s="1268"/>
      <c r="CR78" s="1268"/>
      <c r="CS78" s="1268"/>
      <c r="CT78" s="1268"/>
      <c r="CU78" s="1268"/>
      <c r="CV78" s="1268"/>
      <c r="CW78" s="1268"/>
      <c r="CX78" s="1268"/>
      <c r="CY78" s="1268"/>
      <c r="CZ78" s="1268"/>
      <c r="DA78" s="1268"/>
      <c r="DB78" s="1268"/>
      <c r="DC78" s="1268"/>
    </row>
    <row r="79" spans="2:107" x14ac:dyDescent="0.15">
      <c r="B79" s="373"/>
      <c r="G79" s="1263"/>
      <c r="H79" s="1263"/>
      <c r="I79" s="1272"/>
      <c r="J79" s="1272"/>
      <c r="K79" s="1275"/>
      <c r="L79" s="1275"/>
      <c r="M79" s="1275"/>
      <c r="N79" s="1275"/>
      <c r="AN79" s="1267"/>
      <c r="AO79" s="1267"/>
      <c r="AP79" s="1267"/>
      <c r="AQ79" s="1267"/>
      <c r="AR79" s="1267"/>
      <c r="AS79" s="1267"/>
      <c r="AT79" s="1267"/>
      <c r="AU79" s="1267"/>
      <c r="AV79" s="1267"/>
      <c r="AW79" s="1267"/>
      <c r="AX79" s="1267"/>
      <c r="AY79" s="1267"/>
      <c r="AZ79" s="1267"/>
      <c r="BA79" s="1267"/>
      <c r="BB79" s="1270" t="s">
        <v>580</v>
      </c>
      <c r="BC79" s="1270"/>
      <c r="BD79" s="1270"/>
      <c r="BE79" s="1270"/>
      <c r="BF79" s="1270"/>
      <c r="BG79" s="1270"/>
      <c r="BH79" s="1270"/>
      <c r="BI79" s="1270"/>
      <c r="BJ79" s="1270"/>
      <c r="BK79" s="1270"/>
      <c r="BL79" s="1270"/>
      <c r="BM79" s="1270"/>
      <c r="BN79" s="1270"/>
      <c r="BO79" s="1270"/>
      <c r="BP79" s="1268">
        <v>4.3</v>
      </c>
      <c r="BQ79" s="1268"/>
      <c r="BR79" s="1268"/>
      <c r="BS79" s="1268"/>
      <c r="BT79" s="1268"/>
      <c r="BU79" s="1268"/>
      <c r="BV79" s="1268"/>
      <c r="BW79" s="1268"/>
      <c r="BX79" s="1268">
        <v>3.9</v>
      </c>
      <c r="BY79" s="1268"/>
      <c r="BZ79" s="1268"/>
      <c r="CA79" s="1268"/>
      <c r="CB79" s="1268"/>
      <c r="CC79" s="1268"/>
      <c r="CD79" s="1268"/>
      <c r="CE79" s="1268"/>
      <c r="CF79" s="1268">
        <v>3.8</v>
      </c>
      <c r="CG79" s="1268"/>
      <c r="CH79" s="1268"/>
      <c r="CI79" s="1268"/>
      <c r="CJ79" s="1268"/>
      <c r="CK79" s="1268"/>
      <c r="CL79" s="1268"/>
      <c r="CM79" s="1268"/>
      <c r="CN79" s="1268">
        <v>3.9</v>
      </c>
      <c r="CO79" s="1268"/>
      <c r="CP79" s="1268"/>
      <c r="CQ79" s="1268"/>
      <c r="CR79" s="1268"/>
      <c r="CS79" s="1268"/>
      <c r="CT79" s="1268"/>
      <c r="CU79" s="1268"/>
      <c r="CV79" s="1268">
        <v>4.2</v>
      </c>
      <c r="CW79" s="1268"/>
      <c r="CX79" s="1268"/>
      <c r="CY79" s="1268"/>
      <c r="CZ79" s="1268"/>
      <c r="DA79" s="1268"/>
      <c r="DB79" s="1268"/>
      <c r="DC79" s="1268"/>
    </row>
    <row r="80" spans="2:107" x14ac:dyDescent="0.15">
      <c r="B80" s="373"/>
      <c r="G80" s="1263"/>
      <c r="H80" s="1263"/>
      <c r="I80" s="1272"/>
      <c r="J80" s="1272"/>
      <c r="K80" s="1275"/>
      <c r="L80" s="1275"/>
      <c r="M80" s="1275"/>
      <c r="N80" s="1275"/>
      <c r="AN80" s="1267"/>
      <c r="AO80" s="1267"/>
      <c r="AP80" s="1267"/>
      <c r="AQ80" s="1267"/>
      <c r="AR80" s="1267"/>
      <c r="AS80" s="1267"/>
      <c r="AT80" s="1267"/>
      <c r="AU80" s="1267"/>
      <c r="AV80" s="1267"/>
      <c r="AW80" s="1267"/>
      <c r="AX80" s="1267"/>
      <c r="AY80" s="1267"/>
      <c r="AZ80" s="1267"/>
      <c r="BA80" s="1267"/>
      <c r="BB80" s="1270"/>
      <c r="BC80" s="1270"/>
      <c r="BD80" s="1270"/>
      <c r="BE80" s="1270"/>
      <c r="BF80" s="1270"/>
      <c r="BG80" s="1270"/>
      <c r="BH80" s="1270"/>
      <c r="BI80" s="1270"/>
      <c r="BJ80" s="1270"/>
      <c r="BK80" s="1270"/>
      <c r="BL80" s="1270"/>
      <c r="BM80" s="1270"/>
      <c r="BN80" s="1270"/>
      <c r="BO80" s="1270"/>
      <c r="BP80" s="1268"/>
      <c r="BQ80" s="1268"/>
      <c r="BR80" s="1268"/>
      <c r="BS80" s="1268"/>
      <c r="BT80" s="1268"/>
      <c r="BU80" s="1268"/>
      <c r="BV80" s="1268"/>
      <c r="BW80" s="1268"/>
      <c r="BX80" s="1268"/>
      <c r="BY80" s="1268"/>
      <c r="BZ80" s="1268"/>
      <c r="CA80" s="1268"/>
      <c r="CB80" s="1268"/>
      <c r="CC80" s="1268"/>
      <c r="CD80" s="1268"/>
      <c r="CE80" s="1268"/>
      <c r="CF80" s="1268"/>
      <c r="CG80" s="1268"/>
      <c r="CH80" s="1268"/>
      <c r="CI80" s="1268"/>
      <c r="CJ80" s="1268"/>
      <c r="CK80" s="1268"/>
      <c r="CL80" s="1268"/>
      <c r="CM80" s="1268"/>
      <c r="CN80" s="1268"/>
      <c r="CO80" s="1268"/>
      <c r="CP80" s="1268"/>
      <c r="CQ80" s="1268"/>
      <c r="CR80" s="1268"/>
      <c r="CS80" s="1268"/>
      <c r="CT80" s="1268"/>
      <c r="CU80" s="1268"/>
      <c r="CV80" s="1268"/>
      <c r="CW80" s="1268"/>
      <c r="CX80" s="1268"/>
      <c r="CY80" s="1268"/>
      <c r="CZ80" s="1268"/>
      <c r="DA80" s="1268"/>
      <c r="DB80" s="1268"/>
      <c r="DC80" s="1268"/>
    </row>
    <row r="81" spans="2:109" x14ac:dyDescent="0.15">
      <c r="B81" s="373"/>
    </row>
    <row r="82" spans="2:109" ht="17.25" x14ac:dyDescent="0.15">
      <c r="B82" s="373"/>
      <c r="K82" s="400"/>
      <c r="L82" s="400"/>
      <c r="M82" s="400"/>
      <c r="N82" s="400"/>
      <c r="AQ82" s="400"/>
      <c r="AR82" s="400"/>
      <c r="AS82" s="400"/>
      <c r="AT82" s="400"/>
      <c r="BC82" s="400"/>
      <c r="BD82" s="400"/>
      <c r="BE82" s="400"/>
      <c r="BF82" s="400"/>
      <c r="BO82" s="400"/>
      <c r="BP82" s="400"/>
      <c r="BQ82" s="400"/>
      <c r="BR82" s="400"/>
      <c r="CA82" s="400"/>
      <c r="CB82" s="400"/>
      <c r="CC82" s="400"/>
      <c r="CD82" s="400"/>
      <c r="CM82" s="400"/>
      <c r="CN82" s="400"/>
      <c r="CO82" s="400"/>
      <c r="CP82" s="400"/>
      <c r="CY82" s="400"/>
      <c r="CZ82" s="400"/>
      <c r="DA82" s="400"/>
      <c r="DB82" s="400"/>
      <c r="DC82" s="400"/>
    </row>
    <row r="83" spans="2:109" x14ac:dyDescent="0.15">
      <c r="B83" s="375"/>
      <c r="C83" s="376"/>
      <c r="D83" s="376"/>
      <c r="E83" s="376"/>
      <c r="F83" s="376"/>
      <c r="G83" s="376"/>
      <c r="H83" s="376"/>
      <c r="I83" s="376"/>
      <c r="J83" s="376"/>
      <c r="K83" s="376"/>
      <c r="L83" s="376"/>
      <c r="M83" s="376"/>
      <c r="N83" s="376"/>
      <c r="O83" s="376"/>
      <c r="P83" s="376"/>
      <c r="Q83" s="376"/>
      <c r="R83" s="376"/>
      <c r="S83" s="376"/>
      <c r="T83" s="376"/>
      <c r="U83" s="376"/>
      <c r="V83" s="376"/>
      <c r="W83" s="376"/>
      <c r="X83" s="376"/>
      <c r="Y83" s="376"/>
      <c r="Z83" s="376"/>
      <c r="AA83" s="376"/>
      <c r="AB83" s="376"/>
      <c r="AC83" s="376"/>
      <c r="AD83" s="376"/>
      <c r="AE83" s="376"/>
      <c r="AF83" s="376"/>
      <c r="AG83" s="376"/>
      <c r="AH83" s="376"/>
      <c r="AI83" s="376"/>
      <c r="AJ83" s="376"/>
      <c r="AK83" s="376"/>
      <c r="AL83" s="376"/>
      <c r="AM83" s="376"/>
      <c r="AN83" s="376"/>
      <c r="AO83" s="376"/>
      <c r="AP83" s="376"/>
      <c r="AQ83" s="376"/>
      <c r="AR83" s="376"/>
      <c r="AS83" s="376"/>
      <c r="AT83" s="376"/>
      <c r="AU83" s="376"/>
      <c r="AV83" s="376"/>
      <c r="AW83" s="376"/>
      <c r="AX83" s="376"/>
      <c r="AY83" s="376"/>
      <c r="AZ83" s="376"/>
      <c r="BA83" s="376"/>
      <c r="BB83" s="376"/>
      <c r="BC83" s="376"/>
      <c r="BD83" s="376"/>
      <c r="BE83" s="376"/>
      <c r="BF83" s="376"/>
      <c r="BG83" s="376"/>
      <c r="BH83" s="376"/>
      <c r="BI83" s="376"/>
      <c r="BJ83" s="376"/>
      <c r="BK83" s="376"/>
      <c r="BL83" s="376"/>
      <c r="BM83" s="376"/>
      <c r="BN83" s="376"/>
      <c r="BO83" s="376"/>
      <c r="BP83" s="376"/>
      <c r="BQ83" s="376"/>
      <c r="BR83" s="376"/>
      <c r="BS83" s="376"/>
      <c r="BT83" s="376"/>
      <c r="BU83" s="376"/>
      <c r="BV83" s="376"/>
      <c r="BW83" s="376"/>
      <c r="BX83" s="376"/>
      <c r="BY83" s="376"/>
      <c r="BZ83" s="376"/>
      <c r="CA83" s="376"/>
      <c r="CB83" s="376"/>
      <c r="CC83" s="376"/>
      <c r="CD83" s="376"/>
      <c r="CE83" s="376"/>
      <c r="CF83" s="376"/>
      <c r="CG83" s="376"/>
      <c r="CH83" s="376"/>
      <c r="CI83" s="376"/>
      <c r="CJ83" s="376"/>
      <c r="CK83" s="376"/>
      <c r="CL83" s="376"/>
      <c r="CM83" s="376"/>
      <c r="CN83" s="376"/>
      <c r="CO83" s="376"/>
      <c r="CP83" s="376"/>
      <c r="CQ83" s="376"/>
      <c r="CR83" s="376"/>
      <c r="CS83" s="376"/>
      <c r="CT83" s="376"/>
      <c r="CU83" s="376"/>
      <c r="CV83" s="376"/>
      <c r="CW83" s="376"/>
      <c r="CX83" s="376"/>
      <c r="CY83" s="376"/>
      <c r="CZ83" s="376"/>
      <c r="DA83" s="376"/>
      <c r="DB83" s="376"/>
      <c r="DC83" s="376"/>
      <c r="DD83" s="377"/>
    </row>
    <row r="84" spans="2:109" x14ac:dyDescent="0.15">
      <c r="DD84" s="367"/>
      <c r="DE84" s="367"/>
    </row>
    <row r="85" spans="2:109" x14ac:dyDescent="0.15">
      <c r="DD85" s="367"/>
      <c r="DE85" s="367"/>
    </row>
  </sheetData>
  <sheetProtection algorithmName="SHA-512" hashValue="36CPYAi96v8T8BUMymkZOAYyL/MW2fpyjajNv+uAXRflghnuGWgeWbmKuTAgAqzl0NWaZOFoQ7rd/J1usVFc4Q==" saltValue="hgcKLDI0biVLFgq+DwiXDA=="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466AEE-A65B-49C1-A2B4-C67815A76A24}">
  <sheetPr>
    <pageSetUpPr fitToPage="1"/>
  </sheetPr>
  <dimension ref="A1:DR125"/>
  <sheetViews>
    <sheetView showGridLines="0" zoomScale="70" zoomScaleNormal="70" zoomScaleSheetLayoutView="70" workbookViewId="0">
      <selection activeCell="AF110" sqref="AF110"/>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477</v>
      </c>
    </row>
  </sheetData>
  <sheetProtection algorithmName="SHA-512" hashValue="PWQ+cjYfP40a7ztPraHNqUf+EcvzvLAlrcexoJlQX510j/jiPyJZWZbUTQ9SzEW6Mlka1pJA2fMBcefVu1ZSdw==" saltValue="XMSrSfLOy5fD3hQoY2w0+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30E04E-54ED-4294-8048-31B20A8B1961}">
  <sheetPr>
    <pageSetUpPr fitToPage="1"/>
  </sheetPr>
  <dimension ref="A1:DR125"/>
  <sheetViews>
    <sheetView showGridLines="0" zoomScale="70" zoomScaleNormal="70" zoomScaleSheetLayoutView="55" workbookViewId="0">
      <selection activeCell="AE109" sqref="AE109"/>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477</v>
      </c>
    </row>
  </sheetData>
  <sheetProtection algorithmName="SHA-512" hashValue="8939prC+PpLZQcB6fv3Dxtby6ALvINfQ5fKwNm8DPPnEQ4GMmdMb9bsf7ckloGu98myttnUS4Npx9ruKOKNZ/w==" saltValue="Z02bXfNwnvXw289XCKbn3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526</v>
      </c>
      <c r="G2" s="139"/>
      <c r="H2" s="140"/>
    </row>
    <row r="3" spans="1:8" x14ac:dyDescent="0.15">
      <c r="A3" s="136" t="s">
        <v>519</v>
      </c>
      <c r="B3" s="141"/>
      <c r="C3" s="142"/>
      <c r="D3" s="143">
        <v>34465</v>
      </c>
      <c r="E3" s="144"/>
      <c r="F3" s="145">
        <v>60285</v>
      </c>
      <c r="G3" s="146"/>
      <c r="H3" s="147"/>
    </row>
    <row r="4" spans="1:8" x14ac:dyDescent="0.15">
      <c r="A4" s="148"/>
      <c r="B4" s="149"/>
      <c r="C4" s="150"/>
      <c r="D4" s="151">
        <v>19804</v>
      </c>
      <c r="E4" s="152"/>
      <c r="F4" s="153">
        <v>36445</v>
      </c>
      <c r="G4" s="154"/>
      <c r="H4" s="155"/>
    </row>
    <row r="5" spans="1:8" x14ac:dyDescent="0.15">
      <c r="A5" s="136" t="s">
        <v>521</v>
      </c>
      <c r="B5" s="141"/>
      <c r="C5" s="142"/>
      <c r="D5" s="143">
        <v>31066</v>
      </c>
      <c r="E5" s="144"/>
      <c r="F5" s="145">
        <v>52714</v>
      </c>
      <c r="G5" s="146"/>
      <c r="H5" s="147"/>
    </row>
    <row r="6" spans="1:8" x14ac:dyDescent="0.15">
      <c r="A6" s="148"/>
      <c r="B6" s="149"/>
      <c r="C6" s="150"/>
      <c r="D6" s="151">
        <v>16937</v>
      </c>
      <c r="E6" s="152"/>
      <c r="F6" s="153">
        <v>29032</v>
      </c>
      <c r="G6" s="154"/>
      <c r="H6" s="155"/>
    </row>
    <row r="7" spans="1:8" x14ac:dyDescent="0.15">
      <c r="A7" s="136" t="s">
        <v>522</v>
      </c>
      <c r="B7" s="141"/>
      <c r="C7" s="142"/>
      <c r="D7" s="143">
        <v>39538</v>
      </c>
      <c r="E7" s="144"/>
      <c r="F7" s="145">
        <v>46001</v>
      </c>
      <c r="G7" s="146"/>
      <c r="H7" s="147"/>
    </row>
    <row r="8" spans="1:8" x14ac:dyDescent="0.15">
      <c r="A8" s="148"/>
      <c r="B8" s="149"/>
      <c r="C8" s="150"/>
      <c r="D8" s="151">
        <v>19937</v>
      </c>
      <c r="E8" s="152"/>
      <c r="F8" s="153">
        <v>27974</v>
      </c>
      <c r="G8" s="154"/>
      <c r="H8" s="155"/>
    </row>
    <row r="9" spans="1:8" x14ac:dyDescent="0.15">
      <c r="A9" s="136" t="s">
        <v>523</v>
      </c>
      <c r="B9" s="141"/>
      <c r="C9" s="142"/>
      <c r="D9" s="143">
        <v>38454</v>
      </c>
      <c r="E9" s="144"/>
      <c r="F9" s="145">
        <v>52878</v>
      </c>
      <c r="G9" s="146"/>
      <c r="H9" s="147"/>
    </row>
    <row r="10" spans="1:8" x14ac:dyDescent="0.15">
      <c r="A10" s="148"/>
      <c r="B10" s="149"/>
      <c r="C10" s="150"/>
      <c r="D10" s="151">
        <v>25753</v>
      </c>
      <c r="E10" s="152"/>
      <c r="F10" s="153">
        <v>32136</v>
      </c>
      <c r="G10" s="154"/>
      <c r="H10" s="155"/>
    </row>
    <row r="11" spans="1:8" x14ac:dyDescent="0.15">
      <c r="A11" s="136" t="s">
        <v>524</v>
      </c>
      <c r="B11" s="141"/>
      <c r="C11" s="142"/>
      <c r="D11" s="143">
        <v>33324</v>
      </c>
      <c r="E11" s="144"/>
      <c r="F11" s="145">
        <v>57911</v>
      </c>
      <c r="G11" s="146"/>
      <c r="H11" s="147"/>
    </row>
    <row r="12" spans="1:8" x14ac:dyDescent="0.15">
      <c r="A12" s="148"/>
      <c r="B12" s="149"/>
      <c r="C12" s="156"/>
      <c r="D12" s="151">
        <v>22910</v>
      </c>
      <c r="E12" s="152"/>
      <c r="F12" s="153">
        <v>35132</v>
      </c>
      <c r="G12" s="154"/>
      <c r="H12" s="155"/>
    </row>
    <row r="13" spans="1:8" x14ac:dyDescent="0.15">
      <c r="A13" s="136"/>
      <c r="B13" s="141"/>
      <c r="C13" s="157"/>
      <c r="D13" s="158">
        <v>35369</v>
      </c>
      <c r="E13" s="159"/>
      <c r="F13" s="160">
        <v>53958</v>
      </c>
      <c r="G13" s="161"/>
      <c r="H13" s="147"/>
    </row>
    <row r="14" spans="1:8" x14ac:dyDescent="0.15">
      <c r="A14" s="148"/>
      <c r="B14" s="149"/>
      <c r="C14" s="150"/>
      <c r="D14" s="151">
        <v>21068</v>
      </c>
      <c r="E14" s="152"/>
      <c r="F14" s="153">
        <v>32144</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6.21</v>
      </c>
      <c r="C19" s="162">
        <f>ROUND(VALUE(SUBSTITUTE(実質収支比率等に係る経年分析!G$48,"▲","-")),2)</f>
        <v>4.75</v>
      </c>
      <c r="D19" s="162">
        <f>ROUND(VALUE(SUBSTITUTE(実質収支比率等に係る経年分析!H$48,"▲","-")),2)</f>
        <v>8.3800000000000008</v>
      </c>
      <c r="E19" s="162">
        <f>ROUND(VALUE(SUBSTITUTE(実質収支比率等に係る経年分析!I$48,"▲","-")),2)</f>
        <v>5.78</v>
      </c>
      <c r="F19" s="162">
        <f>ROUND(VALUE(SUBSTITUTE(実質収支比率等に係る経年分析!J$48,"▲","-")),2)</f>
        <v>7.55</v>
      </c>
    </row>
    <row r="20" spans="1:11" x14ac:dyDescent="0.15">
      <c r="A20" s="162" t="s">
        <v>53</v>
      </c>
      <c r="B20" s="162">
        <f>ROUND(VALUE(SUBSTITUTE(実質収支比率等に係る経年分析!F$47,"▲","-")),2)</f>
        <v>17.89</v>
      </c>
      <c r="C20" s="162">
        <f>ROUND(VALUE(SUBSTITUTE(実質収支比率等に係る経年分析!G$47,"▲","-")),2)</f>
        <v>26.46</v>
      </c>
      <c r="D20" s="162">
        <f>ROUND(VALUE(SUBSTITUTE(実質収支比率等に係る経年分析!H$47,"▲","-")),2)</f>
        <v>28.19</v>
      </c>
      <c r="E20" s="162">
        <f>ROUND(VALUE(SUBSTITUTE(実質収支比率等に係る経年分析!I$47,"▲","-")),2)</f>
        <v>32.11</v>
      </c>
      <c r="F20" s="162">
        <f>ROUND(VALUE(SUBSTITUTE(実質収支比率等に係る経年分析!J$47,"▲","-")),2)</f>
        <v>33.049999999999997</v>
      </c>
    </row>
    <row r="21" spans="1:11" x14ac:dyDescent="0.15">
      <c r="A21" s="162" t="s">
        <v>54</v>
      </c>
      <c r="B21" s="162">
        <f>IF(ISNUMBER(VALUE(SUBSTITUTE(実質収支比率等に係る経年分析!F$49,"▲","-"))),ROUND(VALUE(SUBSTITUTE(実質収支比率等に係る経年分析!F$49,"▲","-")),2),NA())</f>
        <v>0.66</v>
      </c>
      <c r="C21" s="162">
        <f>IF(ISNUMBER(VALUE(SUBSTITUTE(実質収支比率等に係る経年分析!G$49,"▲","-"))),ROUND(VALUE(SUBSTITUTE(実質収支比率等に係る経年分析!G$49,"▲","-")),2),NA())</f>
        <v>6.31</v>
      </c>
      <c r="D21" s="162">
        <f>IF(ISNUMBER(VALUE(SUBSTITUTE(実質収支比率等に係る経年分析!H$49,"▲","-"))),ROUND(VALUE(SUBSTITUTE(実質収支比率等に係る経年分析!H$49,"▲","-")),2),NA())</f>
        <v>4.28</v>
      </c>
      <c r="E21" s="162">
        <f>IF(ISNUMBER(VALUE(SUBSTITUTE(実質収支比率等に係る経年分析!I$49,"▲","-"))),ROUND(VALUE(SUBSTITUTE(実質収支比率等に係る経年分析!I$49,"▲","-")),2),NA())</f>
        <v>1.65</v>
      </c>
      <c r="F21" s="162">
        <f>IF(ISNUMBER(VALUE(SUBSTITUTE(実質収支比率等に係る経年分析!J$49,"▲","-"))),ROUND(VALUE(SUBSTITUTE(実質収支比率等に係る経年分析!J$49,"▲","-")),2),NA())</f>
        <v>3.57</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1.67</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1.96</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2.02</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0</v>
      </c>
      <c r="J27" s="163" t="e">
        <f>IF(ROUND(VALUE(SUBSTITUTE(連結実質赤字比率に係る赤字・黒字の構成分析!J$43,"▲", "-")), 2) &lt; 0, ABS(ROUND(VALUE(SUBSTITUTE(連結実質赤字比率に係る赤字・黒字の構成分析!J$43,"▲", "-")), 2)), NA())</f>
        <v>#N/A</v>
      </c>
      <c r="K27" s="163">
        <f>IF(ROUND(VALUE(SUBSTITUTE(連結実質赤字比率に係る赤字・黒字の構成分析!J$43,"▲", "-")), 2) &gt;= 0, ABS(ROUND(VALUE(SUBSTITUTE(連結実質赤字比率に係る赤字・黒字の構成分析!J$43,"▲", "-")), 2)), NA())</f>
        <v>0</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str">
        <f>IF(連結実質赤字比率に係る赤字・黒字の構成分析!C$41="",NA(),連結実質赤字比率に係る赤字・黒字の構成分析!C$41)</f>
        <v>後期高齢者医療事業特別会計</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7.0000000000000007E-2</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0.1</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0.1</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0.1</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0.11</v>
      </c>
    </row>
    <row r="30" spans="1:11" x14ac:dyDescent="0.15">
      <c r="A30" s="163" t="str">
        <f>IF(連結実質赤字比率に係る赤字・黒字の構成分析!C$40="",NA(),連結実質赤字比率に係る赤字・黒字の構成分析!C$40)</f>
        <v>国民健康保険事業特別会計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2.0699999999999998</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1.03</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1.51</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1.26</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1.06</v>
      </c>
    </row>
    <row r="31" spans="1:11" x14ac:dyDescent="0.15">
      <c r="A31" s="163" t="str">
        <f>IF(連結実質赤字比率に係る赤字・黒字の構成分析!C$39="",NA(),連結実質赤字比率に係る赤字・黒字の構成分析!C$39)</f>
        <v>介護保険事業特別会計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0.81</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1.23</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1.57</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1.57</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1.34</v>
      </c>
    </row>
    <row r="32" spans="1:11" x14ac:dyDescent="0.15">
      <c r="A32" s="163" t="str">
        <f>IF(連結実質赤字比率に係る赤字・黒字の構成分析!C$38="",NA(),連結実質赤字比率に係る赤字・黒字の構成分析!C$38)</f>
        <v>下水道事業会計</v>
      </c>
      <c r="B32" s="163" t="e">
        <f>IF(ROUND(VALUE(SUBSTITUTE(連結実質赤字比率に係る赤字・黒字の構成分析!F$38,"▲", "-")), 2) &lt; 0, ABS(ROUND(VALUE(SUBSTITUTE(連結実質赤字比率に係る赤字・黒字の構成分析!F$38,"▲", "-")), 2)), NA())</f>
        <v>#VALUE!</v>
      </c>
      <c r="C32" s="163" t="e">
        <f>IF(ROUND(VALUE(SUBSTITUTE(連結実質赤字比率に係る赤字・黒字の構成分析!F$38,"▲", "-")), 2) &gt;= 0, ABS(ROUND(VALUE(SUBSTITUTE(連結実質赤字比率に係る赤字・黒字の構成分析!F$38,"▲", "-")), 2)), NA())</f>
        <v>#VALUE!</v>
      </c>
      <c r="D32" s="163" t="e">
        <f>IF(ROUND(VALUE(SUBSTITUTE(連結実質赤字比率に係る赤字・黒字の構成分析!G$38,"▲", "-")), 2) &lt; 0, ABS(ROUND(VALUE(SUBSTITUTE(連結実質赤字比率に係る赤字・黒字の構成分析!G$38,"▲", "-")), 2)), NA())</f>
        <v>#VALUE!</v>
      </c>
      <c r="E32" s="163" t="e">
        <f>IF(ROUND(VALUE(SUBSTITUTE(連結実質赤字比率に係る赤字・黒字の構成分析!G$38,"▲", "-")), 2) &gt;= 0, ABS(ROUND(VALUE(SUBSTITUTE(連結実質赤字比率に係る赤字・黒字の構成分析!G$38,"▲", "-")), 2)), NA())</f>
        <v>#VALUE!</v>
      </c>
      <c r="F32" s="163" t="e">
        <f>IF(ROUND(VALUE(SUBSTITUTE(連結実質赤字比率に係る赤字・黒字の構成分析!H$38,"▲", "-")), 2) &lt; 0, ABS(ROUND(VALUE(SUBSTITUTE(連結実質赤字比率に係る赤字・黒字の構成分析!H$38,"▲", "-")), 2)), NA())</f>
        <v>#VALUE!</v>
      </c>
      <c r="G32" s="163" t="e">
        <f>IF(ROUND(VALUE(SUBSTITUTE(連結実質赤字比率に係る赤字・黒字の構成分析!H$38,"▲", "-")), 2) &gt;= 0, ABS(ROUND(VALUE(SUBSTITUTE(連結実質赤字比率に係る赤字・黒字の構成分析!H$38,"▲", "-")), 2)), NA())</f>
        <v>#VALUE!</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2.0699999999999998</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2.23</v>
      </c>
    </row>
    <row r="33" spans="1:16" x14ac:dyDescent="0.15">
      <c r="A33" s="163" t="str">
        <f>IF(連結実質赤字比率に係る赤字・黒字の構成分析!C$37="",NA(),連結実質赤字比率に係る赤字・黒字の構成分析!C$37)</f>
        <v>競輪事業特別会計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2.52</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2.9</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2.64</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4.17</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4.91</v>
      </c>
    </row>
    <row r="34" spans="1:16" x14ac:dyDescent="0.15">
      <c r="A34" s="163" t="str">
        <f>IF(連結実質赤字比率に係る赤字・黒字の構成分析!C$36="",NA(),連結実質赤字比率に係る赤字・黒字の構成分析!C$36)</f>
        <v>一般会計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6.19</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4.74</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8.3800000000000008</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5.78</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7.55</v>
      </c>
    </row>
    <row r="35" spans="1:16" x14ac:dyDescent="0.15">
      <c r="A35" s="163" t="str">
        <f>IF(連結実質赤字比率に係る赤字・黒字の構成分析!C$35="",NA(),連結実質赤字比率に係る赤字・黒字の構成分析!C$35)</f>
        <v>水道事業会計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9.0399999999999991</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9.98</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10.37</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10.26</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9.8000000000000007</v>
      </c>
    </row>
    <row r="36" spans="1:16" x14ac:dyDescent="0.15">
      <c r="A36" s="163" t="str">
        <f>IF(連結実質赤字比率に係る赤字・黒字の構成分析!C$34="",NA(),連結実質赤字比率に係る赤字・黒字の構成分析!C$34)</f>
        <v>松阪市民病院事業会計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8.56</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11.91</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15.5</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15.68</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13.73</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10831</v>
      </c>
      <c r="E42" s="164"/>
      <c r="F42" s="164"/>
      <c r="G42" s="164">
        <f>'実質公債費比率（分子）の構造'!L$52</f>
        <v>8242</v>
      </c>
      <c r="H42" s="164"/>
      <c r="I42" s="164"/>
      <c r="J42" s="164">
        <f>'実質公債費比率（分子）の構造'!M$52</f>
        <v>7362</v>
      </c>
      <c r="K42" s="164"/>
      <c r="L42" s="164"/>
      <c r="M42" s="164">
        <f>'実質公債費比率（分子）の構造'!N$52</f>
        <v>7477</v>
      </c>
      <c r="N42" s="164"/>
      <c r="O42" s="164"/>
      <c r="P42" s="164">
        <f>'実質公債費比率（分子）の構造'!O$52</f>
        <v>7613</v>
      </c>
    </row>
    <row r="43" spans="1:16" x14ac:dyDescent="0.15">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15">
      <c r="A44" s="164" t="s">
        <v>62</v>
      </c>
      <c r="B44" s="164" t="str">
        <f>'実質公債費比率（分子）の構造'!K$50</f>
        <v>-</v>
      </c>
      <c r="C44" s="164"/>
      <c r="D44" s="164"/>
      <c r="E44" s="164" t="str">
        <f>'実質公債費比率（分子）の構造'!L$50</f>
        <v>-</v>
      </c>
      <c r="F44" s="164"/>
      <c r="G44" s="164"/>
      <c r="H44" s="164" t="str">
        <f>'実質公債費比率（分子）の構造'!M$50</f>
        <v>-</v>
      </c>
      <c r="I44" s="164"/>
      <c r="J44" s="164"/>
      <c r="K44" s="164" t="str">
        <f>'実質公債費比率（分子）の構造'!N$50</f>
        <v>-</v>
      </c>
      <c r="L44" s="164"/>
      <c r="M44" s="164"/>
      <c r="N44" s="164" t="str">
        <f>'実質公債費比率（分子）の構造'!O$50</f>
        <v>-</v>
      </c>
      <c r="O44" s="164"/>
      <c r="P44" s="164"/>
    </row>
    <row r="45" spans="1:16" x14ac:dyDescent="0.15">
      <c r="A45" s="164" t="s">
        <v>63</v>
      </c>
      <c r="B45" s="164">
        <f>'実質公債費比率（分子）の構造'!K$49</f>
        <v>84</v>
      </c>
      <c r="C45" s="164"/>
      <c r="D45" s="164"/>
      <c r="E45" s="164">
        <f>'実質公債費比率（分子）の構造'!L$49</f>
        <v>92</v>
      </c>
      <c r="F45" s="164"/>
      <c r="G45" s="164"/>
      <c r="H45" s="164">
        <f>'実質公債費比率（分子）の構造'!M$49</f>
        <v>92</v>
      </c>
      <c r="I45" s="164"/>
      <c r="J45" s="164"/>
      <c r="K45" s="164">
        <f>'実質公債費比率（分子）の構造'!N$49</f>
        <v>119</v>
      </c>
      <c r="L45" s="164"/>
      <c r="M45" s="164"/>
      <c r="N45" s="164">
        <f>'実質公債費比率（分子）の構造'!O$49</f>
        <v>92</v>
      </c>
      <c r="O45" s="164"/>
      <c r="P45" s="164"/>
    </row>
    <row r="46" spans="1:16" x14ac:dyDescent="0.15">
      <c r="A46" s="164" t="s">
        <v>64</v>
      </c>
      <c r="B46" s="164">
        <f>'実質公債費比率（分子）の構造'!K$48</f>
        <v>2621</v>
      </c>
      <c r="C46" s="164"/>
      <c r="D46" s="164"/>
      <c r="E46" s="164">
        <f>'実質公債費比率（分子）の構造'!L$48</f>
        <v>2728</v>
      </c>
      <c r="F46" s="164"/>
      <c r="G46" s="164"/>
      <c r="H46" s="164">
        <f>'実質公債費比率（分子）の構造'!M$48</f>
        <v>2668</v>
      </c>
      <c r="I46" s="164"/>
      <c r="J46" s="164"/>
      <c r="K46" s="164">
        <f>'実質公債費比率（分子）の構造'!N$48</f>
        <v>3078</v>
      </c>
      <c r="L46" s="164"/>
      <c r="M46" s="164"/>
      <c r="N46" s="164">
        <f>'実質公債費比率（分子）の構造'!O$48</f>
        <v>2974</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9569</v>
      </c>
      <c r="C49" s="164"/>
      <c r="D49" s="164"/>
      <c r="E49" s="164">
        <f>'実質公債費比率（分子）の構造'!L$45</f>
        <v>5917</v>
      </c>
      <c r="F49" s="164"/>
      <c r="G49" s="164"/>
      <c r="H49" s="164">
        <f>'実質公債費比率（分子）の構造'!M$45</f>
        <v>4780</v>
      </c>
      <c r="I49" s="164"/>
      <c r="J49" s="164"/>
      <c r="K49" s="164">
        <f>'実質公債費比率（分子）の構造'!N$45</f>
        <v>5197</v>
      </c>
      <c r="L49" s="164"/>
      <c r="M49" s="164"/>
      <c r="N49" s="164">
        <f>'実質公債費比率（分子）の構造'!O$45</f>
        <v>5519</v>
      </c>
      <c r="O49" s="164"/>
      <c r="P49" s="164"/>
    </row>
    <row r="50" spans="1:16" x14ac:dyDescent="0.15">
      <c r="A50" s="164" t="s">
        <v>67</v>
      </c>
      <c r="B50" s="164" t="e">
        <f>NA()</f>
        <v>#N/A</v>
      </c>
      <c r="C50" s="164">
        <f>IF(ISNUMBER('実質公債費比率（分子）の構造'!K$53),'実質公債費比率（分子）の構造'!K$53,NA())</f>
        <v>1443</v>
      </c>
      <c r="D50" s="164" t="e">
        <f>NA()</f>
        <v>#N/A</v>
      </c>
      <c r="E50" s="164" t="e">
        <f>NA()</f>
        <v>#N/A</v>
      </c>
      <c r="F50" s="164">
        <f>IF(ISNUMBER('実質公債費比率（分子）の構造'!L$53),'実質公債費比率（分子）の構造'!L$53,NA())</f>
        <v>495</v>
      </c>
      <c r="G50" s="164" t="e">
        <f>NA()</f>
        <v>#N/A</v>
      </c>
      <c r="H50" s="164" t="e">
        <f>NA()</f>
        <v>#N/A</v>
      </c>
      <c r="I50" s="164">
        <f>IF(ISNUMBER('実質公債費比率（分子）の構造'!M$53),'実質公債費比率（分子）の構造'!M$53,NA())</f>
        <v>178</v>
      </c>
      <c r="J50" s="164" t="e">
        <f>NA()</f>
        <v>#N/A</v>
      </c>
      <c r="K50" s="164" t="e">
        <f>NA()</f>
        <v>#N/A</v>
      </c>
      <c r="L50" s="164">
        <f>IF(ISNUMBER('実質公債費比率（分子）の構造'!N$53),'実質公債費比率（分子）の構造'!N$53,NA())</f>
        <v>917</v>
      </c>
      <c r="M50" s="164" t="e">
        <f>NA()</f>
        <v>#N/A</v>
      </c>
      <c r="N50" s="164" t="e">
        <f>NA()</f>
        <v>#N/A</v>
      </c>
      <c r="O50" s="164">
        <f>IF(ISNUMBER('実質公債費比率（分子）の構造'!O$53),'実質公債費比率（分子）の構造'!O$53,NA())</f>
        <v>972</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68287</v>
      </c>
      <c r="E56" s="163"/>
      <c r="F56" s="163"/>
      <c r="G56" s="163">
        <f>'将来負担比率（分子）の構造'!J$52</f>
        <v>66830</v>
      </c>
      <c r="H56" s="163"/>
      <c r="I56" s="163"/>
      <c r="J56" s="163">
        <f>'将来負担比率（分子）の構造'!K$52</f>
        <v>65277</v>
      </c>
      <c r="K56" s="163"/>
      <c r="L56" s="163"/>
      <c r="M56" s="163">
        <f>'将来負担比率（分子）の構造'!L$52</f>
        <v>62691</v>
      </c>
      <c r="N56" s="163"/>
      <c r="O56" s="163"/>
      <c r="P56" s="163">
        <f>'将来負担比率（分子）の構造'!M$52</f>
        <v>58404</v>
      </c>
    </row>
    <row r="57" spans="1:16" x14ac:dyDescent="0.15">
      <c r="A57" s="163" t="s">
        <v>42</v>
      </c>
      <c r="B57" s="163"/>
      <c r="C57" s="163"/>
      <c r="D57" s="163">
        <f>'将来負担比率（分子）の構造'!I$51</f>
        <v>12912</v>
      </c>
      <c r="E57" s="163"/>
      <c r="F57" s="163"/>
      <c r="G57" s="163">
        <f>'将来負担比率（分子）の構造'!J$51</f>
        <v>11407</v>
      </c>
      <c r="H57" s="163"/>
      <c r="I57" s="163"/>
      <c r="J57" s="163">
        <f>'将来負担比率（分子）の構造'!K$51</f>
        <v>10778</v>
      </c>
      <c r="K57" s="163"/>
      <c r="L57" s="163"/>
      <c r="M57" s="163">
        <f>'将来負担比率（分子）の構造'!L$51</f>
        <v>10527</v>
      </c>
      <c r="N57" s="163"/>
      <c r="O57" s="163"/>
      <c r="P57" s="163">
        <f>'将来負担比率（分子）の構造'!M$51</f>
        <v>10223</v>
      </c>
    </row>
    <row r="58" spans="1:16" x14ac:dyDescent="0.15">
      <c r="A58" s="163" t="s">
        <v>41</v>
      </c>
      <c r="B58" s="163"/>
      <c r="C58" s="163"/>
      <c r="D58" s="163">
        <f>'将来負担比率（分子）の構造'!I$50</f>
        <v>16305</v>
      </c>
      <c r="E58" s="163"/>
      <c r="F58" s="163"/>
      <c r="G58" s="163">
        <f>'将来負担比率（分子）の構造'!J$50</f>
        <v>21078</v>
      </c>
      <c r="H58" s="163"/>
      <c r="I58" s="163"/>
      <c r="J58" s="163">
        <f>'将来負担比率（分子）の構造'!K$50</f>
        <v>22119</v>
      </c>
      <c r="K58" s="163"/>
      <c r="L58" s="163"/>
      <c r="M58" s="163">
        <f>'将来負担比率（分子）の構造'!L$50</f>
        <v>23962</v>
      </c>
      <c r="N58" s="163"/>
      <c r="O58" s="163"/>
      <c r="P58" s="163">
        <f>'将来負担比率（分子）の構造'!M$50</f>
        <v>25433</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15">
      <c r="A62" s="163" t="s">
        <v>35</v>
      </c>
      <c r="B62" s="163">
        <f>'将来負担比率（分子）の構造'!I$45</f>
        <v>10019</v>
      </c>
      <c r="C62" s="163"/>
      <c r="D62" s="163"/>
      <c r="E62" s="163">
        <f>'将来負担比率（分子）の構造'!J$45</f>
        <v>9952</v>
      </c>
      <c r="F62" s="163"/>
      <c r="G62" s="163"/>
      <c r="H62" s="163">
        <f>'将来負担比率（分子）の構造'!K$45</f>
        <v>10119</v>
      </c>
      <c r="I62" s="163"/>
      <c r="J62" s="163"/>
      <c r="K62" s="163">
        <f>'将来負担比率（分子）の構造'!L$45</f>
        <v>10439</v>
      </c>
      <c r="L62" s="163"/>
      <c r="M62" s="163"/>
      <c r="N62" s="163">
        <f>'将来負担比率（分子）の構造'!M$45</f>
        <v>10813</v>
      </c>
      <c r="O62" s="163"/>
      <c r="P62" s="163"/>
    </row>
    <row r="63" spans="1:16" x14ac:dyDescent="0.15">
      <c r="A63" s="163" t="s">
        <v>34</v>
      </c>
      <c r="B63" s="163">
        <f>'将来負担比率（分子）の構造'!I$44</f>
        <v>482</v>
      </c>
      <c r="C63" s="163"/>
      <c r="D63" s="163"/>
      <c r="E63" s="163">
        <f>'将来負担比率（分子）の構造'!J$44</f>
        <v>508</v>
      </c>
      <c r="F63" s="163"/>
      <c r="G63" s="163"/>
      <c r="H63" s="163">
        <f>'将来負担比率（分子）の構造'!K$44</f>
        <v>386</v>
      </c>
      <c r="I63" s="163"/>
      <c r="J63" s="163"/>
      <c r="K63" s="163">
        <f>'将来負担比率（分子）の構造'!L$44</f>
        <v>246</v>
      </c>
      <c r="L63" s="163"/>
      <c r="M63" s="163"/>
      <c r="N63" s="163">
        <f>'将来負担比率（分子）の構造'!M$44</f>
        <v>389</v>
      </c>
      <c r="O63" s="163"/>
      <c r="P63" s="163"/>
    </row>
    <row r="64" spans="1:16" x14ac:dyDescent="0.15">
      <c r="A64" s="163" t="s">
        <v>33</v>
      </c>
      <c r="B64" s="163">
        <f>'将来負担比率（分子）の構造'!I$43</f>
        <v>35500</v>
      </c>
      <c r="C64" s="163"/>
      <c r="D64" s="163"/>
      <c r="E64" s="163">
        <f>'将来負担比率（分子）の構造'!J$43</f>
        <v>31974</v>
      </c>
      <c r="F64" s="163"/>
      <c r="G64" s="163"/>
      <c r="H64" s="163">
        <f>'将来負担比率（分子）の構造'!K$43</f>
        <v>30516</v>
      </c>
      <c r="I64" s="163"/>
      <c r="J64" s="163"/>
      <c r="K64" s="163">
        <f>'将来負担比率（分子）の構造'!L$43</f>
        <v>30431</v>
      </c>
      <c r="L64" s="163"/>
      <c r="M64" s="163"/>
      <c r="N64" s="163">
        <f>'将来負担比率（分子）の構造'!M$43</f>
        <v>29531</v>
      </c>
      <c r="O64" s="163"/>
      <c r="P64" s="163"/>
    </row>
    <row r="65" spans="1:16" x14ac:dyDescent="0.15">
      <c r="A65" s="163" t="s">
        <v>32</v>
      </c>
      <c r="B65" s="163" t="str">
        <f>'将来負担比率（分子）の構造'!I$42</f>
        <v>-</v>
      </c>
      <c r="C65" s="163"/>
      <c r="D65" s="163"/>
      <c r="E65" s="163" t="str">
        <f>'将来負担比率（分子）の構造'!J$42</f>
        <v>-</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x14ac:dyDescent="0.15">
      <c r="A66" s="163" t="s">
        <v>31</v>
      </c>
      <c r="B66" s="163">
        <f>'将来負担比率（分子）の構造'!I$41</f>
        <v>44044</v>
      </c>
      <c r="C66" s="163"/>
      <c r="D66" s="163"/>
      <c r="E66" s="163">
        <f>'将来負担比率（分子）の構造'!J$41</f>
        <v>45606</v>
      </c>
      <c r="F66" s="163"/>
      <c r="G66" s="163"/>
      <c r="H66" s="163">
        <f>'将来負担比率（分子）の構造'!K$41</f>
        <v>46449</v>
      </c>
      <c r="I66" s="163"/>
      <c r="J66" s="163"/>
      <c r="K66" s="163">
        <f>'将来負担比率（分子）の構造'!L$41</f>
        <v>45403</v>
      </c>
      <c r="L66" s="163"/>
      <c r="M66" s="163"/>
      <c r="N66" s="163">
        <f>'将来負担比率（分子）の構造'!M$41</f>
        <v>42933</v>
      </c>
      <c r="O66" s="163"/>
      <c r="P66" s="163"/>
    </row>
    <row r="67" spans="1:16" x14ac:dyDescent="0.15">
      <c r="A67" s="163" t="s">
        <v>71</v>
      </c>
      <c r="B67" s="163" t="e">
        <f>NA()</f>
        <v>#N/A</v>
      </c>
      <c r="C67" s="163">
        <f>IF(ISNUMBER('将来負担比率（分子）の構造'!I$53), IF('将来負担比率（分子）の構造'!I$53 &lt; 0, 0, '将来負担比率（分子）の構造'!I$53), NA())</f>
        <v>0</v>
      </c>
      <c r="D67" s="163" t="e">
        <f>NA()</f>
        <v>#N/A</v>
      </c>
      <c r="E67" s="163" t="e">
        <f>NA()</f>
        <v>#N/A</v>
      </c>
      <c r="F67" s="163">
        <f>IF(ISNUMBER('将来負担比率（分子）の構造'!J$53), IF('将来負担比率（分子）の構造'!J$53 &lt; 0, 0, '将来負担比率（分子）の構造'!J$53), NA())</f>
        <v>0</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11649</v>
      </c>
      <c r="C72" s="167">
        <f>基金残高に係る経年分析!G55</f>
        <v>13390</v>
      </c>
      <c r="D72" s="167">
        <f>基金残高に係る経年分析!H55</f>
        <v>14103</v>
      </c>
    </row>
    <row r="73" spans="1:16" x14ac:dyDescent="0.15">
      <c r="A73" s="166" t="s">
        <v>74</v>
      </c>
      <c r="B73" s="167">
        <f>基金残高に係る経年分析!F56</f>
        <v>85</v>
      </c>
      <c r="C73" s="167">
        <f>基金残高に係る経年分析!G56</f>
        <v>81</v>
      </c>
      <c r="D73" s="167">
        <f>基金残高に係る経年分析!H56</f>
        <v>78</v>
      </c>
    </row>
    <row r="74" spans="1:16" x14ac:dyDescent="0.15">
      <c r="A74" s="166" t="s">
        <v>75</v>
      </c>
      <c r="B74" s="167">
        <f>基金残高に係る経年分析!F57</f>
        <v>9531</v>
      </c>
      <c r="C74" s="167">
        <f>基金残高に係る経年分析!G57</f>
        <v>9733</v>
      </c>
      <c r="D74" s="167">
        <f>基金残高に係る経年分析!H57</f>
        <v>10380</v>
      </c>
    </row>
  </sheetData>
  <sheetProtection algorithmName="SHA-512" hashValue="Y3R0h49YhON+NAl1WGrQ2vl+amKR3a790EzSoAFYraz6D5Q8uSR9MDzKKsH7zjxOXcfST83/C2iYX4ak1rar5w==" saltValue="u0InwWBimTFUy9ew4egif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堀口　勇気</cp:lastModifiedBy>
  <cp:lastPrinted>2026-03-09T07:42:06Z</cp:lastPrinted>
  <dcterms:created xsi:type="dcterms:W3CDTF">2026-02-23T07:18:04Z</dcterms:created>
  <dcterms:modified xsi:type="dcterms:W3CDTF">2026-09-16T06:56:00Z</dcterms:modified>
  <cp:category/>
</cp:coreProperties>
</file>