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60396\移行データ60396\HP作成\R3\"/>
    </mc:Choice>
  </mc:AlternateContent>
  <bookViews>
    <workbookView xWindow="1455"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<sst xmlns="http://schemas.openxmlformats.org/spreadsheetml/2006/main" count="1197" uniqueCount="649">
  <si>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</si>
  <si>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</si>
  <si>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</si>
  <si>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</si>
  <si>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</si>
  <si>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</si>
  <si>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</si>
  <si>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</si>
  <si>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</si>
  <si>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</si>
  <si>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</si>
  <si>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</si>
  <si>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</si>
  <si>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</si>
  <si>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</si>
  <si>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</si>
  <si>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</si>
  <si>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</si>
  <si>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</si>
  <si>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</si>
  <si>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</si>
  <si>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</si>
  <si>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</si>
  <si>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</si>
  <si>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</si>
  <si>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</si>
  <si>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</si>
  <si>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</si>
  <si>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</si>
  <si>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</si>
  <si>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</si>
  <si>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</si>
  <si>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</si>
  <si>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</si>
  <si>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</si>
  <si>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</si>
  <si>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</si>
  <si>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</si>
  <si>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</si>
  <si>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</si>
  <si>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</si>
  <si>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</si>
  <si>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</si>
  <si>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</si>
  <si>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</si>
  <si>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</si>
  <si>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</si>
  <si>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</si>
  <si>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</si>
  <si>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</si>
  <si>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</si>
  <si>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</si>
  <si>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</si>
  <si>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</si>
  <si>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</si>
  <si>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</si>
  <si>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</si>
  <si>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</si>
  <si>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</si>
  <si>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</si>
  <si>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</si>
  <si>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</si>
  <si>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</si>
  <si>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</si>
  <si>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</si>
  <si>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</si>
  <si>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</si>
  <si>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</si>
  <si>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</si>
  <si>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</si>
  <si>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</si>
  <si>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</si>
  <si>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</si>
  <si>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</si>
  <si>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</si>
  <si>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</si>
  <si>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</si>
  <si>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</si>
  <si>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</si>
  <si>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</si>
  <si>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</si>
  <si>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</si>
  <si>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</si>
  <si>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</si>
  <si>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</si>
  <si>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</si>
  <si>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</si>
  <si>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</si>
  <si>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</si>
  <si>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</si>
  <si>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</si>
  <si>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</si>
  <si>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</si>
  <si>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</si>
  <si>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</si>
  <si>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</si>
  <si>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</si>
  <si>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</si>
  <si>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</si>
  <si>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</si>
  <si>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</si>
  <si>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</si>
  <si>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</si>
  <si>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</si>
  <si>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</si>
  <si>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</si>
  <si>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</si>
  <si>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</si>
  <si>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</si>
  <si>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</si>
  <si>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</si>
  <si>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</si>
  <si>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</si>
  <si>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</si>
  <si>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</si>
  <si>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</si>
  <si>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</si>
  <si>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</si>
  <si>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</si>
  <si>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</si>
  <si>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</si>
  <si>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</si>
  <si>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</si>
  <si>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</si>
  <si>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</si>
  <si>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</si>
  <si>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</si>
  <si>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</si>
  <si>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</si>
  <si>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</si>
  <si>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</si>
  <si>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</si>
  <si>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</si>
  <si>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</si>
  <si>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</si>
  <si>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</si>
  <si>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</si>
  <si>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</si>
  <si>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</si>
  <si>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</si>
  <si>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</si>
  <si>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</si>
  <si>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</si>
  <si>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</si>
  <si>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</si>
  <si>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</si>
  <si>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</si>
  <si>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</si>
  <si>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</si>
  <si>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</si>
  <si>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</si>
  <si>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</si>
  <si>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</si>
  <si>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</si>
  <si>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</si>
  <si>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</si>
  <si>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</si>
  <si>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</si>
  <si>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</si>
  <si>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</si>
  <si>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</si>
  <si>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</si>
  <si>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</si>
  <si>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</si>
  <si>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</si>
  <si>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</si>
  <si>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</si>
  <si>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</si>
  <si>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</si>
  <si>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</si>
  <si>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</si>
  <si>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</si>
  <si>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</si>
  <si>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</si>
  <si>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</si>
  <si>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</si>
  <si>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</si>
  <si>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</si>
  <si>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</si>
  <si>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</si>
  <si>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</si>
  <si>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</si>
  <si>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</si>
  <si>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</si>
  <si>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</si>
  <si>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</si>
  <si>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</si>
  <si>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</si>
  <si>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</si>
  <si>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</si>
  <si>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</si>
  <si>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</si>
  <si>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</si>
  <si>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</si>
  <si>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</si>
  <si>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</si>
  <si>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</si>
  <si>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</si>
  <si>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</si>
  <si>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</si>
  <si>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</si>
  <si>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</si>
  <si>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</si>
  <si>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</si>
  <si>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</si>
  <si>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</si>
  <si>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</si>
  <si>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</si>
  <si>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</si>
  <si>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</si>
  <si>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</si>
  <si>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</si>
  <si>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</si>
  <si>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</si>
  <si>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</si>
  <si>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三重県松阪市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</si>
  <si>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</si>
  <si>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</si>
  <si>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</si>
  <si>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</si>
  <si>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</si>
  <si>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</si>
  <si>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</si>
  <si>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</si>
  <si>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</si>
  <si>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</si>
  <si>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</si>
  <si>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</si>
  <si>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</si>
  <si>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</si>
  <si>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</si>
  <si>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</si>
  <si>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</si>
  <si>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</si>
  <si>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</si>
  <si>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</si>
  <si>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</si>
  <si>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</si>
  <si>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</si>
  <si>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</si>
  <si>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</si>
  <si>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</si>
  <si>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</si>
  <si>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</si>
  <si>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</si>
  <si>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</si>
  <si>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</si>
  <si>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</si>
  <si>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</si>
  <si>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</si>
  <si>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</si>
  <si>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</si>
  <si>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</si>
  <si>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</si>
  <si>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</si>
  <si>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</si>
  <si>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</si>
  <si>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</si>
  <si>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</si>
  <si>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</si>
  <si>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</si>
  <si>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</si>
  <si>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</si>
  <si>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</si>
  <si>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</si>
  <si>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</si>
  <si>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</si>
  <si>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</si>
  <si>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</si>
  <si>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</si>
  <si>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</si>
  <si>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</si>
  <si>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</si>
  <si>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</si>
  <si>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</si>
  <si>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</si>
  <si>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</si>
  <si>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</si>
  <si>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</si>
  <si>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</si>
  <si>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</si>
  <si>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</si>
  <si>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</si>
  <si>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</si>
  <si>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</si>
  <si>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</si>
  <si>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</si>
  <si>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</si>
  <si>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</si>
  <si>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</si>
  <si>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</si>
  <si>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</si>
  <si>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</si>
  <si>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</si>
  <si>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</si>
  <si>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</si>
  <si>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</si>
  <si>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</si>
  <si>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</si>
  <si>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</si>
  <si>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</si>
  <si>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</si>
  <si>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</si>
  <si>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</si>
  <si>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</si>
  <si>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</si>
  <si>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</si>
  <si>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</si>
  <si>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</si>
  <si>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</si>
  <si>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</si>
  <si>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</si>
  <si>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</si>
  <si>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</si>
  <si>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</si>
  <si>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</si>
  <si>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</si>
  <si>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</si>
  <si>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</si>
  <si>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</si>
  <si>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</si>
  <si>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</si>
  <si>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</si>
  <si>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</si>
  <si>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</si>
  <si>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</si>
  <si>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</si>
  <si>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</si>
  <si>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</si>
  <si>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</si>
  <si>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</si>
  <si>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</si>
  <si>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</si>
  <si>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</si>
  <si>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</si>
  <si>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</si>
  <si>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</si>
  <si>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</si>
  <si>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</si>
  <si>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</si>
  <si>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</si>
  <si>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</si>
  <si>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</si>
  <si>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</si>
  <si>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</si>
  <si>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</si>
  <si>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</si>
  <si>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</si>
  <si>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</si>
  <si>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</si>
  <si>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</si>
  <si>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</si>
  <si>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</si>
  <si>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</si>
  <si>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</si>
  <si>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</si>
  <si>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</si>
  <si>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</si>
  <si>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</si>
  <si>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</si>
  <si>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</si>
  <si>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</si>
  <si>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</si>
  <si>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</si>
  <si>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</si>
  <si>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</si>
  <si>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</si>
  <si>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</si>
  <si>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</si>
  <si>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三重県松阪市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</si>
  <si>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</si>
  <si>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</si>
  <si>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</si>
  <si>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</si>
  <si>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</si>
  <si>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</si>
  <si>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</si>
  <si>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</si>
  <si>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</si>
  <si>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</si>
  <si>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</si>
  <si>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</si>
  <si>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</si>
  <si>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</si>
  <si>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</si>
  <si>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</si>
  <si>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</si>
  <si>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</si>
  <si>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</si>
  <si>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</si>
  <si>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</si>
  <si>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</si>
  <si>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</si>
  <si>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</si>
  <si>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</si>
  <si>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</si>
  <si>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</si>
  <si>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</si>
  <si>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</si>
  <si>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</si>
  <si>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</si>
  <si>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</si>
  <si>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</si>
  <si>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</si>
  <si>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</si>
  <si>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</si>
  <si>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</si>
  <si>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</si>
  <si>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</si>
  <si>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</si>
  <si>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</si>
  <si>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</si>
  <si>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法適用企業</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</si>
  <si>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</si>
  <si>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</si>
  <si>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</si>
  <si>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</si>
  <si>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</si>
  <si>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</si>
  <si>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</si>
  <si>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</si>
  <si>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</si>
  <si>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</si>
  <si>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</si>
  <si>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</si>
  <si>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</si>
  <si>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</si>
  <si>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</si>
  <si>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</si>
  <si>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</si>
  <si>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</si>
  <si>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</si>
  <si>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</si>
  <si>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</si>
  <si>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</si>
  <si>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</si>
  <si>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</si>
  <si>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</si>
  <si>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</si>
  <si>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</si>
  <si>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</si>
  <si>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</si>
  <si>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</si>
  <si>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</si>
  <si>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</si>
  <si>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</si>
  <si>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</si>
  <si>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</si>
  <si>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</si>
  <si>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</si>
  <si>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</si>
  <si>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</si>
  <si>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</si>
  <si>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</si>
  <si>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</si>
  <si>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</si>
  <si>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</si>
  <si>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</si>
  <si>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</si>
  <si>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</si>
  <si>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</si>
  <si>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</si>
  <si>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</si>
  <si>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</si>
  <si>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</si>
  <si>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</si>
  <si>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</si>
  <si>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</si>
  <si>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</si>
  <si>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</si>
  <si>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</si>
  <si>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</si>
  <si>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</si>
  <si>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</si>
  <si>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</si>
  <si>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戸別合併処理浄化槽整備事業特別会計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</si>
  <si>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</si>
  <si>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</si>
  <si>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</si>
  <si>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</si>
  <si>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</si>
  <si>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</si>
  <si>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</si>
  <si>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</si>
  <si>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</si>
  <si>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</si>
  <si>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</si>
  <si>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</si>
  <si>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</si>
  <si>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</si>
  <si>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</si>
  <si>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</si>
  <si>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</si>
  <si>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</si>
  <si>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</si>
  <si>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</si>
  <si>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</si>
  <si>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</si>
  <si>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</si>
  <si>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</si>
  <si>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</si>
  <si>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</si>
  <si>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</si>
  <si>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</si>
  <si>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</si>
  <si>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</si>
  <si>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</si>
  <si>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</si>
  <si>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</si>
  <si>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</si>
  <si>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</si>
  <si>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</si>
  <si>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</si>
  <si>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</si>
  <si>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</si>
  <si>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</si>
  <si>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</si>
  <si>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</si>
  <si>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</si>
  <si>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</si>
  <si>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</si>
  <si>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</si>
  <si>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</si>
  <si>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</si>
  <si>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</si>
  <si>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</si>
  <si>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</si>
  <si>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</si>
  <si>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</si>
  <si>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</si>
  <si>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</si>
  <si>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</si>
  <si>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</si>
  <si>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</si>
  <si>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</si>
  <si>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</si>
  <si>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</si>
  <si>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</si>
  <si>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</si>
  <si>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</si>
  <si>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</si>
  <si>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</si>
  <si>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</si>
  <si>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</si>
  <si>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</si>
  <si>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</si>
  <si>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</si>
  <si>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</si>
  <si>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</si>
  <si>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</si>
  <si>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</si>
  <si>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</si>
  <si>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</si>
  <si>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</si>
  <si>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</si>
  <si>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</si>
  <si>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</si>
  <si>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</si>
  <si>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</si>
  <si>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</si>
  <si>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</si>
  <si>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</si>
  <si>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</si>
  <si>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4.25</t>
  </si>
  <si>
    <t>松阪市民病院事業会計</t>
  </si>
  <si>
    <t>水道事業会計</t>
  </si>
  <si>
    <t>一般会計</t>
  </si>
  <si>
    <t>競輪事業特別会計</t>
  </si>
  <si>
    <t>公共下水道事業会計</t>
  </si>
  <si>
    <t>介護保険事業特別会計</t>
  </si>
  <si>
    <t>国民健康保険事業特別会計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</si>
  <si>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</si>
  <si>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</si>
  <si>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</si>
  <si>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</si>
  <si>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</si>
  <si>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</si>
  <si>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</si>
  <si>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</si>
  <si>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</si>
  <si>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</si>
  <si>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</si>
  <si>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</si>
  <si>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</si>
  <si>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</si>
  <si>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</si>
  <si>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</si>
  <si>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</si>
  <si>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</si>
  <si>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</si>
  <si>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</si>
  <si>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</si>
  <si>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</si>
  <si>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</si>
  <si>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</si>
  <si>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</si>
  <si>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</si>
  <si>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13" eb="15">
      <t>キョウドウ</t>
    </rPh>
    <rPh sb="15" eb="17">
      <t>ケンシュウ</t>
    </rPh>
    <rPh sb="17" eb="19">
      <t>トクベツ</t>
    </rPh>
    <rPh sb="19" eb="21">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</si>
  <si>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</si>
  <si>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12" eb="14">
      <t>ブッピン</t>
    </rPh>
    <rPh sb="14" eb="16">
      <t>トクベツ</t>
    </rPh>
    <rPh sb="16" eb="18">
      <t>カイケイ</t>
    </rPh>
    <phoneticPr fontId="2"/>
  </si>
  <si>
    <t>三重県市町総合事務組合  退職手当特別会計</t>
    <rPh sb="13" eb="15">
      <t>タイショク</t>
    </rPh>
    <rPh sb="15" eb="17">
      <t>テアテ</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</si>
  <si>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</si>
  <si>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</si>
  <si>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</si>
  <si>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</si>
  <si>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</si>
  <si>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</si>
  <si>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</si>
  <si>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</si>
  <si>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</si>
  <si>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</si>
  <si>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</si>
  <si>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</si>
  <si>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</si>
  <si>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</si>
  <si>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</si>
  <si>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</si>
  <si>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</si>
  <si>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</si>
  <si>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</si>
  <si>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</si>
  <si>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</si>
  <si>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公共施設マネジメント基金</t>
    <rPh sb="0" eb="2">
      <t>コウキョウ</t>
    </rPh>
    <rPh sb="2" eb="4">
      <t>シセツ</t>
    </rPh>
    <rPh sb="10" eb="12">
      <t>キキン</t>
    </rPh>
    <phoneticPr fontId="5"/>
  </si>
  <si>
    <t>未来投資基金</t>
    <rPh sb="0" eb="2">
      <t>ミライ</t>
    </rPh>
    <rPh sb="2" eb="4">
      <t>トウシ</t>
    </rPh>
    <rPh sb="4" eb="6">
      <t>キキン</t>
    </rPh>
    <phoneticPr fontId="5"/>
  </si>
  <si>
    <t>ふるさと応援基金</t>
    <rPh sb="4" eb="6">
      <t>オウエン</t>
    </rPh>
    <rPh sb="6" eb="8">
      <t>キキン</t>
    </rPh>
    <phoneticPr fontId="5"/>
  </si>
  <si>
    <t>松阪市民病院建設基金</t>
    <rPh sb="0" eb="2">
      <t>マツサカ</t>
    </rPh>
    <rPh sb="2" eb="4">
      <t>シミン</t>
    </rPh>
    <rPh sb="4" eb="6">
      <t>ビョウイン</t>
    </rPh>
    <rPh sb="6" eb="8">
      <t>ケンセツ</t>
    </rPh>
    <rPh sb="8" eb="10">
      <t>キキン</t>
    </rPh>
    <phoneticPr fontId="5"/>
  </si>
  <si>
    <t>みえ松阪マラソン応援基金</t>
    <rPh sb="2" eb="4">
      <t>マツサカ</t>
    </rPh>
    <rPh sb="8" eb="10">
      <t>オウエン</t>
    </rPh>
    <rPh sb="10" eb="12">
      <t>キキン</t>
    </rPh>
    <phoneticPr fontId="5"/>
  </si>
  <si>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</si>
  <si>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</si>
  <si>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</si>
  <si>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</si>
  <si>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</si>
  <si>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</si>
  <si>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</si>
  <si>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</si>
  <si>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</si>
  <si>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</si>
  <si>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</si>
  <si>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</si>
  <si>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</si>
  <si>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</si>
  <si>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</si>
  <si>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</si>
  <si>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</si>
  <si>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</si>
  <si>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</si>
  <si>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</si>
  <si>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延長前の合併特例事業債の発行期限である令和2年度を終期とした複数の大型事業を平成29年度から令和元年度に集中して実施したために、合併特例事業債をはじめとした起債発行額が増加していたが、令和3年度は短期償還分が大幅に減少したため実質公債費比率が改善している。なお、地方債残高の増加による影響を抑制するため、平成30年度より、合併特例事業債の償還について従来の償還期間を見直し、指標悪化の期間を短期間に留めるよう努めた。</t>
    <rPh sb="84" eb="86">
      <t>ゾウカ</t>
    </rPh>
    <rPh sb="98" eb="100">
      <t>タンキ</t>
    </rPh>
    <rPh sb="102" eb="103">
      <t>ブン</t>
    </rPh>
    <rPh sb="104" eb="106">
      <t>オオハバ</t>
    </rPh>
    <rPh sb="121" eb="123">
      <t>カイゼン</t>
    </rPh>
    <phoneticPr fontId="5"/>
  </si>
  <si>
    <r>
      <t>近年、本市の将来負担比率は分子が負数となりバー表示である。これは、本市においては平成29年度から令和元年度までの3年間を集中投資期間とし、地方債を財源とした各種施設の大規模更新を実施したが、地方債残高の増加による影響を抑制するため、平成30年度より、合併特例事業債の償還について従来の償還期間を見直し、指標悪化の期間を短期間に留めるよう努めた</t>
    </r>
    <r>
      <rPr>
        <sz val="11"/>
        <color rgb="FFFF0000"/>
        <rFont val="ＭＳ Ｐゴシック"/>
        <family val="3"/>
        <charset val="128"/>
      </rPr>
      <t>。令和3年度は基金積立による借り入れのため地方債残高は増加したものの、</t>
    </r>
    <r>
      <rPr>
        <sz val="11"/>
        <color indexed="8"/>
        <rFont val="ＭＳ Ｐゴシック"/>
        <family val="3"/>
        <charset val="128"/>
      </rPr>
      <t>基金等の充当可能財源が増加したことが要因と考えられる。</t>
    </r>
    <rPh sb="178" eb="180">
      <t>キキン</t>
    </rPh>
    <rPh sb="180" eb="182">
      <t>ツミタテ</t>
    </rPh>
    <rPh sb="185" eb="186">
      <t>カ</t>
    </rPh>
    <rPh sb="187" eb="188">
      <t>イ</t>
    </rPh>
    <rPh sb="198" eb="20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</si>
</sst>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9B81-4647-BF17-7C01820229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29281</c:v>
                </c:pt>
                <c:pt idx="1">
                  <c:v>54248</c:v>
                </c:pt>
                <c:pt idx="2">
                  <c:v>54791</c:v>
                </c:pt>
                <c:pt idx="3">
                  <c:v>34465</c:v>
                </c:pt>
                <c:pt idx="4">
                  <c:v>31066</c:v>
                </c:pt>
              </c:numCache>
            </c:numRef>
          </c:val>
          <c:smooth val="0"/>
          <c:extLst>
            <c:ext xmlns:c16="http://schemas.microsoft.com/office/drawing/2014/chart" uri="{C3380CC4-5D6E-409C-BE32-E72D297353CC}">
              <c16:uniqueId val="{00000001-9B81-4647-BF17-7C01820229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4.12</c:v>
                </c:pt>
                <c:pt idx="1">
                  <c:v>5.76</c:v>
                </c:pt>
                <c:pt idx="2">
                  <c:v>4.79</c:v>
                </c:pt>
                <c:pt idx="3">
                  <c:v>6.21</c:v>
                </c:pt>
                <c:pt idx="4">
                  <c:v>4.75</c:v>
                </c:pt>
              </c:numCache>
            </c:numRef>
          </c:val>
          <c:extLst>
            <c:ext xmlns:c16="http://schemas.microsoft.com/office/drawing/2014/chart" uri="{C3380CC4-5D6E-409C-BE32-E72D297353CC}">
              <c16:uniqueId val="{00000000-A5AC-45AF-9ECC-3E79F83B8A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25.51</c:v>
                </c:pt>
                <c:pt idx="1">
                  <c:v>24.42</c:v>
                </c:pt>
                <c:pt idx="2">
                  <c:v>20.04</c:v>
                </c:pt>
                <c:pt idx="3">
                  <c:v>17.89</c:v>
                </c:pt>
                <c:pt idx="4">
                  <c:v>26.46</c:v>
                </c:pt>
              </c:numCache>
            </c:numRef>
          </c:val>
          <c:extLst>
            <c:ext xmlns:c16="http://schemas.microsoft.com/office/drawing/2014/chart" uri="{C3380CC4-5D6E-409C-BE32-E72D297353CC}">
              <c16:uniqueId val="{00000001-A5AC-45AF-9ECC-3E79F83B8A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1.1599999999999999</c:v>
                </c:pt>
                <c:pt idx="1">
                  <c:v>1.25</c:v>
                </c:pt>
                <c:pt idx="2">
                  <c:v>-4.25</c:v>
                </c:pt>
                <c:pt idx="3">
                  <c:v>0.66</c:v>
                </c:pt>
                <c:pt idx="4">
                  <c:v>6.31</c:v>
                </c:pt>
              </c:numCache>
            </c:numRef>
          </c:val>
          <c:smooth val="0"/>
          <c:extLst>
            <c:ext xmlns:c16="http://schemas.microsoft.com/office/drawing/2014/chart" uri="{C3380CC4-5D6E-409C-BE32-E72D297353CC}">
              <c16:uniqueId val="{00000002-A5AC-45AF-9ECC-3E79F83B8A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0-5CB1-403B-8BE8-847FEE5139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1-403B-8BE8-847FEE5139D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0.09</c:v>
                </c:pt>
                <c:pt idx="4">
                  <c:v>#N/A</c:v>
                </c:pt>
                <c:pt idx="5">
                  <c:v>0.08</c:v>
                </c:pt>
                <c:pt idx="6">
                  <c:v>#N/A</c:v>
                </c:pt>
                <c:pt idx="7">
                  <c:v>7.0000000000000007E-2</c:v>
                </c:pt>
                <c:pt idx="8">
                  <c:v>#N/A</c:v>
                </c:pt>
                <c:pt idx="9">
                  <c:v>0.1</c:v>
                </c:pt>
              </c:numCache>
            </c:numRef>
          </c:val>
          <c:extLst>
            <c:ext xmlns:c16="http://schemas.microsoft.com/office/drawing/2014/chart" uri="{C3380CC4-5D6E-409C-BE32-E72D297353CC}">
              <c16:uniqueId val="{00000002-5CB1-403B-8BE8-847FEE5139D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3.15</c:v>
                </c:pt>
                <c:pt idx="2">
                  <c:v>#N/A</c:v>
                </c:pt>
                <c:pt idx="3">
                  <c:v>0.87</c:v>
                </c:pt>
                <c:pt idx="4">
                  <c:v>#N/A</c:v>
                </c:pt>
                <c:pt idx="5">
                  <c:v>1.36</c:v>
                </c:pt>
                <c:pt idx="6">
                  <c:v>#N/A</c:v>
                </c:pt>
                <c:pt idx="7">
                  <c:v>2.0699999999999998</c:v>
                </c:pt>
                <c:pt idx="8">
                  <c:v>#N/A</c:v>
                </c:pt>
                <c:pt idx="9">
                  <c:v>1.03</c:v>
                </c:pt>
              </c:numCache>
            </c:numRef>
          </c:val>
          <c:extLst>
            <c:ext xmlns:c16="http://schemas.microsoft.com/office/drawing/2014/chart" uri="{C3380CC4-5D6E-409C-BE32-E72D297353CC}">
              <c16:uniqueId val="{00000003-5CB1-403B-8BE8-847FEE5139D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0.74</c:v>
                </c:pt>
                <c:pt idx="2">
                  <c:v>#N/A</c:v>
                </c:pt>
                <c:pt idx="3">
                  <c:v>1.29</c:v>
                </c:pt>
                <c:pt idx="4">
                  <c:v>#N/A</c:v>
                </c:pt>
                <c:pt idx="5">
                  <c:v>1.01</c:v>
                </c:pt>
                <c:pt idx="6">
                  <c:v>#N/A</c:v>
                </c:pt>
                <c:pt idx="7">
                  <c:v>0.81</c:v>
                </c:pt>
                <c:pt idx="8">
                  <c:v>#N/A</c:v>
                </c:pt>
                <c:pt idx="9">
                  <c:v>1.23</c:v>
                </c:pt>
              </c:numCache>
            </c:numRef>
          </c:val>
          <c:extLst>
            <c:ext xmlns:c16="http://schemas.microsoft.com/office/drawing/2014/chart" uri="{C3380CC4-5D6E-409C-BE32-E72D297353CC}">
              <c16:uniqueId val="{00000004-5CB1-403B-8BE8-847FEE5139DF}"/>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1.62</c:v>
                </c:pt>
                <c:pt idx="2">
                  <c:v>#N/A</c:v>
                </c:pt>
                <c:pt idx="3">
                  <c:v>2.25</c:v>
                </c:pt>
                <c:pt idx="4">
                  <c:v>#N/A</c:v>
                </c:pt>
                <c:pt idx="5">
                  <c:v>1.9</c:v>
                </c:pt>
                <c:pt idx="6">
                  <c:v>#N/A</c:v>
                </c:pt>
                <c:pt idx="7">
                  <c:v>1.66</c:v>
                </c:pt>
                <c:pt idx="8">
                  <c:v>#N/A</c:v>
                </c:pt>
                <c:pt idx="9">
                  <c:v>1.94</c:v>
                </c:pt>
              </c:numCache>
            </c:numRef>
          </c:val>
          <c:extLst>
            <c:ext xmlns:c16="http://schemas.microsoft.com/office/drawing/2014/chart" uri="{C3380CC4-5D6E-409C-BE32-E72D297353CC}">
              <c16:uniqueId val="{00000005-5CB1-403B-8BE8-847FEE5139DF}"/>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0.77</c:v>
                </c:pt>
                <c:pt idx="2">
                  <c:v>#N/A</c:v>
                </c:pt>
                <c:pt idx="3">
                  <c:v>1.08</c:v>
                </c:pt>
                <c:pt idx="4">
                  <c:v>#N/A</c:v>
                </c:pt>
                <c:pt idx="5">
                  <c:v>1.57</c:v>
                </c:pt>
                <c:pt idx="6">
                  <c:v>#N/A</c:v>
                </c:pt>
                <c:pt idx="7">
                  <c:v>2.52</c:v>
                </c:pt>
                <c:pt idx="8">
                  <c:v>#N/A</c:v>
                </c:pt>
                <c:pt idx="9">
                  <c:v>2.9</c:v>
                </c:pt>
              </c:numCache>
            </c:numRef>
          </c:val>
          <c:extLst>
            <c:ext xmlns:c16="http://schemas.microsoft.com/office/drawing/2014/chart" uri="{C3380CC4-5D6E-409C-BE32-E72D297353CC}">
              <c16:uniqueId val="{00000006-5CB1-403B-8BE8-847FEE5139D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5.75</c:v>
                </c:pt>
                <c:pt idx="4">
                  <c:v>#N/A</c:v>
                </c:pt>
                <c:pt idx="5">
                  <c:v>4.79</c:v>
                </c:pt>
                <c:pt idx="6">
                  <c:v>#N/A</c:v>
                </c:pt>
                <c:pt idx="7">
                  <c:v>6.19</c:v>
                </c:pt>
                <c:pt idx="8">
                  <c:v>#N/A</c:v>
                </c:pt>
                <c:pt idx="9">
                  <c:v>4.74</c:v>
                </c:pt>
              </c:numCache>
            </c:numRef>
          </c:val>
          <c:extLst>
            <c:ext xmlns:c16="http://schemas.microsoft.com/office/drawing/2014/chart" uri="{C3380CC4-5D6E-409C-BE32-E72D297353CC}">
              <c16:uniqueId val="{00000007-5CB1-403B-8BE8-847FEE5139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8.19</c:v>
                </c:pt>
                <c:pt idx="2">
                  <c:v>#N/A</c:v>
                </c:pt>
                <c:pt idx="3">
                  <c:v>8.4</c:v>
                </c:pt>
                <c:pt idx="4">
                  <c:v>#N/A</c:v>
                </c:pt>
                <c:pt idx="5">
                  <c:v>8.7899999999999991</c:v>
                </c:pt>
                <c:pt idx="6">
                  <c:v>#N/A</c:v>
                </c:pt>
                <c:pt idx="7">
                  <c:v>9.0399999999999991</c:v>
                </c:pt>
                <c:pt idx="8">
                  <c:v>#N/A</c:v>
                </c:pt>
                <c:pt idx="9">
                  <c:v>9.98</c:v>
                </c:pt>
              </c:numCache>
            </c:numRef>
          </c:val>
          <c:extLst>
            <c:ext xmlns:c16="http://schemas.microsoft.com/office/drawing/2014/chart" uri="{C3380CC4-5D6E-409C-BE32-E72D297353CC}">
              <c16:uniqueId val="{00000008-5CB1-403B-8BE8-847FEE5139DF}"/>
            </c:ext>
          </c:extLst>
        </c:ser>
        <c:ser>
          <c:idx val="9"/>
          <c:order val="9"/>
          <c:tx>
            <c:strRef>
              <c:f>データシート!$A$36</c:f>
              <c:strCache>
                <c:ptCount val="1"/>
                <c:pt idx="0">
                  <c:v>松阪市民病院事業会計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6.56</c:v>
                </c:pt>
                <c:pt idx="2">
                  <c:v>#N/A</c:v>
                </c:pt>
                <c:pt idx="3">
                  <c:v>6.61</c:v>
                </c:pt>
                <c:pt idx="4">
                  <c:v>#N/A</c:v>
                </c:pt>
                <c:pt idx="5">
                  <c:v>6.55</c:v>
                </c:pt>
                <c:pt idx="6">
                  <c:v>#N/A</c:v>
                </c:pt>
                <c:pt idx="7">
                  <c:v>8.56</c:v>
                </c:pt>
                <c:pt idx="8">
                  <c:v>#N/A</c:v>
                </c:pt>
                <c:pt idx="9">
                  <c:v>11.91</c:v>
                </c:pt>
              </c:numCache>
            </c:numRef>
          </c:val>
          <c:extLst>
            <c:ext xmlns:c16="http://schemas.microsoft.com/office/drawing/2014/chart" uri="{C3380CC4-5D6E-409C-BE32-E72D297353CC}">
              <c16:uniqueId val="{00000009-5CB1-403B-8BE8-847FEE5139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7014</c:v>
                </c:pt>
                <c:pt idx="5">
                  <c:v>7918</c:v>
                </c:pt>
                <c:pt idx="8">
                  <c:v>10083</c:v>
                </c:pt>
                <c:pt idx="11">
                  <c:v>10831</c:v>
                </c:pt>
                <c:pt idx="14">
                  <c:v>8242</c:v>
                </c:pt>
              </c:numCache>
            </c:numRef>
          </c:val>
          <c:extLst>
            <c:ext xmlns:c16="http://schemas.microsoft.com/office/drawing/2014/chart" uri="{C3380CC4-5D6E-409C-BE32-E72D297353CC}">
              <c16:uniqueId val="{00000000-A541-4DDB-9155-CDF29FC7B4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41-4DDB-9155-CDF29FC7B4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41-4DDB-9155-CDF29FC7B4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75</c:v>
                </c:pt>
                <c:pt idx="3">
                  <c:v>79</c:v>
                </c:pt>
                <c:pt idx="6">
                  <c:v>84</c:v>
                </c:pt>
                <c:pt idx="9">
                  <c:v>84</c:v>
                </c:pt>
                <c:pt idx="12">
                  <c:v>92</c:v>
                </c:pt>
              </c:numCache>
            </c:numRef>
          </c:val>
          <c:extLst>
            <c:ext xmlns:c16="http://schemas.microsoft.com/office/drawing/2014/chart" uri="{C3380CC4-5D6E-409C-BE32-E72D297353CC}">
              <c16:uniqueId val="{00000003-A541-4DDB-9155-CDF29FC7B4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2765</c:v>
                </c:pt>
                <c:pt idx="3">
                  <c:v>2977</c:v>
                </c:pt>
                <c:pt idx="6">
                  <c:v>2935</c:v>
                </c:pt>
                <c:pt idx="9">
                  <c:v>2621</c:v>
                </c:pt>
                <c:pt idx="12">
                  <c:v>2728</c:v>
                </c:pt>
              </c:numCache>
            </c:numRef>
          </c:val>
          <c:extLst>
            <c:ext xmlns:c16="http://schemas.microsoft.com/office/drawing/2014/chart" uri="{C3380CC4-5D6E-409C-BE32-E72D297353CC}">
              <c16:uniqueId val="{00000004-A541-4DDB-9155-CDF29FC7B4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41-4DDB-9155-CDF29FC7B4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41-4DDB-9155-CDF29FC7B4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4715</c:v>
                </c:pt>
                <c:pt idx="3">
                  <c:v>5774</c:v>
                </c:pt>
                <c:pt idx="6">
                  <c:v>8775</c:v>
                </c:pt>
                <c:pt idx="9">
                  <c:v>9569</c:v>
                </c:pt>
                <c:pt idx="12">
                  <c:v>5917</c:v>
                </c:pt>
              </c:numCache>
            </c:numRef>
          </c:val>
          <c:extLst>
            <c:ext xmlns:c16="http://schemas.microsoft.com/office/drawing/2014/chart" uri="{C3380CC4-5D6E-409C-BE32-E72D297353CC}">
              <c16:uniqueId val="{00000007-A541-4DDB-9155-CDF29FC7B4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541</c:v>
                </c:pt>
                <c:pt idx="2">
                  <c:v>#N/A</c:v>
                </c:pt>
                <c:pt idx="3">
                  <c:v>#N/A</c:v>
                </c:pt>
                <c:pt idx="4">
                  <c:v>912</c:v>
                </c:pt>
                <c:pt idx="5">
                  <c:v>#N/A</c:v>
                </c:pt>
                <c:pt idx="6">
                  <c:v>#N/A</c:v>
                </c:pt>
                <c:pt idx="7">
                  <c:v>1711</c:v>
                </c:pt>
                <c:pt idx="8">
                  <c:v>#N/A</c:v>
                </c:pt>
                <c:pt idx="9">
                  <c:v>#N/A</c:v>
                </c:pt>
                <c:pt idx="10">
                  <c:v>1443</c:v>
                </c:pt>
                <c:pt idx="11">
                  <c:v>#N/A</c:v>
                </c:pt>
                <c:pt idx="12">
                  <c:v>#N/A</c:v>
                </c:pt>
                <c:pt idx="13">
                  <c:v>495</c:v>
                </c:pt>
                <c:pt idx="14">
                  <c:v>#N/A</c:v>
                </c:pt>
              </c:numCache>
            </c:numRef>
          </c:val>
          <c:smooth val="0"/>
          <c:extLst>
            <c:ext xmlns:c16="http://schemas.microsoft.com/office/drawing/2014/chart" uri="{C3380CC4-5D6E-409C-BE32-E72D297353CC}">
              <c16:uniqueId val="{00000008-A541-4DDB-9155-CDF29FC7B4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72197</c:v>
                </c:pt>
                <c:pt idx="5">
                  <c:v>72572</c:v>
                </c:pt>
                <c:pt idx="8">
                  <c:v>72024</c:v>
                </c:pt>
                <c:pt idx="11">
                  <c:v>68287</c:v>
                </c:pt>
                <c:pt idx="14">
                  <c:v>66830</c:v>
                </c:pt>
              </c:numCache>
            </c:numRef>
          </c:val>
          <c:extLst>
            <c:ext xmlns:c16="http://schemas.microsoft.com/office/drawing/2014/chart" uri="{C3380CC4-5D6E-409C-BE32-E72D297353CC}">
              <c16:uniqueId val="{00000000-3687-4D8E-B560-54093FC94F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12761</c:v>
                </c:pt>
                <c:pt idx="5">
                  <c:v>13948</c:v>
                </c:pt>
                <c:pt idx="8">
                  <c:v>13315</c:v>
                </c:pt>
                <c:pt idx="11">
                  <c:v>12912</c:v>
                </c:pt>
                <c:pt idx="14">
                  <c:v>11407</c:v>
                </c:pt>
              </c:numCache>
            </c:numRef>
          </c:val>
          <c:extLst>
            <c:ext xmlns:c16="http://schemas.microsoft.com/office/drawing/2014/chart" uri="{C3380CC4-5D6E-409C-BE32-E72D297353CC}">
              <c16:uniqueId val="{00000001-3687-4D8E-B560-54093FC94F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16556</c:v>
                </c:pt>
                <c:pt idx="5">
                  <c:v>17220</c:v>
                </c:pt>
                <c:pt idx="8">
                  <c:v>15740</c:v>
                </c:pt>
                <c:pt idx="11">
                  <c:v>16305</c:v>
                </c:pt>
                <c:pt idx="14">
                  <c:v>21078</c:v>
                </c:pt>
              </c:numCache>
            </c:numRef>
          </c:val>
          <c:extLst>
            <c:ext xmlns:c16="http://schemas.microsoft.com/office/drawing/2014/chart" uri="{C3380CC4-5D6E-409C-BE32-E72D297353CC}">
              <c16:uniqueId val="{00000002-3687-4D8E-B560-54093FC94F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87-4D8E-B560-54093FC94F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87-4D8E-B560-54093FC94F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87-4D8E-B560-54093FC94F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12090</c:v>
                </c:pt>
                <c:pt idx="3">
                  <c:v>11447</c:v>
                </c:pt>
                <c:pt idx="6">
                  <c:v>10128</c:v>
                </c:pt>
                <c:pt idx="9">
                  <c:v>10019</c:v>
                </c:pt>
                <c:pt idx="12">
                  <c:v>9952</c:v>
                </c:pt>
              </c:numCache>
            </c:numRef>
          </c:val>
          <c:extLst>
            <c:ext xmlns:c16="http://schemas.microsoft.com/office/drawing/2014/chart" uri="{C3380CC4-5D6E-409C-BE32-E72D297353CC}">
              <c16:uniqueId val="{00000006-3687-4D8E-B560-54093FC94F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573</c:v>
                </c:pt>
                <c:pt idx="3">
                  <c:v>602</c:v>
                </c:pt>
                <c:pt idx="6">
                  <c:v>557</c:v>
                </c:pt>
                <c:pt idx="9">
                  <c:v>482</c:v>
                </c:pt>
                <c:pt idx="12">
                  <c:v>508</c:v>
                </c:pt>
              </c:numCache>
            </c:numRef>
          </c:val>
          <c:extLst>
            <c:ext xmlns:c16="http://schemas.microsoft.com/office/drawing/2014/chart" uri="{C3380CC4-5D6E-409C-BE32-E72D297353CC}">
              <c16:uniqueId val="{00000007-3687-4D8E-B560-54093FC94F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34833</c:v>
                </c:pt>
                <c:pt idx="3">
                  <c:v>38395</c:v>
                </c:pt>
                <c:pt idx="6">
                  <c:v>36959</c:v>
                </c:pt>
                <c:pt idx="9">
                  <c:v>35500</c:v>
                </c:pt>
                <c:pt idx="12">
                  <c:v>31974</c:v>
                </c:pt>
              </c:numCache>
            </c:numRef>
          </c:val>
          <c:extLst>
            <c:ext xmlns:c16="http://schemas.microsoft.com/office/drawing/2014/chart" uri="{C3380CC4-5D6E-409C-BE32-E72D297353CC}">
              <c16:uniqueId val="{00000008-3687-4D8E-B560-54093FC94F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87-4D8E-B560-54093FC94F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45829</c:v>
                </c:pt>
                <c:pt idx="3">
                  <c:v>47692</c:v>
                </c:pt>
                <c:pt idx="6">
                  <c:v>47601</c:v>
                </c:pt>
                <c:pt idx="9">
                  <c:v>44044</c:v>
                </c:pt>
                <c:pt idx="12">
                  <c:v>45606</c:v>
                </c:pt>
              </c:numCache>
            </c:numRef>
          </c:val>
          <c:extLst>
            <c:ext xmlns:c16="http://schemas.microsoft.com/office/drawing/2014/chart" uri="{C3380CC4-5D6E-409C-BE32-E72D297353CC}">
              <c16:uniqueId val="{0000000A-3687-4D8E-B560-54093FC94F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87-4D8E-B560-54093FC94F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8383</c:v>
                </c:pt>
                <c:pt idx="1">
                  <c:v>7902</c:v>
                </c:pt>
                <c:pt idx="2">
                  <c:v>11311</c:v>
                </c:pt>
              </c:numCache>
            </c:numRef>
          </c:val>
          <c:extLst>
            <c:ext xmlns:c16="http://schemas.microsoft.com/office/drawing/2014/chart" uri="{C3380CC4-5D6E-409C-BE32-E72D297353CC}">
              <c16:uniqueId val="{00000000-96BF-4E68-BA9F-7AEFD32EB2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172</c:v>
                </c:pt>
                <c:pt idx="1">
                  <c:v>171</c:v>
                </c:pt>
                <c:pt idx="2">
                  <c:v>177</c:v>
                </c:pt>
              </c:numCache>
            </c:numRef>
          </c:val>
          <c:extLst>
            <c:ext xmlns:c16="http://schemas.microsoft.com/office/drawing/2014/chart" uri="{C3380CC4-5D6E-409C-BE32-E72D297353CC}">
              <c16:uniqueId val="{00000001-96BF-4E68-BA9F-7AEFD32EB2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4001</c:v>
                </c:pt>
                <c:pt idx="1">
                  <c:v>4758</c:v>
                </c:pt>
                <c:pt idx="2">
                  <c:v>7185</c:v>
                </c:pt>
              </c:numCache>
            </c:numRef>
          </c:val>
          <c:extLst>
            <c:ext xmlns:c16="http://schemas.microsoft.com/office/drawing/2014/chart" uri="{C3380CC4-5D6E-409C-BE32-E72D297353CC}">
              <c16:uniqueId val="{00000002-96BF-4E68-BA9F-7AEFD32EB2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{EC8A42C4-2438-47ED-B013-38DF7A9880CF}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45C-4EC1-A0AE-3DD654A8AB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{D0234C1A-9E9A-43D9-BAFC-8471F86BD957}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5C-4EC1-A0AE-3DD654A8AB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{11E1234D-2A9A-481E-A0CA-355EF4A151E5}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5C-4EC1-A0AE-3DD654A8AB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{AFCAB270-B592-420F-AF22-D7C64778C3FF}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5C-4EC1-A0AE-3DD654A8AB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{7FEBC12D-EECC-46FE-8597-CF3FCADB5E41}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5C-4EC1-A0AE-3DD654A8AB4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{E90D1CC1-106C-4115-AD75-F5159C1800FE}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45C-4EC1-A0AE-3DD654A8AB4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{67AEEC3A-5C36-4F5A-869C-0B9C5F10F1FE}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45C-4EC1-A0AE-3DD654A8AB4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{277CB421-09CC-4BCD-ACFF-FC9ED23AE418}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45C-4EC1-A0AE-3DD654A8AB4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{A370AE9F-C107-4CDE-AF64-48F8CF25830A}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45C-4EC1-A0AE-3DD654A8AB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68.599999999999994</c:v>
                </c:pt>
                <c:pt idx="16">
                  <c:v>67.900000000000006</c:v>
                </c:pt>
                <c:pt idx="24">
                  <c:v>68.400000000000006</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45C-4EC1-A0AE-3DD654A8AB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{A346B4BE-080B-4464-B817-838DB71DF870}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45C-4EC1-A0AE-3DD654A8AB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{9401D4E1-07D4-4385-9C0E-226349F9BDAC}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5C-4EC1-A0AE-3DD654A8AB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{64E7FF18-BD8D-4CE3-8033-98393AA0AAC9}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5C-4EC1-A0AE-3DD654A8AB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{377302A1-EFAE-4F00-ACAB-681573DE8263}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5C-4EC1-A0AE-3DD654A8AB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{831498E5-5390-484B-B4C3-1D6DB2709A25}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5C-4EC1-A0AE-3DD654A8AB4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{150D7930-EBDC-4659-86DA-56ABB5B99F0B}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45C-4EC1-A0AE-3DD654A8AB4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{E048D081-8F7B-49A2-B0B2-D1B4A79BBE5A}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45C-4EC1-A0AE-3DD654A8AB4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{5AED7F01-1695-4977-B793-C26BA0202436}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45C-4EC1-A0AE-3DD654A8AB4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{5BA8E94E-DABB-4599-A7C9-910FCFC4D14C}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45C-4EC1-A0AE-3DD654A8AB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A45C-4EC1-A0AE-3DD654A8AB4D}"/>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{ED76A27D-A3C4-4A21-9BF9-5F896397D150}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615-4733-8DB8-38D33E17DA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{B29BCCA5-8CA5-4DF7-AF7A-8CAEE6736452}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15-4733-8DB8-38D33E17DA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{63B9557E-48FB-4637-ACDD-6EFADE379B26}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15-4733-8DB8-38D33E17DA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{D30DAE43-2053-4669-B551-FFA4023AF748}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15-4733-8DB8-38D33E17DA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{A00A60B7-E1B5-4C95-86F4-D5D20952B68C}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15-4733-8DB8-38D33E17DA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{64D6AA91-6700-4BB6-968E-3B55AF0F1A37}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615-4733-8DB8-38D33E17DA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{DADF4F63-9ABE-42D6-8C9B-7BBDDC393467}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615-4733-8DB8-38D33E17DA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{1DC165D1-BF64-458F-ABBC-C8E3BA6993CA}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615-4733-8DB8-38D33E17DA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{93457AE9-5AB0-45F0-ABC5-71C6A9B9A2C9}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615-4733-8DB8-38D33E17DA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2.2000000000000002</c:v>
                </c:pt>
                <c:pt idx="16">
                  <c:v>3.1</c:v>
                </c:pt>
                <c:pt idx="24">
                  <c:v>4</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615-4733-8DB8-38D33E17DA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{D3AEACDB-4C02-4F31-BEF9-9405C38AF9F8}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615-4733-8DB8-38D33E17DA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{80EA0819-D16C-4F66-91F0-FB6824E6B7E3}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15-4733-8DB8-38D33E17DA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{51C85224-A554-49D1-B88D-D45934A6631E}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15-4733-8DB8-38D33E17DA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{D3CB8FE9-052B-44EC-98D7-4F505D9D81CB}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15-4733-8DB8-38D33E17DA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{603A37FF-DBA4-4377-88D4-138CD03D595C}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15-4733-8DB8-38D33E17DA1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{AFE8A4A9-CD17-4984-8040-8DBEB6E54F18}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615-4733-8DB8-38D33E17DA1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{34073F4B-3163-4B8E-BC8B-E35087C61C92}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615-4733-8DB8-38D33E17DA1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{9E52A93C-50FC-419A-B419-A1A84C0B2E8E}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615-4733-8DB8-38D33E17DA1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{8B389727-F5BF-4533-86D4-70F933D75B09}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615-4733-8DB8-38D33E17DA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9615-4733-8DB8-38D33E17DA1C}"/>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年度から令和元年度までを集中投資期間として大型の投資的事業を実施してきたことにより、その財源として市債借入が大幅に増額した。</a:t>
          </a:r>
        </a:p>
        <a:p>
          <a:r>
            <a:rPr kumimoji="1" lang="ja-JP" altLang="en-US" sz="1300">
              <a:latin typeface="ＭＳ ゴシック" pitchFamily="49" charset="-128"/>
              <a:ea typeface="ＭＳ ゴシック" pitchFamily="49" charset="-128"/>
            </a:rPr>
            <a:t>　これに伴う公債費関連の指標悪化を一時的なものとするべく、平成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年度から起債残高抑制のために財政調整基金を活用することで、短期間での償還を実施したことにより、元利償還金が大幅に増加した。令和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年度は短期償還分の元利償還金が減少したことにより平成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年度と同規模となっている。</a:t>
          </a:r>
        </a:p>
        <a:p>
          <a:r>
            <a:rPr kumimoji="1" lang="ja-JP" altLang="en-US" sz="1300">
              <a:latin typeface="ＭＳ ゴシック" pitchFamily="49" charset="-128"/>
              <a:ea typeface="ＭＳ ゴシック" pitchFamily="49" charset="-128"/>
            </a:rPr>
            <a:t>　なお、集中投資期間において活用した市債は主に合併特例事業債で、短期償還を実施したのも合併特例事業債であるため、元利償還金の増減に併せて算入公債費も増減している。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年度では地方債残高は若干の増（＋</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億円）となったものの、公営企業債等繰入見込額の減（△</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億円）等により引き続き分子がマイナスとなり非表示となった。</a:t>
          </a:r>
        </a:p>
        <a:p>
          <a:r>
            <a:rPr kumimoji="1" lang="ja-JP" altLang="en-US" sz="1400">
              <a:latin typeface="ＭＳ ゴシック" pitchFamily="49" charset="-128"/>
              <a:ea typeface="ＭＳ ゴシック" pitchFamily="49" charset="-128"/>
            </a:rPr>
            <a:t>　将来負担比率の分子については、令和元年度までの集中投資期間中に実施した大規模事業にかかる起債発行による指標悪化を避けるため、同期間中にかかる合併特例事業債の償還については短期償還を実施していくこととしており、短期償還には財政調整基金を一部原資とすることから充当可能基金の減少を見込んで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年度に引き続き、新型コロナウイルス感染症の影響による事業の中止や延期もあり、財政調整基金の大幅な減少には至らなかった。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年度に基金全体について今後の見込、整理の可否等の視点から見直しを実施し、整理を行った。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等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今回の前年度比で大幅に増額となったのは、財政調整基金の増額に加えて、その他特定目的基金において、未来投資基金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億円を新たに造成したこと、公共施設マネジメント基金、松阪市民病院建設基金、及び、みえ松阪マラソン応援基金等において積立金が繰入金を上回ったことによるものである。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年度の整理に従い、一部の基金を除き、順次その他特定目的基金は事業充当されて廃止されていくものと考えている。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マネジメント基金について、その効果が全庁的に広まったこともあり、大きく繰入を行うこととなった。今後もその需要が増すことが予想され、事業繰入は増加傾向にあるため、クリーンセンター売電収入の一部を毎年積み立てるとともに、充当事業に関する要件を整理して一気に枯渇しないよう手当を施す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新たに造成した未来投資基金は、合併特例事業債を最大限に活用するべく、令和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公共施設マネジメント基金：公共施設マネジメント（施設の集約、複合化、転用、除却）に係る事業に充当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未来投資基金：新市建設計画に基づく事業に充当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ふるさと応援基金：ふるさと応援寄附者の意向に沿って事業充当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松阪市民病院建設基金：松阪市民病院の建設改良に要する松阪市民病院事業会計への繰出金に充当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みえ松阪マラソン応援基金：みえ松阪マラソン事業に充当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万円積立（クリーンセンター売電収入等）、約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万円繰入（中郷文化財保管庫解体事業等）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未来投資基金：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億円積立（合併特例事業債等）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万円積立（ふるさと応援寄附金）、約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万円繰入（新たな学びの創造事業事業等）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松阪市民病院建設基金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万円繰入（建設改良に要する松阪市民病院事業会計への繰出金）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みえ松阪マラソン応援基金：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万円積立（ふるさと応援寄附金等）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万円繰入（みえ松阪マラソン事業）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公共施設マネジメント基金：今後需要は増加する見込みであることから定期的に積立を実施（クリーンセンター売電収入）し、できる限り公共施設の延命化を図っていく。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未来投資基金：令和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億円の積立を実施し、償還分を新市建設計画に基づく事業に充当していく。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ふるさと応援基金：ふるさと応援寄附、返礼品分を控除した部分について寄附者の意向に沿った事業に充当していく。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松阪市民病院建設基金：松阪市民病院の建設改良に要する松阪市民病院事業会計への繰出金に充当していく。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みえ松阪マラソン応援基金：ふるさと納税制度等による寄附金を積み立て、みえ松阪マラソン事業に充当していく。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を集中投資期間と位置づけ、従来から計画的に進めてきた大規模事業や新たな課題懸案事項（小中学校エアコン整備）等について、大規模な投資をしていくことから、事業費や完成後の公債費増加に備えるため、財政調整基金を積み増してい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集中投資期間に要した合併特例事業債の短期償還を財政調整基金を活用し実施すること、加えて、新型コロナウイルス感染症の影響による税収等の減や感染症対策に要する経費の増加の見込みも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残高は減少する見込みであったが、実際には感染症による税収等への影響はあまり見られず、また、新型コロナウイルス感染症の影響でイベント等の事業は制限され、感染症への対策事業は、国の新型コロナウイルス感染症対応地方創生臨時交付金を活用することができ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中投資期間による短期償還は終了するものの、新たに造成した未来投資基金の積み立てに要した合併特例事業債の償還が必要となり、関係する財政指標の悪化や将来世代への負担増が懸念される。そのため、本基金を活用して公債費を増額し、影響を数年に留めるよう対応することとしている。但し、一定程度以下に残高がならないよう注意を払っていく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種に分かれ、移動通信用鉄塔整備事業債に係るものと、消防本部において整備された消防救急デジタル無線の活動波整備費用に係るものと、特定の目的ではないものである。前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者は県や公益財団法人からの交付金等を財源としており、該当事業の償還額に合せて繰入れているものである。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が定まっているものについては、その償還額等に応じて繰入を実施していくものである。また、特定目的が定まっていないものについては、今後繰上償還を実施する際の原資として充当していく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県平均、全国平均、類団平均と比較すると、全てに対して本市の有形固定資産減価償却率は高い数値を示しており、上昇傾向にある。令和元年度は大規模な施設整備により指標の改善が見られたが、</a:t>
          </a:r>
          <a:r>
            <a:rPr kumimoji="1" lang="ja-JP" altLang="ja-JP" sz="1050">
              <a:solidFill>
                <a:sysClr val="windowText" lastClr="000000"/>
              </a:solidFill>
              <a:effectLst/>
              <a:latin typeface="+mn-lt"/>
              <a:ea typeface="+mn-ea"/>
              <a:cs typeface="+mn-cs"/>
            </a:rPr>
            <a:t>令和</a:t>
          </a:r>
          <a:r>
            <a:rPr kumimoji="1" lang="en-US" altLang="ja-JP" sz="1050">
              <a:solidFill>
                <a:sysClr val="windowText" lastClr="000000"/>
              </a:solidFill>
              <a:effectLst/>
              <a:latin typeface="+mn-lt"/>
              <a:ea typeface="+mn-ea"/>
              <a:cs typeface="+mn-cs"/>
            </a:rPr>
            <a:t>2</a:t>
          </a:r>
          <a:r>
            <a:rPr kumimoji="1" lang="ja-JP" altLang="ja-JP" sz="1050">
              <a:solidFill>
                <a:sysClr val="windowText" lastClr="000000"/>
              </a:solidFill>
              <a:effectLst/>
              <a:latin typeface="+mn-lt"/>
              <a:ea typeface="+mn-ea"/>
              <a:cs typeface="+mn-cs"/>
            </a:rPr>
            <a:t>年度</a:t>
          </a:r>
          <a:r>
            <a:rPr kumimoji="1" lang="ja-JP" altLang="en-US" sz="1050">
              <a:solidFill>
                <a:sysClr val="windowText" lastClr="000000"/>
              </a:solidFill>
              <a:effectLst/>
              <a:latin typeface="+mn-lt"/>
              <a:ea typeface="+mn-ea"/>
              <a:cs typeface="+mn-cs"/>
            </a:rPr>
            <a:t>より</a:t>
          </a:r>
          <a:r>
            <a:rPr kumimoji="1" lang="ja-JP" altLang="ja-JP" sz="1050">
              <a:solidFill>
                <a:sysClr val="windowText" lastClr="000000"/>
              </a:solidFill>
              <a:effectLst/>
              <a:latin typeface="+mn-lt"/>
              <a:ea typeface="+mn-ea"/>
              <a:cs typeface="+mn-cs"/>
            </a:rPr>
            <a:t>悪化</a:t>
          </a:r>
          <a:r>
            <a:rPr kumimoji="1" lang="ja-JP" altLang="en-US" sz="1050">
              <a:solidFill>
                <a:sysClr val="windowText" lastClr="000000"/>
              </a:solidFill>
              <a:effectLst/>
              <a:latin typeface="+mn-lt"/>
              <a:ea typeface="+mn-ea"/>
              <a:cs typeface="+mn-cs"/>
            </a:rPr>
            <a:t>傾向にある</a:t>
          </a:r>
          <a:r>
            <a:rPr kumimoji="1" lang="ja-JP" altLang="ja-JP" sz="1050">
              <a:solidFill>
                <a:sysClr val="windowText" lastClr="000000"/>
              </a:solidFill>
              <a:effectLst/>
              <a:latin typeface="+mn-lt"/>
              <a:ea typeface="+mn-ea"/>
              <a:cs typeface="+mn-cs"/>
            </a:rPr>
            <a:t>。これは老朽施設が多く、更新が滞っている状況を示して</a:t>
          </a:r>
          <a:r>
            <a:rPr kumimoji="1" lang="ja-JP" altLang="ja-JP" sz="1050">
              <a:solidFill>
                <a:schemeClr val="dk1"/>
              </a:solidFill>
              <a:effectLst/>
              <a:latin typeface="+mn-lt"/>
              <a:ea typeface="+mn-ea"/>
              <a:cs typeface="+mn-cs"/>
            </a:rPr>
            <a:t>おり、公共施設等総合管理計画に基づき公共施設マネジメントを早急に進めなければならない状況である。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73" name="直線コネクタ 72"/>
        <xdr:cNvCxnSpPr/>
      </xdr:nvCxnSpPr>
      <xdr:spPr>
        <a:xfrm flipV="1">
          <a:off x="4760595" y="532003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76" name="有形固定資産減価償却率最大値テキスト"/>
        <xdr:cNvSpPr txBox="1"/>
      </xdr:nvSpPr>
      <xdr:spPr>
        <a:xfrm>
          <a:off x="4813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77" name="直線コネクタ 76"/>
        <xdr:cNvCxnSpPr/>
      </xdr:nvCxnSpPr>
      <xdr:spPr>
        <a:xfrm>
          <a:off x="4673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156100</xdr:rowOff>
    </xdr:from>
    <xdr:ext cx="405111" cy="259045"/>
    <xdr:sp macro="" textlink="">
      <xdr:nvSpPr>
        <xdr:cNvPr id="78" name="有形固定資産減価償却率平均値テキスト"/>
        <xdr:cNvSpPr txBox="1"/>
      </xdr:nvSpPr>
      <xdr:spPr>
        <a:xfrm>
          <a:off x="4813300" y="555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フローチャート: 判断 78"/>
        <xdr:cNvSpPr/>
      </xdr:nvSpPr>
      <xdr:spPr>
        <a:xfrm>
          <a:off x="47117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2" name="フローチャート: 判断 81"/>
        <xdr:cNvSpPr/>
      </xdr:nvSpPr>
      <xdr:spPr>
        <a:xfrm>
          <a:off x="2476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89" name="楕円 88"/>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55008</xdr:rowOff>
    </xdr:from>
    <xdr:ext cx="405111" cy="259045"/>
    <xdr:sp macro="" textlink="">
      <xdr:nvSpPr>
        <xdr:cNvPr id="90" name="有形固定資産減価償却率該当値テキスト"/>
        <xdr:cNvSpPr txBox="1"/>
      </xdr:nvSpPr>
      <xdr:spPr>
        <a:xfrm>
          <a:off x="4813300" y="614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42037</xdr:rowOff>
    </xdr:from>
    <xdr:to>
      <xdr:col>19</xdr:col>
      <xdr:colOff>187325</xdr:colOff>
      <xdr:row>31</xdr:row>
      <xdr:rowOff>143637</xdr:rowOff>
    </xdr:to>
    <xdr:sp macro="" textlink="">
      <xdr:nvSpPr>
        <xdr:cNvPr id="91" name="楕円 90"/>
        <xdr:cNvSpPr/>
      </xdr:nvSpPr>
      <xdr:spPr>
        <a:xfrm>
          <a:off x="4000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92837</xdr:rowOff>
    </xdr:from>
    <xdr:to>
      <xdr:col>23</xdr:col>
      <xdr:colOff>85725</xdr:colOff>
      <xdr:row>31</xdr:row>
      <xdr:rowOff>127381</xdr:rowOff>
    </xdr:to>
    <xdr:cxnSp macro="">
      <xdr:nvCxnSpPr>
        <xdr:cNvPr id="92" name="直線コネクタ 91"/>
        <xdr:cNvCxnSpPr/>
      </xdr:nvCxnSpPr>
      <xdr:spPr>
        <a:xfrm>
          <a:off x="4051300" y="617931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20447</xdr:rowOff>
    </xdr:from>
    <xdr:to>
      <xdr:col>15</xdr:col>
      <xdr:colOff>187325</xdr:colOff>
      <xdr:row>31</xdr:row>
      <xdr:rowOff>122047</xdr:rowOff>
    </xdr:to>
    <xdr:sp macro="" textlink="">
      <xdr:nvSpPr>
        <xdr:cNvPr id="93" name="楕円 92"/>
        <xdr:cNvSpPr/>
      </xdr:nvSpPr>
      <xdr:spPr>
        <a:xfrm>
          <a:off x="3238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92837</xdr:rowOff>
    </xdr:to>
    <xdr:cxnSp macro="">
      <xdr:nvCxnSpPr>
        <xdr:cNvPr id="94" name="直線コネクタ 93"/>
        <xdr:cNvCxnSpPr/>
      </xdr:nvCxnSpPr>
      <xdr:spPr>
        <a:xfrm>
          <a:off x="3289300" y="615772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50673</xdr:rowOff>
    </xdr:from>
    <xdr:to>
      <xdr:col>11</xdr:col>
      <xdr:colOff>187325</xdr:colOff>
      <xdr:row>31</xdr:row>
      <xdr:rowOff>152273</xdr:rowOff>
    </xdr:to>
    <xdr:sp macro="" textlink="">
      <xdr:nvSpPr>
        <xdr:cNvPr id="95" name="楕円 94"/>
        <xdr:cNvSpPr/>
      </xdr:nvSpPr>
      <xdr:spPr>
        <a:xfrm>
          <a:off x="2476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71247</xdr:rowOff>
    </xdr:from>
    <xdr:to>
      <xdr:col>15</xdr:col>
      <xdr:colOff>136525</xdr:colOff>
      <xdr:row>31</xdr:row>
      <xdr:rowOff>101473</xdr:rowOff>
    </xdr:to>
    <xdr:cxnSp macro="">
      <xdr:nvCxnSpPr>
        <xdr:cNvPr id="96" name="直線コネクタ 95"/>
        <xdr:cNvCxnSpPr/>
      </xdr:nvCxnSpPr>
      <xdr:spPr>
        <a:xfrm flipV="1">
          <a:off x="2527300" y="615772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29083</xdr:rowOff>
    </xdr:from>
    <xdr:to>
      <xdr:col>7</xdr:col>
      <xdr:colOff>187325</xdr:colOff>
      <xdr:row>31</xdr:row>
      <xdr:rowOff>130683</xdr:rowOff>
    </xdr:to>
    <xdr:sp macro="" textlink="">
      <xdr:nvSpPr>
        <xdr:cNvPr id="97" name="楕円 96"/>
        <xdr:cNvSpPr/>
      </xdr:nvSpPr>
      <xdr:spPr>
        <a:xfrm>
          <a:off x="1714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79883</xdr:rowOff>
    </xdr:from>
    <xdr:to>
      <xdr:col>11</xdr:col>
      <xdr:colOff>136525</xdr:colOff>
      <xdr:row>31</xdr:row>
      <xdr:rowOff>101473</xdr:rowOff>
    </xdr:to>
    <xdr:cxnSp macro="">
      <xdr:nvCxnSpPr>
        <xdr:cNvPr id="98" name="直線コネクタ 97"/>
        <xdr:cNvCxnSpPr/>
      </xdr:nvCxnSpPr>
      <xdr:spPr>
        <a:xfrm>
          <a:off x="1765300" y="616635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9" name="n_1aveValue有形固定資産減価償却率"/>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10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101" name="n_3aveValue有形固定資産減価償却率"/>
        <xdr:cNvSpPr txBox="1"/>
      </xdr:nvSpPr>
      <xdr:spPr>
        <a:xfrm>
          <a:off x="2324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2"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134764</xdr:rowOff>
    </xdr:from>
    <xdr:ext cx="405111" cy="259045"/>
    <xdr:sp macro="" textlink="">
      <xdr:nvSpPr>
        <xdr:cNvPr id="103" name="n_1mainValue有形固定資産減価償却率"/>
        <xdr:cNvSpPr txBox="1"/>
      </xdr:nvSpPr>
      <xdr:spPr>
        <a:xfrm>
          <a:off x="3836044" y="622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113174</xdr:rowOff>
    </xdr:from>
    <xdr:ext cx="405111" cy="259045"/>
    <xdr:sp macro="" textlink="">
      <xdr:nvSpPr>
        <xdr:cNvPr id="104" name="n_2mainValue有形固定資産減価償却率"/>
        <xdr:cNvSpPr txBox="1"/>
      </xdr:nvSpPr>
      <xdr:spPr>
        <a:xfrm>
          <a:off x="30867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105" name="n_3main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6" name="n_4main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類団平均、全国平均、県平均と比較して低くなっている。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年度から令和元年度までの</a:t>
          </a:r>
          <a:r>
            <a:rPr kumimoji="1" lang="en-US" altLang="ja-JP" sz="1050">
              <a:solidFill>
                <a:sysClr val="windowText" lastClr="000000"/>
              </a:solidFill>
              <a:effectLst/>
              <a:latin typeface="+mn-lt"/>
              <a:ea typeface="+mn-ea"/>
              <a:cs typeface="+mn-cs"/>
            </a:rPr>
            <a:t>3</a:t>
          </a:r>
          <a:r>
            <a:rPr kumimoji="1" lang="ja-JP" altLang="ja-JP" sz="1050">
              <a:solidFill>
                <a:sysClr val="windowText" lastClr="000000"/>
              </a:solidFill>
              <a:effectLst/>
              <a:latin typeface="+mn-lt"/>
              <a:ea typeface="+mn-ea"/>
              <a:cs typeface="+mn-cs"/>
            </a:rPr>
            <a:t>年間を集中投資期間とし、地方債を</a:t>
          </a:r>
          <a:r>
            <a:rPr kumimoji="1" lang="ja-JP" altLang="ja-JP" sz="1050" baseline="0">
              <a:solidFill>
                <a:sysClr val="windowText" lastClr="000000"/>
              </a:solidFill>
              <a:effectLst/>
              <a:latin typeface="+mn-lt"/>
              <a:ea typeface="+mn-ea"/>
              <a:cs typeface="+mn-cs"/>
            </a:rPr>
            <a:t>財源</a:t>
          </a:r>
          <a:r>
            <a:rPr kumimoji="1" lang="ja-JP" altLang="ja-JP" sz="1050">
              <a:solidFill>
                <a:sysClr val="windowText" lastClr="000000"/>
              </a:solidFill>
              <a:effectLst/>
              <a:latin typeface="+mn-lt"/>
              <a:ea typeface="+mn-ea"/>
              <a:cs typeface="+mn-cs"/>
            </a:rPr>
            <a:t>とした各種施設の大規模更新を実施した短期償還</a:t>
          </a:r>
          <a:r>
            <a:rPr kumimoji="1" lang="ja-JP" altLang="en-US" sz="1050">
              <a:solidFill>
                <a:sysClr val="windowText" lastClr="000000"/>
              </a:solidFill>
              <a:effectLst/>
              <a:latin typeface="+mn-lt"/>
              <a:ea typeface="+mn-ea"/>
              <a:cs typeface="+mn-cs"/>
            </a:rPr>
            <a:t>分が大幅に減少したため債務償還比率も減少した</a:t>
          </a:r>
          <a:r>
            <a:rPr kumimoji="1" lang="ja-JP" altLang="ja-JP" sz="1050">
              <a:solidFill>
                <a:sysClr val="windowText" lastClr="000000"/>
              </a:solidFill>
              <a:effectLst/>
              <a:latin typeface="+mn-lt"/>
              <a:ea typeface="+mn-ea"/>
              <a:cs typeface="+mn-cs"/>
            </a:rPr>
            <a:t>。また、基金等の充当可能財源が増加していることも要因と考えられる。今後は、地方債残高を適正な範囲にとどめるべく、借入と償還のバランスに注視し、対応策を検討していく必要がある。</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35" name="直線コネクタ 134"/>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6" name="債務償還比率最小値テキスト"/>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7" name="直線コネクタ 136"/>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40" name="債務償還比率平均値テキスト"/>
        <xdr:cNvSpPr txBox="1"/>
      </xdr:nvSpPr>
      <xdr:spPr>
        <a:xfrm>
          <a:off x="14846300" y="5987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41" name="フローチャート: 判断 140"/>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42" name="フローチャート: 判断 141"/>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43" name="フローチャート: 判断 142"/>
        <xdr:cNvSpPr/>
      </xdr:nvSpPr>
      <xdr:spPr>
        <a:xfrm>
          <a:off x="13271500" y="62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44" name="フローチャート: 判断 143"/>
        <xdr:cNvSpPr/>
      </xdr:nvSpPr>
      <xdr:spPr>
        <a:xfrm>
          <a:off x="12509500" y="621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45" name="フローチャート: 判断 144"/>
        <xdr:cNvSpPr/>
      </xdr:nvSpPr>
      <xdr:spPr>
        <a:xfrm>
          <a:off x="11747500" y="625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4964</xdr:rowOff>
    </xdr:from>
    <xdr:to>
      <xdr:col>76</xdr:col>
      <xdr:colOff>73025</xdr:colOff>
      <xdr:row>30</xdr:row>
      <xdr:rowOff>106564</xdr:rowOff>
    </xdr:to>
    <xdr:sp macro="" textlink="">
      <xdr:nvSpPr>
        <xdr:cNvPr id="151" name="楕円 150"/>
        <xdr:cNvSpPr/>
      </xdr:nvSpPr>
      <xdr:spPr>
        <a:xfrm>
          <a:off x="14744700" y="59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27841</xdr:rowOff>
    </xdr:from>
    <xdr:ext cx="469744" cy="259045"/>
    <xdr:sp macro="" textlink="">
      <xdr:nvSpPr>
        <xdr:cNvPr id="152" name="債務償還比率該当値テキスト"/>
        <xdr:cNvSpPr txBox="1"/>
      </xdr:nvSpPr>
      <xdr:spPr>
        <a:xfrm>
          <a:off x="14846300" y="577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44905</xdr:rowOff>
    </xdr:from>
    <xdr:to>
      <xdr:col>72</xdr:col>
      <xdr:colOff>123825</xdr:colOff>
      <xdr:row>30</xdr:row>
      <xdr:rowOff>146505</xdr:rowOff>
    </xdr:to>
    <xdr:sp macro="" textlink="">
      <xdr:nvSpPr>
        <xdr:cNvPr id="153" name="楕円 152"/>
        <xdr:cNvSpPr/>
      </xdr:nvSpPr>
      <xdr:spPr>
        <a:xfrm>
          <a:off x="14033500" y="59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55764</xdr:rowOff>
    </xdr:from>
    <xdr:to>
      <xdr:col>76</xdr:col>
      <xdr:colOff>22225</xdr:colOff>
      <xdr:row>30</xdr:row>
      <xdr:rowOff>95705</xdr:rowOff>
    </xdr:to>
    <xdr:cxnSp macro="">
      <xdr:nvCxnSpPr>
        <xdr:cNvPr id="154" name="直線コネクタ 153"/>
        <xdr:cNvCxnSpPr/>
      </xdr:nvCxnSpPr>
      <xdr:spPr>
        <a:xfrm flipV="1">
          <a:off x="14084300" y="5970789"/>
          <a:ext cx="7112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66685</xdr:rowOff>
    </xdr:from>
    <xdr:to>
      <xdr:col>68</xdr:col>
      <xdr:colOff>123825</xdr:colOff>
      <xdr:row>31</xdr:row>
      <xdr:rowOff>168285</xdr:rowOff>
    </xdr:to>
    <xdr:sp macro="" textlink="">
      <xdr:nvSpPr>
        <xdr:cNvPr id="155" name="楕円 154"/>
        <xdr:cNvSpPr/>
      </xdr:nvSpPr>
      <xdr:spPr>
        <a:xfrm>
          <a:off x="13271500" y="61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95705</xdr:rowOff>
    </xdr:from>
    <xdr:to>
      <xdr:col>72</xdr:col>
      <xdr:colOff>73025</xdr:colOff>
      <xdr:row>31</xdr:row>
      <xdr:rowOff>117485</xdr:rowOff>
    </xdr:to>
    <xdr:cxnSp macro="">
      <xdr:nvCxnSpPr>
        <xdr:cNvPr id="156" name="直線コネクタ 155"/>
        <xdr:cNvCxnSpPr/>
      </xdr:nvCxnSpPr>
      <xdr:spPr>
        <a:xfrm flipV="1">
          <a:off x="13322300" y="6010730"/>
          <a:ext cx="762000" cy="1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90974</xdr:rowOff>
    </xdr:from>
    <xdr:to>
      <xdr:col>64</xdr:col>
      <xdr:colOff>123825</xdr:colOff>
      <xdr:row>32</xdr:row>
      <xdr:rowOff>21124</xdr:rowOff>
    </xdr:to>
    <xdr:sp macro="" textlink="">
      <xdr:nvSpPr>
        <xdr:cNvPr id="157" name="楕円 156"/>
        <xdr:cNvSpPr/>
      </xdr:nvSpPr>
      <xdr:spPr>
        <a:xfrm>
          <a:off x="12509500" y="61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117485</xdr:rowOff>
    </xdr:from>
    <xdr:to>
      <xdr:col>68</xdr:col>
      <xdr:colOff>73025</xdr:colOff>
      <xdr:row>31</xdr:row>
      <xdr:rowOff>141774</xdr:rowOff>
    </xdr:to>
    <xdr:cxnSp macro="">
      <xdr:nvCxnSpPr>
        <xdr:cNvPr id="158" name="直線コネクタ 157"/>
        <xdr:cNvCxnSpPr/>
      </xdr:nvCxnSpPr>
      <xdr:spPr>
        <a:xfrm flipV="1">
          <a:off x="12560300" y="6203960"/>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126238</xdr:rowOff>
    </xdr:from>
    <xdr:to>
      <xdr:col>60</xdr:col>
      <xdr:colOff>123825</xdr:colOff>
      <xdr:row>32</xdr:row>
      <xdr:rowOff>56388</xdr:rowOff>
    </xdr:to>
    <xdr:sp macro="" textlink="">
      <xdr:nvSpPr>
        <xdr:cNvPr id="159" name="楕円 158"/>
        <xdr:cNvSpPr/>
      </xdr:nvSpPr>
      <xdr:spPr>
        <a:xfrm>
          <a:off x="11747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141774</xdr:rowOff>
    </xdr:from>
    <xdr:to>
      <xdr:col>64</xdr:col>
      <xdr:colOff>73025</xdr:colOff>
      <xdr:row>32</xdr:row>
      <xdr:rowOff>5588</xdr:rowOff>
    </xdr:to>
    <xdr:cxnSp macro="">
      <xdr:nvCxnSpPr>
        <xdr:cNvPr id="160" name="直線コネクタ 159"/>
        <xdr:cNvCxnSpPr/>
      </xdr:nvCxnSpPr>
      <xdr:spPr>
        <a:xfrm flipV="1">
          <a:off x="11798300" y="6228249"/>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27904</xdr:rowOff>
    </xdr:from>
    <xdr:ext cx="469744" cy="259045"/>
    <xdr:sp macro="" textlink="">
      <xdr:nvSpPr>
        <xdr:cNvPr id="161" name="n_1aveValue債務償還比率"/>
        <xdr:cNvSpPr txBox="1"/>
      </xdr:nvSpPr>
      <xdr:spPr>
        <a:xfrm>
          <a:off x="13836727" y="62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62" name="n_2aveValue債務償還比率"/>
        <xdr:cNvSpPr txBox="1"/>
      </xdr:nvSpPr>
      <xdr:spPr>
        <a:xfrm>
          <a:off x="13087427" y="63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46076</xdr:rowOff>
    </xdr:from>
    <xdr:ext cx="469744" cy="259045"/>
    <xdr:sp macro="" textlink="">
      <xdr:nvSpPr>
        <xdr:cNvPr id="163" name="n_3aveValue債務償還比率"/>
        <xdr:cNvSpPr txBox="1"/>
      </xdr:nvSpPr>
      <xdr:spPr>
        <a:xfrm>
          <a:off x="12325427" y="6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64" name="n_4aveValue債務償還比率"/>
        <xdr:cNvSpPr txBox="1"/>
      </xdr:nvSpPr>
      <xdr:spPr>
        <a:xfrm>
          <a:off x="11563427" y="63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163032</xdr:rowOff>
    </xdr:from>
    <xdr:ext cx="469744" cy="259045"/>
    <xdr:sp macro="" textlink="">
      <xdr:nvSpPr>
        <xdr:cNvPr id="165" name="n_1mainValue債務償還比率"/>
        <xdr:cNvSpPr txBox="1"/>
      </xdr:nvSpPr>
      <xdr:spPr>
        <a:xfrm>
          <a:off x="13836727" y="57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13362</xdr:rowOff>
    </xdr:from>
    <xdr:ext cx="469744" cy="259045"/>
    <xdr:sp macro="" textlink="">
      <xdr:nvSpPr>
        <xdr:cNvPr id="166" name="n_2mainValue債務償還比率"/>
        <xdr:cNvSpPr txBox="1"/>
      </xdr:nvSpPr>
      <xdr:spPr>
        <a:xfrm>
          <a:off x="13087427" y="592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37651</xdr:rowOff>
    </xdr:from>
    <xdr:ext cx="469744" cy="259045"/>
    <xdr:sp macro="" textlink="">
      <xdr:nvSpPr>
        <xdr:cNvPr id="167" name="n_3mainValue債務償還比率"/>
        <xdr:cNvSpPr txBox="1"/>
      </xdr:nvSpPr>
      <xdr:spPr>
        <a:xfrm>
          <a:off x="12325427" y="595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72915</xdr:rowOff>
    </xdr:from>
    <xdr:ext cx="469744" cy="259045"/>
    <xdr:sp macro="" textlink="">
      <xdr:nvSpPr>
        <xdr:cNvPr id="168" name="n_4mainValue債務償還比率"/>
        <xdr:cNvSpPr txBox="1"/>
      </xdr:nvSpPr>
      <xdr:spPr>
        <a:xfrm>
          <a:off x="11563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xdr:cNvSpPr txBox="1"/>
      </xdr:nvSpPr>
      <xdr:spPr>
        <a:xfrm>
          <a:off x="4673600" y="600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xdr:rowOff>
    </xdr:from>
    <xdr:to>
      <xdr:col>24</xdr:col>
      <xdr:colOff>114300</xdr:colOff>
      <xdr:row>41</xdr:row>
      <xdr:rowOff>104140</xdr:rowOff>
    </xdr:to>
    <xdr:sp macro="" textlink="">
      <xdr:nvSpPr>
        <xdr:cNvPr id="71" name="楕円 70"/>
        <xdr:cNvSpPr/>
      </xdr:nvSpPr>
      <xdr:spPr>
        <a:xfrm>
          <a:off x="4584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88917</xdr:rowOff>
    </xdr:from>
    <xdr:ext cx="405111" cy="259045"/>
    <xdr:sp macro="" textlink="">
      <xdr:nvSpPr>
        <xdr:cNvPr id="72" name="【道路】&#10;有形固定資産減価償却率該当値テキスト"/>
        <xdr:cNvSpPr txBox="1"/>
      </xdr:nvSpPr>
      <xdr:spPr>
        <a:xfrm>
          <a:off x="4673600" y="694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xdr:rowOff>
    </xdr:from>
    <xdr:to>
      <xdr:col>20</xdr:col>
      <xdr:colOff>38100</xdr:colOff>
      <xdr:row>41</xdr:row>
      <xdr:rowOff>110998</xdr:rowOff>
    </xdr:to>
    <xdr:sp macro="" textlink="">
      <xdr:nvSpPr>
        <xdr:cNvPr id="73" name="楕円 72"/>
        <xdr:cNvSpPr/>
      </xdr:nvSpPr>
      <xdr:spPr>
        <a:xfrm>
          <a:off x="3746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53340</xdr:rowOff>
    </xdr:from>
    <xdr:to>
      <xdr:col>24</xdr:col>
      <xdr:colOff>63500</xdr:colOff>
      <xdr:row>41</xdr:row>
      <xdr:rowOff>60198</xdr:rowOff>
    </xdr:to>
    <xdr:cxnSp macro="">
      <xdr:nvCxnSpPr>
        <xdr:cNvPr id="74" name="直線コネクタ 73"/>
        <xdr:cNvCxnSpPr/>
      </xdr:nvCxnSpPr>
      <xdr:spPr>
        <a:xfrm flipV="1">
          <a:off x="3797300" y="708279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9398</xdr:rowOff>
    </xdr:from>
    <xdr:to>
      <xdr:col>15</xdr:col>
      <xdr:colOff>101600</xdr:colOff>
      <xdr:row>41</xdr:row>
      <xdr:rowOff>110998</xdr:rowOff>
    </xdr:to>
    <xdr:sp macro="" textlink="">
      <xdr:nvSpPr>
        <xdr:cNvPr id="75" name="楕円 74"/>
        <xdr:cNvSpPr/>
      </xdr:nvSpPr>
      <xdr:spPr>
        <a:xfrm>
          <a:off x="2857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60198</xdr:rowOff>
    </xdr:from>
    <xdr:to>
      <xdr:col>19</xdr:col>
      <xdr:colOff>177800</xdr:colOff>
      <xdr:row>41</xdr:row>
      <xdr:rowOff>60198</xdr:rowOff>
    </xdr:to>
    <xdr:cxnSp macro="">
      <xdr:nvCxnSpPr>
        <xdr:cNvPr id="76" name="直線コネクタ 75"/>
        <xdr:cNvCxnSpPr/>
      </xdr:nvCxnSpPr>
      <xdr:spPr>
        <a:xfrm>
          <a:off x="2908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xdr:rowOff>
    </xdr:from>
    <xdr:to>
      <xdr:col>10</xdr:col>
      <xdr:colOff>165100</xdr:colOff>
      <xdr:row>41</xdr:row>
      <xdr:rowOff>106426</xdr:rowOff>
    </xdr:to>
    <xdr:sp macro="" textlink="">
      <xdr:nvSpPr>
        <xdr:cNvPr id="77" name="楕円 76"/>
        <xdr:cNvSpPr/>
      </xdr:nvSpPr>
      <xdr:spPr>
        <a:xfrm>
          <a:off x="1968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55626</xdr:rowOff>
    </xdr:from>
    <xdr:to>
      <xdr:col>15</xdr:col>
      <xdr:colOff>50800</xdr:colOff>
      <xdr:row>41</xdr:row>
      <xdr:rowOff>60198</xdr:rowOff>
    </xdr:to>
    <xdr:cxnSp macro="">
      <xdr:nvCxnSpPr>
        <xdr:cNvPr id="78" name="直線コネクタ 77"/>
        <xdr:cNvCxnSpPr/>
      </xdr:nvCxnSpPr>
      <xdr:spPr>
        <a:xfrm>
          <a:off x="2019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82550</xdr:rowOff>
    </xdr:from>
    <xdr:to>
      <xdr:col>6</xdr:col>
      <xdr:colOff>38100</xdr:colOff>
      <xdr:row>41</xdr:row>
      <xdr:rowOff>12700</xdr:rowOff>
    </xdr:to>
    <xdr:sp macro="" textlink="">
      <xdr:nvSpPr>
        <xdr:cNvPr id="79" name="楕円 78"/>
        <xdr:cNvSpPr/>
      </xdr:nvSpPr>
      <xdr:spPr>
        <a:xfrm>
          <a:off x="107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133350</xdr:rowOff>
    </xdr:from>
    <xdr:to>
      <xdr:col>10</xdr:col>
      <xdr:colOff>114300</xdr:colOff>
      <xdr:row>41</xdr:row>
      <xdr:rowOff>55626</xdr:rowOff>
    </xdr:to>
    <xdr:cxnSp macro="">
      <xdr:nvCxnSpPr>
        <xdr:cNvPr id="80" name="直線コネクタ 79"/>
        <xdr:cNvCxnSpPr/>
      </xdr:nvCxnSpPr>
      <xdr:spPr>
        <a:xfrm>
          <a:off x="1130300" y="699135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2" name="n_2aveValue【道路】&#10;有形固定資産減価償却率"/>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3" name="n_3aveValue【道路】&#10;有形固定資産減価償却率"/>
        <xdr:cNvSpPr txBox="1"/>
      </xdr:nvSpPr>
      <xdr:spPr>
        <a:xfrm>
          <a:off x="181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4" name="n_4aveValue【道路】&#10;有形固定資産減価償却率"/>
        <xdr:cNvSpPr txBox="1"/>
      </xdr:nvSpPr>
      <xdr:spPr>
        <a:xfrm>
          <a:off x="927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102125</xdr:rowOff>
    </xdr:from>
    <xdr:ext cx="405111" cy="259045"/>
    <xdr:sp macro="" textlink="">
      <xdr:nvSpPr>
        <xdr:cNvPr id="85" name="n_1mainValue【道路】&#10;有形固定資産減価償却率"/>
        <xdr:cNvSpPr txBox="1"/>
      </xdr:nvSpPr>
      <xdr:spPr>
        <a:xfrm>
          <a:off x="3582044"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102125</xdr:rowOff>
    </xdr:from>
    <xdr:ext cx="405111" cy="259045"/>
    <xdr:sp macro="" textlink="">
      <xdr:nvSpPr>
        <xdr:cNvPr id="86" name="n_2mainValue【道路】&#10;有形固定資産減価償却率"/>
        <xdr:cNvSpPr txBox="1"/>
      </xdr:nvSpPr>
      <xdr:spPr>
        <a:xfrm>
          <a:off x="2705744"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97553</xdr:rowOff>
    </xdr:from>
    <xdr:ext cx="405111" cy="259045"/>
    <xdr:sp macro="" textlink="">
      <xdr:nvSpPr>
        <xdr:cNvPr id="87" name="n_3mainValue【道路】&#10;有形固定資産減価償却率"/>
        <xdr:cNvSpPr txBox="1"/>
      </xdr:nvSpPr>
      <xdr:spPr>
        <a:xfrm>
          <a:off x="18167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3827</xdr:rowOff>
    </xdr:from>
    <xdr:ext cx="405111" cy="259045"/>
    <xdr:sp macro="" textlink="">
      <xdr:nvSpPr>
        <xdr:cNvPr id="88" name="n_4mainValue【道路】&#10;有形固定資産減価償却率"/>
        <xdr:cNvSpPr txBox="1"/>
      </xdr:nvSpPr>
      <xdr:spPr>
        <a:xfrm>
          <a:off x="927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0" name="【道路】&#10;一人当たり延長平均値テキスト"/>
        <xdr:cNvSpPr txBox="1"/>
      </xdr:nvSpPr>
      <xdr:spPr>
        <a:xfrm>
          <a:off x="10515600" y="626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125657</xdr:rowOff>
    </xdr:from>
    <xdr:to>
      <xdr:col>55</xdr:col>
      <xdr:colOff>50800</xdr:colOff>
      <xdr:row>35</xdr:row>
      <xdr:rowOff>55807</xdr:rowOff>
    </xdr:to>
    <xdr:sp macro="" textlink="">
      <xdr:nvSpPr>
        <xdr:cNvPr id="131" name="楕円 130"/>
        <xdr:cNvSpPr/>
      </xdr:nvSpPr>
      <xdr:spPr>
        <a:xfrm>
          <a:off x="10426700" y="59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148534</xdr:rowOff>
    </xdr:from>
    <xdr:ext cx="534377" cy="259045"/>
    <xdr:sp macro="" textlink="">
      <xdr:nvSpPr>
        <xdr:cNvPr id="132" name="【道路】&#10;一人当たり延長該当値テキスト"/>
        <xdr:cNvSpPr txBox="1"/>
      </xdr:nvSpPr>
      <xdr:spPr>
        <a:xfrm>
          <a:off x="10515600" y="580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145578</xdr:rowOff>
    </xdr:from>
    <xdr:to>
      <xdr:col>50</xdr:col>
      <xdr:colOff>165100</xdr:colOff>
      <xdr:row>35</xdr:row>
      <xdr:rowOff>75728</xdr:rowOff>
    </xdr:to>
    <xdr:sp macro="" textlink="">
      <xdr:nvSpPr>
        <xdr:cNvPr id="133" name="楕円 132"/>
        <xdr:cNvSpPr/>
      </xdr:nvSpPr>
      <xdr:spPr>
        <a:xfrm>
          <a:off x="9588500" y="59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5007</xdr:rowOff>
    </xdr:from>
    <xdr:to>
      <xdr:col>55</xdr:col>
      <xdr:colOff>0</xdr:colOff>
      <xdr:row>35</xdr:row>
      <xdr:rowOff>24928</xdr:rowOff>
    </xdr:to>
    <xdr:cxnSp macro="">
      <xdr:nvCxnSpPr>
        <xdr:cNvPr id="134" name="直線コネクタ 133"/>
        <xdr:cNvCxnSpPr/>
      </xdr:nvCxnSpPr>
      <xdr:spPr>
        <a:xfrm flipV="1">
          <a:off x="9639300" y="6005757"/>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165009</xdr:rowOff>
    </xdr:from>
    <xdr:to>
      <xdr:col>46</xdr:col>
      <xdr:colOff>38100</xdr:colOff>
      <xdr:row>35</xdr:row>
      <xdr:rowOff>95159</xdr:rowOff>
    </xdr:to>
    <xdr:sp macro="" textlink="">
      <xdr:nvSpPr>
        <xdr:cNvPr id="135" name="楕円 134"/>
        <xdr:cNvSpPr/>
      </xdr:nvSpPr>
      <xdr:spPr>
        <a:xfrm>
          <a:off x="8699500" y="59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24928</xdr:rowOff>
    </xdr:from>
    <xdr:to>
      <xdr:col>50</xdr:col>
      <xdr:colOff>114300</xdr:colOff>
      <xdr:row>35</xdr:row>
      <xdr:rowOff>44359</xdr:rowOff>
    </xdr:to>
    <xdr:cxnSp macro="">
      <xdr:nvCxnSpPr>
        <xdr:cNvPr id="136" name="直線コネクタ 135"/>
        <xdr:cNvCxnSpPr/>
      </xdr:nvCxnSpPr>
      <xdr:spPr>
        <a:xfrm flipV="1">
          <a:off x="8750300" y="602567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11357</xdr:rowOff>
    </xdr:from>
    <xdr:to>
      <xdr:col>41</xdr:col>
      <xdr:colOff>101600</xdr:colOff>
      <xdr:row>35</xdr:row>
      <xdr:rowOff>112957</xdr:rowOff>
    </xdr:to>
    <xdr:sp macro="" textlink="">
      <xdr:nvSpPr>
        <xdr:cNvPr id="137" name="楕円 136"/>
        <xdr:cNvSpPr/>
      </xdr:nvSpPr>
      <xdr:spPr>
        <a:xfrm>
          <a:off x="7810500" y="60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44359</xdr:rowOff>
    </xdr:from>
    <xdr:to>
      <xdr:col>45</xdr:col>
      <xdr:colOff>177800</xdr:colOff>
      <xdr:row>35</xdr:row>
      <xdr:rowOff>62157</xdr:rowOff>
    </xdr:to>
    <xdr:cxnSp macro="">
      <xdr:nvCxnSpPr>
        <xdr:cNvPr id="138" name="直線コネクタ 137"/>
        <xdr:cNvCxnSpPr/>
      </xdr:nvCxnSpPr>
      <xdr:spPr>
        <a:xfrm flipV="1">
          <a:off x="7861300" y="6045109"/>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26870</xdr:rowOff>
    </xdr:from>
    <xdr:to>
      <xdr:col>36</xdr:col>
      <xdr:colOff>165100</xdr:colOff>
      <xdr:row>35</xdr:row>
      <xdr:rowOff>128470</xdr:rowOff>
    </xdr:to>
    <xdr:sp macro="" textlink="">
      <xdr:nvSpPr>
        <xdr:cNvPr id="139" name="楕円 138"/>
        <xdr:cNvSpPr/>
      </xdr:nvSpPr>
      <xdr:spPr>
        <a:xfrm>
          <a:off x="6921500" y="60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62157</xdr:rowOff>
    </xdr:from>
    <xdr:to>
      <xdr:col>41</xdr:col>
      <xdr:colOff>50800</xdr:colOff>
      <xdr:row>35</xdr:row>
      <xdr:rowOff>77670</xdr:rowOff>
    </xdr:to>
    <xdr:cxnSp macro="">
      <xdr:nvCxnSpPr>
        <xdr:cNvPr id="140" name="直線コネクタ 139"/>
        <xdr:cNvCxnSpPr/>
      </xdr:nvCxnSpPr>
      <xdr:spPr>
        <a:xfrm flipV="1">
          <a:off x="6972300" y="6062907"/>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1" name="n_1aveValue【道路】&#10;一人当たり延長"/>
        <xdr:cNvSpPr txBox="1"/>
      </xdr:nvSpPr>
      <xdr:spPr>
        <a:xfrm>
          <a:off x="9359411" y="63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2" name="n_2aveValue【道路】&#10;一人当たり延長"/>
        <xdr:cNvSpPr txBox="1"/>
      </xdr:nvSpPr>
      <xdr:spPr>
        <a:xfrm>
          <a:off x="8483111" y="62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3" name="n_3aveValue【道路】&#10;一人当たり延長"/>
        <xdr:cNvSpPr txBox="1"/>
      </xdr:nvSpPr>
      <xdr:spPr>
        <a:xfrm>
          <a:off x="7594111" y="62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4" name="n_4aveValue【道路】&#10;一人当たり延長"/>
        <xdr:cNvSpPr txBox="1"/>
      </xdr:nvSpPr>
      <xdr:spPr>
        <a:xfrm>
          <a:off x="6705111" y="6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92255</xdr:rowOff>
    </xdr:from>
    <xdr:ext cx="534377" cy="259045"/>
    <xdr:sp macro="" textlink="">
      <xdr:nvSpPr>
        <xdr:cNvPr id="145" name="n_1mainValue【道路】&#10;一人当たり延長"/>
        <xdr:cNvSpPr txBox="1"/>
      </xdr:nvSpPr>
      <xdr:spPr>
        <a:xfrm>
          <a:off x="9359411" y="57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111686</xdr:rowOff>
    </xdr:from>
    <xdr:ext cx="534377" cy="259045"/>
    <xdr:sp macro="" textlink="">
      <xdr:nvSpPr>
        <xdr:cNvPr id="146" name="n_2mainValue【道路】&#10;一人当たり延長"/>
        <xdr:cNvSpPr txBox="1"/>
      </xdr:nvSpPr>
      <xdr:spPr>
        <a:xfrm>
          <a:off x="8483111" y="57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129484</xdr:rowOff>
    </xdr:from>
    <xdr:ext cx="534377" cy="259045"/>
    <xdr:sp macro="" textlink="">
      <xdr:nvSpPr>
        <xdr:cNvPr id="147" name="n_3mainValue【道路】&#10;一人当たり延長"/>
        <xdr:cNvSpPr txBox="1"/>
      </xdr:nvSpPr>
      <xdr:spPr>
        <a:xfrm>
          <a:off x="7594111" y="57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144997</xdr:rowOff>
    </xdr:from>
    <xdr:ext cx="534377" cy="259045"/>
    <xdr:sp macro="" textlink="">
      <xdr:nvSpPr>
        <xdr:cNvPr id="148" name="n_4mainValue【道路】&#10;一人当たり延長"/>
        <xdr:cNvSpPr txBox="1"/>
      </xdr:nvSpPr>
      <xdr:spPr>
        <a:xfrm>
          <a:off x="6705111" y="58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xdr:cNvSpPr txBox="1"/>
      </xdr:nvSpPr>
      <xdr:spPr>
        <a:xfrm>
          <a:off x="46736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9" name="楕円 188"/>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90" name="【橋りょう・トンネ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91" name="楕円 190"/>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19050</xdr:rowOff>
    </xdr:to>
    <xdr:cxnSp macro="">
      <xdr:nvCxnSpPr>
        <xdr:cNvPr id="192" name="直線コネクタ 191"/>
        <xdr:cNvCxnSpPr/>
      </xdr:nvCxnSpPr>
      <xdr:spPr>
        <a:xfrm>
          <a:off x="3797300" y="10092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44450</xdr:rowOff>
    </xdr:from>
    <xdr:to>
      <xdr:col>15</xdr:col>
      <xdr:colOff>101600</xdr:colOff>
      <xdr:row>58</xdr:row>
      <xdr:rowOff>146050</xdr:rowOff>
    </xdr:to>
    <xdr:sp macro="" textlink="">
      <xdr:nvSpPr>
        <xdr:cNvPr id="193" name="楕円 192"/>
        <xdr:cNvSpPr/>
      </xdr:nvSpPr>
      <xdr:spPr>
        <a:xfrm>
          <a:off x="2857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148590</xdr:rowOff>
    </xdr:to>
    <xdr:cxnSp macro="">
      <xdr:nvCxnSpPr>
        <xdr:cNvPr id="194" name="直線コネクタ 193"/>
        <xdr:cNvCxnSpPr/>
      </xdr:nvCxnSpPr>
      <xdr:spPr>
        <a:xfrm>
          <a:off x="2908300" y="10039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5" name="楕円 194"/>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95250</xdr:rowOff>
    </xdr:to>
    <xdr:cxnSp macro="">
      <xdr:nvCxnSpPr>
        <xdr:cNvPr id="196" name="直線コネクタ 195"/>
        <xdr:cNvCxnSpPr/>
      </xdr:nvCxnSpPr>
      <xdr:spPr>
        <a:xfrm>
          <a:off x="2019300" y="9989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7" name="楕円 196"/>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45720</xdr:rowOff>
    </xdr:to>
    <xdr:cxnSp macro="">
      <xdr:nvCxnSpPr>
        <xdr:cNvPr id="198" name="直線コネクタ 197"/>
        <xdr:cNvCxnSpPr/>
      </xdr:nvCxnSpPr>
      <xdr:spPr>
        <a:xfrm>
          <a:off x="1130300" y="993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xdr:cNvSpPr txBox="1"/>
      </xdr:nvSpPr>
      <xdr:spPr>
        <a:xfrm>
          <a:off x="1816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xdr:cNvSpPr txBox="1"/>
      </xdr:nvSpPr>
      <xdr:spPr>
        <a:xfrm>
          <a:off x="927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203" name="n_1main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162577</xdr:rowOff>
    </xdr:from>
    <xdr:ext cx="405111" cy="259045"/>
    <xdr:sp macro="" textlink="">
      <xdr:nvSpPr>
        <xdr:cNvPr id="204" name="n_2mainValue【橋りょう・トンネル】&#10;有形固定資産減価償却率"/>
        <xdr:cNvSpPr txBox="1"/>
      </xdr:nvSpPr>
      <xdr:spPr>
        <a:xfrm>
          <a:off x="2705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05" name="n_3mainValue【橋りょう・トンネ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6"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37" name="【橋りょう・トンネル】&#10;一人当たり有形固定資産（償却資産）額平均値テキスト"/>
        <xdr:cNvSpPr txBox="1"/>
      </xdr:nvSpPr>
      <xdr:spPr>
        <a:xfrm>
          <a:off x="10515600" y="1041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41470</xdr:rowOff>
    </xdr:from>
    <xdr:to>
      <xdr:col>55</xdr:col>
      <xdr:colOff>50800</xdr:colOff>
      <xdr:row>60</xdr:row>
      <xdr:rowOff>143070</xdr:rowOff>
    </xdr:to>
    <xdr:sp macro="" textlink="">
      <xdr:nvSpPr>
        <xdr:cNvPr id="248" name="楕円 247"/>
        <xdr:cNvSpPr/>
      </xdr:nvSpPr>
      <xdr:spPr>
        <a:xfrm>
          <a:off x="10426700" y="103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64347</xdr:rowOff>
    </xdr:from>
    <xdr:ext cx="599010" cy="259045"/>
    <xdr:sp macro="" textlink="">
      <xdr:nvSpPr>
        <xdr:cNvPr id="249" name="【橋りょう・トンネル】&#10;一人当たり有形固定資産（償却資産）額該当値テキスト"/>
        <xdr:cNvSpPr txBox="1"/>
      </xdr:nvSpPr>
      <xdr:spPr>
        <a:xfrm>
          <a:off x="10515600" y="101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55235</xdr:rowOff>
    </xdr:from>
    <xdr:to>
      <xdr:col>50</xdr:col>
      <xdr:colOff>165100</xdr:colOff>
      <xdr:row>60</xdr:row>
      <xdr:rowOff>156835</xdr:rowOff>
    </xdr:to>
    <xdr:sp macro="" textlink="">
      <xdr:nvSpPr>
        <xdr:cNvPr id="250" name="楕円 249"/>
        <xdr:cNvSpPr/>
      </xdr:nvSpPr>
      <xdr:spPr>
        <a:xfrm>
          <a:off x="9588500" y="103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92270</xdr:rowOff>
    </xdr:from>
    <xdr:to>
      <xdr:col>55</xdr:col>
      <xdr:colOff>0</xdr:colOff>
      <xdr:row>60</xdr:row>
      <xdr:rowOff>106035</xdr:rowOff>
    </xdr:to>
    <xdr:cxnSp macro="">
      <xdr:nvCxnSpPr>
        <xdr:cNvPr id="251" name="直線コネクタ 250"/>
        <xdr:cNvCxnSpPr/>
      </xdr:nvCxnSpPr>
      <xdr:spPr>
        <a:xfrm flipV="1">
          <a:off x="9639300" y="10379270"/>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64346</xdr:rowOff>
    </xdr:from>
    <xdr:to>
      <xdr:col>46</xdr:col>
      <xdr:colOff>38100</xdr:colOff>
      <xdr:row>60</xdr:row>
      <xdr:rowOff>165946</xdr:rowOff>
    </xdr:to>
    <xdr:sp macro="" textlink="">
      <xdr:nvSpPr>
        <xdr:cNvPr id="252" name="楕円 251"/>
        <xdr:cNvSpPr/>
      </xdr:nvSpPr>
      <xdr:spPr>
        <a:xfrm>
          <a:off x="8699500" y="103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106035</xdr:rowOff>
    </xdr:from>
    <xdr:to>
      <xdr:col>50</xdr:col>
      <xdr:colOff>114300</xdr:colOff>
      <xdr:row>60</xdr:row>
      <xdr:rowOff>115146</xdr:rowOff>
    </xdr:to>
    <xdr:cxnSp macro="">
      <xdr:nvCxnSpPr>
        <xdr:cNvPr id="253" name="直線コネクタ 252"/>
        <xdr:cNvCxnSpPr/>
      </xdr:nvCxnSpPr>
      <xdr:spPr>
        <a:xfrm flipV="1">
          <a:off x="8750300" y="10393035"/>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66318</xdr:rowOff>
    </xdr:from>
    <xdr:to>
      <xdr:col>41</xdr:col>
      <xdr:colOff>101600</xdr:colOff>
      <xdr:row>60</xdr:row>
      <xdr:rowOff>167918</xdr:rowOff>
    </xdr:to>
    <xdr:sp macro="" textlink="">
      <xdr:nvSpPr>
        <xdr:cNvPr id="254" name="楕円 253"/>
        <xdr:cNvSpPr/>
      </xdr:nvSpPr>
      <xdr:spPr>
        <a:xfrm>
          <a:off x="7810500" y="1035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115146</xdr:rowOff>
    </xdr:from>
    <xdr:to>
      <xdr:col>45</xdr:col>
      <xdr:colOff>177800</xdr:colOff>
      <xdr:row>60</xdr:row>
      <xdr:rowOff>117118</xdr:rowOff>
    </xdr:to>
    <xdr:cxnSp macro="">
      <xdr:nvCxnSpPr>
        <xdr:cNvPr id="255" name="直線コネクタ 254"/>
        <xdr:cNvCxnSpPr/>
      </xdr:nvCxnSpPr>
      <xdr:spPr>
        <a:xfrm flipV="1">
          <a:off x="7861300" y="10402146"/>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72944</xdr:rowOff>
    </xdr:from>
    <xdr:to>
      <xdr:col>36</xdr:col>
      <xdr:colOff>165100</xdr:colOff>
      <xdr:row>61</xdr:row>
      <xdr:rowOff>3094</xdr:rowOff>
    </xdr:to>
    <xdr:sp macro="" textlink="">
      <xdr:nvSpPr>
        <xdr:cNvPr id="256" name="楕円 255"/>
        <xdr:cNvSpPr/>
      </xdr:nvSpPr>
      <xdr:spPr>
        <a:xfrm>
          <a:off x="6921500" y="103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117118</xdr:rowOff>
    </xdr:from>
    <xdr:to>
      <xdr:col>41</xdr:col>
      <xdr:colOff>50800</xdr:colOff>
      <xdr:row>60</xdr:row>
      <xdr:rowOff>123744</xdr:rowOff>
    </xdr:to>
    <xdr:cxnSp macro="">
      <xdr:nvCxnSpPr>
        <xdr:cNvPr id="257" name="直線コネクタ 256"/>
        <xdr:cNvCxnSpPr/>
      </xdr:nvCxnSpPr>
      <xdr:spPr>
        <a:xfrm flipV="1">
          <a:off x="6972300" y="10404118"/>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147962</xdr:rowOff>
    </xdr:from>
    <xdr:ext cx="599010" cy="259045"/>
    <xdr:sp macro="" textlink="">
      <xdr:nvSpPr>
        <xdr:cNvPr id="262" name="n_1mainValue【橋りょう・トンネル】&#10;一人当たり有形固定資産（償却資産）額"/>
        <xdr:cNvSpPr txBox="1"/>
      </xdr:nvSpPr>
      <xdr:spPr>
        <a:xfrm>
          <a:off x="9327095" y="104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157073</xdr:rowOff>
    </xdr:from>
    <xdr:ext cx="599010" cy="259045"/>
    <xdr:sp macro="" textlink="">
      <xdr:nvSpPr>
        <xdr:cNvPr id="263" name="n_2mainValue【橋りょう・トンネル】&#10;一人当たり有形固定資産（償却資産）額"/>
        <xdr:cNvSpPr txBox="1"/>
      </xdr:nvSpPr>
      <xdr:spPr>
        <a:xfrm>
          <a:off x="8450795" y="104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159045</xdr:rowOff>
    </xdr:from>
    <xdr:ext cx="599010" cy="259045"/>
    <xdr:sp macro="" textlink="">
      <xdr:nvSpPr>
        <xdr:cNvPr id="264" name="n_3mainValue【橋りょう・トンネル】&#10;一人当たり有形固定資産（償却資産）額"/>
        <xdr:cNvSpPr txBox="1"/>
      </xdr:nvSpPr>
      <xdr:spPr>
        <a:xfrm>
          <a:off x="7561795" y="1044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165671</xdr:rowOff>
    </xdr:from>
    <xdr:ext cx="599010" cy="259045"/>
    <xdr:sp macro="" textlink="">
      <xdr:nvSpPr>
        <xdr:cNvPr id="265" name="n_4mainValue【橋りょう・トンネル】&#10;一人当たり有形固定資産（償却資産）額"/>
        <xdr:cNvSpPr txBox="1"/>
      </xdr:nvSpPr>
      <xdr:spPr>
        <a:xfrm>
          <a:off x="6672795" y="1045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103903</xdr:rowOff>
    </xdr:from>
    <xdr:ext cx="405111" cy="259045"/>
    <xdr:sp macro="" textlink="">
      <xdr:nvSpPr>
        <xdr:cNvPr id="293" name="【公営住宅】&#10;有形固定資産減価償却率平均値テキスト"/>
        <xdr:cNvSpPr txBox="1"/>
      </xdr:nvSpPr>
      <xdr:spPr>
        <a:xfrm>
          <a:off x="46736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xdr:rowOff>
    </xdr:from>
    <xdr:to>
      <xdr:col>24</xdr:col>
      <xdr:colOff>114300</xdr:colOff>
      <xdr:row>83</xdr:row>
      <xdr:rowOff>104902</xdr:rowOff>
    </xdr:to>
    <xdr:sp macro="" textlink="">
      <xdr:nvSpPr>
        <xdr:cNvPr id="304" name="楕円 303"/>
        <xdr:cNvSpPr/>
      </xdr:nvSpPr>
      <xdr:spPr>
        <a:xfrm>
          <a:off x="4584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153179</xdr:rowOff>
    </xdr:from>
    <xdr:ext cx="405111" cy="259045"/>
    <xdr:sp macro="" textlink="">
      <xdr:nvSpPr>
        <xdr:cNvPr id="305" name="【公営住宅】&#10;有形固定資産減価償却率該当値テキスト"/>
        <xdr:cNvSpPr txBox="1"/>
      </xdr:nvSpPr>
      <xdr:spPr>
        <a:xfrm>
          <a:off x="4673600"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306" name="楕円 305"/>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83</xdr:row>
      <xdr:rowOff>54102</xdr:rowOff>
    </xdr:to>
    <xdr:cxnSp macro="">
      <xdr:nvCxnSpPr>
        <xdr:cNvPr id="307" name="直線コネクタ 306"/>
        <xdr:cNvCxnSpPr/>
      </xdr:nvCxnSpPr>
      <xdr:spPr>
        <a:xfrm>
          <a:off x="3797300" y="142250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65024</xdr:rowOff>
    </xdr:from>
    <xdr:to>
      <xdr:col>15</xdr:col>
      <xdr:colOff>101600</xdr:colOff>
      <xdr:row>82</xdr:row>
      <xdr:rowOff>166624</xdr:rowOff>
    </xdr:to>
    <xdr:sp macro="" textlink="">
      <xdr:nvSpPr>
        <xdr:cNvPr id="308" name="楕円 307"/>
        <xdr:cNvSpPr/>
      </xdr:nvSpPr>
      <xdr:spPr>
        <a:xfrm>
          <a:off x="2857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115824</xdr:rowOff>
    </xdr:from>
    <xdr:to>
      <xdr:col>19</xdr:col>
      <xdr:colOff>177800</xdr:colOff>
      <xdr:row>82</xdr:row>
      <xdr:rowOff>166115</xdr:rowOff>
    </xdr:to>
    <xdr:cxnSp macro="">
      <xdr:nvCxnSpPr>
        <xdr:cNvPr id="309" name="直線コネクタ 308"/>
        <xdr:cNvCxnSpPr/>
      </xdr:nvCxnSpPr>
      <xdr:spPr>
        <a:xfrm>
          <a:off x="2908300" y="141747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10" name="楕円 309"/>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115824</xdr:rowOff>
    </xdr:to>
    <xdr:cxnSp macro="">
      <xdr:nvCxnSpPr>
        <xdr:cNvPr id="311" name="直線コネクタ 310"/>
        <xdr:cNvCxnSpPr/>
      </xdr:nvCxnSpPr>
      <xdr:spPr>
        <a:xfrm>
          <a:off x="2019300" y="141198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131318</xdr:rowOff>
    </xdr:from>
    <xdr:to>
      <xdr:col>6</xdr:col>
      <xdr:colOff>38100</xdr:colOff>
      <xdr:row>82</xdr:row>
      <xdr:rowOff>61468</xdr:rowOff>
    </xdr:to>
    <xdr:sp macro="" textlink="">
      <xdr:nvSpPr>
        <xdr:cNvPr id="312" name="楕円 311"/>
        <xdr:cNvSpPr/>
      </xdr:nvSpPr>
      <xdr:spPr>
        <a:xfrm>
          <a:off x="1079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xdr:rowOff>
    </xdr:from>
    <xdr:to>
      <xdr:col>10</xdr:col>
      <xdr:colOff>114300</xdr:colOff>
      <xdr:row>82</xdr:row>
      <xdr:rowOff>60961</xdr:rowOff>
    </xdr:to>
    <xdr:cxnSp macro="">
      <xdr:nvCxnSpPr>
        <xdr:cNvPr id="313" name="直線コネクタ 312"/>
        <xdr:cNvCxnSpPr/>
      </xdr:nvCxnSpPr>
      <xdr:spPr>
        <a:xfrm>
          <a:off x="1130300" y="140695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31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5" name="n_2aveValue【公営住宅】&#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6" name="n_3ave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39133</xdr:rowOff>
    </xdr:from>
    <xdr:ext cx="405111" cy="259045"/>
    <xdr:sp macro="" textlink="">
      <xdr:nvSpPr>
        <xdr:cNvPr id="317" name="n_4aveValue【公営住宅】&#10;有形固定資産減価償却率"/>
        <xdr:cNvSpPr txBox="1"/>
      </xdr:nvSpPr>
      <xdr:spPr>
        <a:xfrm>
          <a:off x="927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318" name="n_1mainValue【公営住宅】&#10;有形固定資産減価償却率"/>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157751</xdr:rowOff>
    </xdr:from>
    <xdr:ext cx="405111" cy="259045"/>
    <xdr:sp macro="" textlink="">
      <xdr:nvSpPr>
        <xdr:cNvPr id="319" name="n_2mainValue【公営住宅】&#10;有形固定資産減価償却率"/>
        <xdr:cNvSpPr txBox="1"/>
      </xdr:nvSpPr>
      <xdr:spPr>
        <a:xfrm>
          <a:off x="27057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0" name="n_3mainValue【公営住宅】&#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52595</xdr:rowOff>
    </xdr:from>
    <xdr:ext cx="405111" cy="259045"/>
    <xdr:sp macro="" textlink="">
      <xdr:nvSpPr>
        <xdr:cNvPr id="321" name="n_4mainValue【公営住宅】&#10;有形固定資産減価償却率"/>
        <xdr:cNvSpPr txBox="1"/>
      </xdr:nvSpPr>
      <xdr:spPr>
        <a:xfrm>
          <a:off x="927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2" name="【公営住宅】&#10;一人当たり面積平均値テキスト"/>
        <xdr:cNvSpPr txBox="1"/>
      </xdr:nvSpPr>
      <xdr:spPr>
        <a:xfrm>
          <a:off x="10515600" y="1429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138612</xdr:rowOff>
    </xdr:from>
    <xdr:to>
      <xdr:col>55</xdr:col>
      <xdr:colOff>50800</xdr:colOff>
      <xdr:row>83</xdr:row>
      <xdr:rowOff>68762</xdr:rowOff>
    </xdr:to>
    <xdr:sp macro="" textlink="">
      <xdr:nvSpPr>
        <xdr:cNvPr id="363" name="楕円 362"/>
        <xdr:cNvSpPr/>
      </xdr:nvSpPr>
      <xdr:spPr>
        <a:xfrm>
          <a:off x="10426700" y="141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161489</xdr:rowOff>
    </xdr:from>
    <xdr:ext cx="469744" cy="259045"/>
    <xdr:sp macro="" textlink="">
      <xdr:nvSpPr>
        <xdr:cNvPr id="364" name="【公営住宅】&#10;一人当たり面積該当値テキスト"/>
        <xdr:cNvSpPr txBox="1"/>
      </xdr:nvSpPr>
      <xdr:spPr>
        <a:xfrm>
          <a:off x="10515600" y="1404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141877</xdr:rowOff>
    </xdr:from>
    <xdr:to>
      <xdr:col>50</xdr:col>
      <xdr:colOff>165100</xdr:colOff>
      <xdr:row>83</xdr:row>
      <xdr:rowOff>72027</xdr:rowOff>
    </xdr:to>
    <xdr:sp macro="" textlink="">
      <xdr:nvSpPr>
        <xdr:cNvPr id="365" name="楕円 364"/>
        <xdr:cNvSpPr/>
      </xdr:nvSpPr>
      <xdr:spPr>
        <a:xfrm>
          <a:off x="9588500" y="142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17962</xdr:rowOff>
    </xdr:from>
    <xdr:to>
      <xdr:col>55</xdr:col>
      <xdr:colOff>0</xdr:colOff>
      <xdr:row>83</xdr:row>
      <xdr:rowOff>21227</xdr:rowOff>
    </xdr:to>
    <xdr:cxnSp macro="">
      <xdr:nvCxnSpPr>
        <xdr:cNvPr id="366" name="直線コネクタ 365"/>
        <xdr:cNvCxnSpPr/>
      </xdr:nvCxnSpPr>
      <xdr:spPr>
        <a:xfrm flipV="1">
          <a:off x="9639300" y="14248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67" name="楕円 366"/>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21227</xdr:rowOff>
    </xdr:from>
    <xdr:to>
      <xdr:col>50</xdr:col>
      <xdr:colOff>114300</xdr:colOff>
      <xdr:row>83</xdr:row>
      <xdr:rowOff>26670</xdr:rowOff>
    </xdr:to>
    <xdr:cxnSp macro="">
      <xdr:nvCxnSpPr>
        <xdr:cNvPr id="368" name="直線コネクタ 367"/>
        <xdr:cNvCxnSpPr/>
      </xdr:nvCxnSpPr>
      <xdr:spPr>
        <a:xfrm flipV="1">
          <a:off x="8750300" y="142515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151674</xdr:rowOff>
    </xdr:from>
    <xdr:to>
      <xdr:col>41</xdr:col>
      <xdr:colOff>101600</xdr:colOff>
      <xdr:row>83</xdr:row>
      <xdr:rowOff>81824</xdr:rowOff>
    </xdr:to>
    <xdr:sp macro="" textlink="">
      <xdr:nvSpPr>
        <xdr:cNvPr id="369" name="楕円 368"/>
        <xdr:cNvSpPr/>
      </xdr:nvSpPr>
      <xdr:spPr>
        <a:xfrm>
          <a:off x="7810500" y="142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31024</xdr:rowOff>
    </xdr:to>
    <xdr:cxnSp macro="">
      <xdr:nvCxnSpPr>
        <xdr:cNvPr id="370" name="直線コネクタ 369"/>
        <xdr:cNvCxnSpPr/>
      </xdr:nvCxnSpPr>
      <xdr:spPr>
        <a:xfrm flipV="1">
          <a:off x="7861300" y="142570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153851</xdr:rowOff>
    </xdr:from>
    <xdr:to>
      <xdr:col>36</xdr:col>
      <xdr:colOff>165100</xdr:colOff>
      <xdr:row>83</xdr:row>
      <xdr:rowOff>84001</xdr:rowOff>
    </xdr:to>
    <xdr:sp macro="" textlink="">
      <xdr:nvSpPr>
        <xdr:cNvPr id="371" name="楕円 370"/>
        <xdr:cNvSpPr/>
      </xdr:nvSpPr>
      <xdr:spPr>
        <a:xfrm>
          <a:off x="692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31024</xdr:rowOff>
    </xdr:from>
    <xdr:to>
      <xdr:col>41</xdr:col>
      <xdr:colOff>50800</xdr:colOff>
      <xdr:row>83</xdr:row>
      <xdr:rowOff>33201</xdr:rowOff>
    </xdr:to>
    <xdr:cxnSp macro="">
      <xdr:nvCxnSpPr>
        <xdr:cNvPr id="372" name="直線コネクタ 371"/>
        <xdr:cNvCxnSpPr/>
      </xdr:nvCxnSpPr>
      <xdr:spPr>
        <a:xfrm flipV="1">
          <a:off x="6972300" y="142613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164391</xdr:rowOff>
    </xdr:from>
    <xdr:ext cx="469744" cy="259045"/>
    <xdr:sp macro="" textlink="">
      <xdr:nvSpPr>
        <xdr:cNvPr id="373" name="n_1aveValue【公営住宅】&#10;一人当たり面積"/>
        <xdr:cNvSpPr txBox="1"/>
      </xdr:nvSpPr>
      <xdr:spPr>
        <a:xfrm>
          <a:off x="9391727"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74" name="n_2aveValue【公営住宅】&#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5"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76" name="n_4aveValue【公営住宅】&#10;一人当たり面積"/>
        <xdr:cNvSpPr txBox="1"/>
      </xdr:nvSpPr>
      <xdr:spPr>
        <a:xfrm>
          <a:off x="6737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88554</xdr:rowOff>
    </xdr:from>
    <xdr:ext cx="469744" cy="259045"/>
    <xdr:sp macro="" textlink="">
      <xdr:nvSpPr>
        <xdr:cNvPr id="377" name="n_1mainValue【公営住宅】&#10;一人当たり面積"/>
        <xdr:cNvSpPr txBox="1"/>
      </xdr:nvSpPr>
      <xdr:spPr>
        <a:xfrm>
          <a:off x="9391727" y="1397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78" name="n_2mainValue【公営住宅】&#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98351</xdr:rowOff>
    </xdr:from>
    <xdr:ext cx="469744" cy="259045"/>
    <xdr:sp macro="" textlink="">
      <xdr:nvSpPr>
        <xdr:cNvPr id="379" name="n_3mainValue【公営住宅】&#10;一人当たり面積"/>
        <xdr:cNvSpPr txBox="1"/>
      </xdr:nvSpPr>
      <xdr:spPr>
        <a:xfrm>
          <a:off x="7626427" y="13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100528</xdr:rowOff>
    </xdr:from>
    <xdr:ext cx="469744" cy="259045"/>
    <xdr:sp macro="" textlink="">
      <xdr:nvSpPr>
        <xdr:cNvPr id="380" name="n_4mainValue【公営住宅】&#10;一人当たり面積"/>
        <xdr:cNvSpPr txBox="1"/>
      </xdr:nvSpPr>
      <xdr:spPr>
        <a:xfrm>
          <a:off x="6737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141514</xdr:rowOff>
    </xdr:to>
    <xdr:cxnSp macro="">
      <xdr:nvCxnSpPr>
        <xdr:cNvPr id="406" name="直線コネクタ 405"/>
        <xdr:cNvCxnSpPr/>
      </xdr:nvCxnSpPr>
      <xdr:spPr>
        <a:xfrm flipV="1">
          <a:off x="4634865" y="17221200"/>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145341</xdr:rowOff>
    </xdr:from>
    <xdr:ext cx="405111" cy="259045"/>
    <xdr:sp macro="" textlink="">
      <xdr:nvSpPr>
        <xdr:cNvPr id="407" name="【港湾・漁港】&#10;有形固定資産減価償却率最小値テキスト"/>
        <xdr:cNvSpPr txBox="1"/>
      </xdr:nvSpPr>
      <xdr:spPr>
        <a:xfrm>
          <a:off x="4673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141514</xdr:rowOff>
    </xdr:from>
    <xdr:to>
      <xdr:col>24</xdr:col>
      <xdr:colOff>152400</xdr:colOff>
      <xdr:row>107</xdr:row>
      <xdr:rowOff>141514</xdr:rowOff>
    </xdr:to>
    <xdr:cxnSp macro="">
      <xdr:nvCxnSpPr>
        <xdr:cNvPr id="408" name="直線コネクタ 407"/>
        <xdr:cNvCxnSpPr/>
      </xdr:nvCxnSpPr>
      <xdr:spPr>
        <a:xfrm>
          <a:off x="4546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9" name="【港湾・漁港】&#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10" name="直線コネクタ 40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5459</xdr:rowOff>
    </xdr:from>
    <xdr:ext cx="405111" cy="259045"/>
    <xdr:sp macro="" textlink="">
      <xdr:nvSpPr>
        <xdr:cNvPr id="411" name="【港湾・漁港】&#10;有形固定資産減価償却率平均値テキスト"/>
        <xdr:cNvSpPr txBox="1"/>
      </xdr:nvSpPr>
      <xdr:spPr>
        <a:xfrm>
          <a:off x="4673600" y="18350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412" name="フローチャート: 判断 411"/>
        <xdr:cNvSpPr/>
      </xdr:nvSpPr>
      <xdr:spPr>
        <a:xfrm>
          <a:off x="45847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160927</xdr:rowOff>
    </xdr:from>
    <xdr:to>
      <xdr:col>20</xdr:col>
      <xdr:colOff>38100</xdr:colOff>
      <xdr:row>106</xdr:row>
      <xdr:rowOff>91077</xdr:rowOff>
    </xdr:to>
    <xdr:sp macro="" textlink="">
      <xdr:nvSpPr>
        <xdr:cNvPr id="413" name="フローチャート: 判断 412"/>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414" name="フローチャート: 判断 413"/>
        <xdr:cNvSpPr/>
      </xdr:nvSpPr>
      <xdr:spPr>
        <a:xfrm>
          <a:off x="2857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5" name="フローチャート: 判断 414"/>
        <xdr:cNvSpPr/>
      </xdr:nvSpPr>
      <xdr:spPr>
        <a:xfrm>
          <a:off x="1968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16" name="フローチャート: 判断 415"/>
        <xdr:cNvSpPr/>
      </xdr:nvSpPr>
      <xdr:spPr>
        <a:xfrm>
          <a:off x="1079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133169</xdr:rowOff>
    </xdr:from>
    <xdr:to>
      <xdr:col>24</xdr:col>
      <xdr:colOff>114300</xdr:colOff>
      <xdr:row>106</xdr:row>
      <xdr:rowOff>63319</xdr:rowOff>
    </xdr:to>
    <xdr:sp macro="" textlink="">
      <xdr:nvSpPr>
        <xdr:cNvPr id="422" name="楕円 421"/>
        <xdr:cNvSpPr/>
      </xdr:nvSpPr>
      <xdr:spPr>
        <a:xfrm>
          <a:off x="4584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156046</xdr:rowOff>
    </xdr:from>
    <xdr:ext cx="405111" cy="259045"/>
    <xdr:sp macro="" textlink="">
      <xdr:nvSpPr>
        <xdr:cNvPr id="423" name="【港湾・漁港】&#10;有形固定資産減価償却率該当値テキスト"/>
        <xdr:cNvSpPr txBox="1"/>
      </xdr:nvSpPr>
      <xdr:spPr>
        <a:xfrm>
          <a:off x="4673600" y="1798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100512</xdr:rowOff>
    </xdr:from>
    <xdr:to>
      <xdr:col>20</xdr:col>
      <xdr:colOff>38100</xdr:colOff>
      <xdr:row>106</xdr:row>
      <xdr:rowOff>30662</xdr:rowOff>
    </xdr:to>
    <xdr:sp macro="" textlink="">
      <xdr:nvSpPr>
        <xdr:cNvPr id="424" name="楕円 423"/>
        <xdr:cNvSpPr/>
      </xdr:nvSpPr>
      <xdr:spPr>
        <a:xfrm>
          <a:off x="3746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12519</xdr:rowOff>
    </xdr:to>
    <xdr:cxnSp macro="">
      <xdr:nvCxnSpPr>
        <xdr:cNvPr id="425" name="直線コネクタ 424"/>
        <xdr:cNvCxnSpPr/>
      </xdr:nvCxnSpPr>
      <xdr:spPr>
        <a:xfrm>
          <a:off x="3797300" y="181535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426" name="楕円 425"/>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130084</xdr:rowOff>
    </xdr:from>
    <xdr:to>
      <xdr:col>19</xdr:col>
      <xdr:colOff>177800</xdr:colOff>
      <xdr:row>105</xdr:row>
      <xdr:rowOff>151312</xdr:rowOff>
    </xdr:to>
    <xdr:cxnSp macro="">
      <xdr:nvCxnSpPr>
        <xdr:cNvPr id="427" name="直線コネクタ 426"/>
        <xdr:cNvCxnSpPr/>
      </xdr:nvCxnSpPr>
      <xdr:spPr>
        <a:xfrm>
          <a:off x="2908300" y="181323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428" name="楕円 427"/>
        <xdr:cNvSpPr/>
      </xdr:nvSpPr>
      <xdr:spPr>
        <a:xfrm>
          <a:off x="196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99061</xdr:rowOff>
    </xdr:from>
    <xdr:to>
      <xdr:col>15</xdr:col>
      <xdr:colOff>50800</xdr:colOff>
      <xdr:row>105</xdr:row>
      <xdr:rowOff>130084</xdr:rowOff>
    </xdr:to>
    <xdr:cxnSp macro="">
      <xdr:nvCxnSpPr>
        <xdr:cNvPr id="429" name="直線コネクタ 428"/>
        <xdr:cNvCxnSpPr/>
      </xdr:nvCxnSpPr>
      <xdr:spPr>
        <a:xfrm>
          <a:off x="2019300" y="181013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30" name="楕円 429"/>
        <xdr:cNvSpPr/>
      </xdr:nvSpPr>
      <xdr:spPr>
        <a:xfrm>
          <a:off x="107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99061</xdr:rowOff>
    </xdr:to>
    <xdr:cxnSp macro="">
      <xdr:nvCxnSpPr>
        <xdr:cNvPr id="431" name="直線コネクタ 430"/>
        <xdr:cNvCxnSpPr/>
      </xdr:nvCxnSpPr>
      <xdr:spPr>
        <a:xfrm>
          <a:off x="1130300" y="18078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82204</xdr:rowOff>
    </xdr:from>
    <xdr:ext cx="405111" cy="259045"/>
    <xdr:sp macro="" textlink="">
      <xdr:nvSpPr>
        <xdr:cNvPr id="432" name="n_1aveValue【港湾・漁港】&#10;有形固定資産減価償却率"/>
        <xdr:cNvSpPr txBox="1"/>
      </xdr:nvSpPr>
      <xdr:spPr>
        <a:xfrm>
          <a:off x="3582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33" name="n_2aveValue【港湾・漁港】&#10;有形固定資産減価償却率"/>
        <xdr:cNvSpPr txBox="1"/>
      </xdr:nvSpPr>
      <xdr:spPr>
        <a:xfrm>
          <a:off x="2705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4" name="n_3aveValue【港湾・漁港】&#10;有形固定資産減価償却率"/>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35" name="n_4aveValue【港湾・漁港】&#10;有形固定資産減価償却率"/>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47189</xdr:rowOff>
    </xdr:from>
    <xdr:ext cx="405111" cy="259045"/>
    <xdr:sp macro="" textlink="">
      <xdr:nvSpPr>
        <xdr:cNvPr id="436" name="n_1mainValue【港湾・漁港】&#10;有形固定資産減価償却率"/>
        <xdr:cNvSpPr txBox="1"/>
      </xdr:nvSpPr>
      <xdr:spPr>
        <a:xfrm>
          <a:off x="3582044" y="1787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25961</xdr:rowOff>
    </xdr:from>
    <xdr:ext cx="405111" cy="259045"/>
    <xdr:sp macro="" textlink="">
      <xdr:nvSpPr>
        <xdr:cNvPr id="437" name="n_2mainValue【港湾・漁港】&#10;有形固定資産減価償却率"/>
        <xdr:cNvSpPr txBox="1"/>
      </xdr:nvSpPr>
      <xdr:spPr>
        <a:xfrm>
          <a:off x="2705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438" name="n_3mainValue【港湾・漁港】&#10;有形固定資産減価償却率"/>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39" name="n_4mainValue【港湾・漁港】&#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5" name="テキスト ボックス 454"/>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170573</xdr:rowOff>
    </xdr:from>
    <xdr:to>
      <xdr:col>54</xdr:col>
      <xdr:colOff>189865</xdr:colOff>
      <xdr:row>107</xdr:row>
      <xdr:rowOff>130446</xdr:rowOff>
    </xdr:to>
    <xdr:cxnSp macro="">
      <xdr:nvCxnSpPr>
        <xdr:cNvPr id="459" name="直線コネクタ 458"/>
        <xdr:cNvCxnSpPr/>
      </xdr:nvCxnSpPr>
      <xdr:spPr>
        <a:xfrm flipV="1">
          <a:off x="10476865" y="17315573"/>
          <a:ext cx="0" cy="116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134273</xdr:rowOff>
    </xdr:from>
    <xdr:ext cx="378565" cy="259045"/>
    <xdr:sp macro="" textlink="">
      <xdr:nvSpPr>
        <xdr:cNvPr id="460" name="【港湾・漁港】&#10;一人当たり有形固定資産（償却資産）額最小値テキスト"/>
        <xdr:cNvSpPr txBox="1"/>
      </xdr:nvSpPr>
      <xdr:spPr>
        <a:xfrm>
          <a:off x="10515600" y="1847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130446</xdr:rowOff>
    </xdr:from>
    <xdr:to>
      <xdr:col>55</xdr:col>
      <xdr:colOff>88900</xdr:colOff>
      <xdr:row>107</xdr:row>
      <xdr:rowOff>130446</xdr:rowOff>
    </xdr:to>
    <xdr:cxnSp macro="">
      <xdr:nvCxnSpPr>
        <xdr:cNvPr id="461" name="直線コネクタ 460"/>
        <xdr:cNvCxnSpPr/>
      </xdr:nvCxnSpPr>
      <xdr:spPr>
        <a:xfrm>
          <a:off x="10388600" y="1847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117250</xdr:rowOff>
    </xdr:from>
    <xdr:ext cx="599010" cy="259045"/>
    <xdr:sp macro="" textlink="">
      <xdr:nvSpPr>
        <xdr:cNvPr id="462" name="【港湾・漁港】&#10;一人当たり有形固定資産（償却資産）額最大値テキスト"/>
        <xdr:cNvSpPr txBox="1"/>
      </xdr:nvSpPr>
      <xdr:spPr>
        <a:xfrm>
          <a:off x="10515600" y="1709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170573</xdr:rowOff>
    </xdr:from>
    <xdr:to>
      <xdr:col>55</xdr:col>
      <xdr:colOff>88900</xdr:colOff>
      <xdr:row>100</xdr:row>
      <xdr:rowOff>170573</xdr:rowOff>
    </xdr:to>
    <xdr:cxnSp macro="">
      <xdr:nvCxnSpPr>
        <xdr:cNvPr id="463" name="直線コネクタ 462"/>
        <xdr:cNvCxnSpPr/>
      </xdr:nvCxnSpPr>
      <xdr:spPr>
        <a:xfrm>
          <a:off x="10388600" y="1731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19834</xdr:rowOff>
    </xdr:from>
    <xdr:ext cx="534377" cy="259045"/>
    <xdr:sp macro="" textlink="">
      <xdr:nvSpPr>
        <xdr:cNvPr id="464" name="【港湾・漁港】&#10;一人当たり有形固定資産（償却資産）額平均値テキスト"/>
        <xdr:cNvSpPr txBox="1"/>
      </xdr:nvSpPr>
      <xdr:spPr>
        <a:xfrm>
          <a:off x="10515600" y="18022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168407</xdr:rowOff>
    </xdr:from>
    <xdr:to>
      <xdr:col>55</xdr:col>
      <xdr:colOff>50800</xdr:colOff>
      <xdr:row>106</xdr:row>
      <xdr:rowOff>98557</xdr:rowOff>
    </xdr:to>
    <xdr:sp macro="" textlink="">
      <xdr:nvSpPr>
        <xdr:cNvPr id="465" name="フローチャート: 判断 464"/>
        <xdr:cNvSpPr/>
      </xdr:nvSpPr>
      <xdr:spPr>
        <a:xfrm>
          <a:off x="10426700" y="1817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152719</xdr:rowOff>
    </xdr:from>
    <xdr:to>
      <xdr:col>50</xdr:col>
      <xdr:colOff>165100</xdr:colOff>
      <xdr:row>105</xdr:row>
      <xdr:rowOff>82869</xdr:rowOff>
    </xdr:to>
    <xdr:sp macro="" textlink="">
      <xdr:nvSpPr>
        <xdr:cNvPr id="466" name="フローチャート: 判断 465"/>
        <xdr:cNvSpPr/>
      </xdr:nvSpPr>
      <xdr:spPr>
        <a:xfrm>
          <a:off x="9588500" y="1798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159251</xdr:rowOff>
    </xdr:from>
    <xdr:to>
      <xdr:col>46</xdr:col>
      <xdr:colOff>38100</xdr:colOff>
      <xdr:row>105</xdr:row>
      <xdr:rowOff>89401</xdr:rowOff>
    </xdr:to>
    <xdr:sp macro="" textlink="">
      <xdr:nvSpPr>
        <xdr:cNvPr id="467" name="フローチャート: 判断 466"/>
        <xdr:cNvSpPr/>
      </xdr:nvSpPr>
      <xdr:spPr>
        <a:xfrm>
          <a:off x="8699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163801</xdr:rowOff>
    </xdr:from>
    <xdr:to>
      <xdr:col>41</xdr:col>
      <xdr:colOff>101600</xdr:colOff>
      <xdr:row>105</xdr:row>
      <xdr:rowOff>93951</xdr:rowOff>
    </xdr:to>
    <xdr:sp macro="" textlink="">
      <xdr:nvSpPr>
        <xdr:cNvPr id="468" name="フローチャート: 判断 467"/>
        <xdr:cNvSpPr/>
      </xdr:nvSpPr>
      <xdr:spPr>
        <a:xfrm>
          <a:off x="7810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169583</xdr:rowOff>
    </xdr:from>
    <xdr:to>
      <xdr:col>36</xdr:col>
      <xdr:colOff>165100</xdr:colOff>
      <xdr:row>105</xdr:row>
      <xdr:rowOff>99733</xdr:rowOff>
    </xdr:to>
    <xdr:sp macro="" textlink="">
      <xdr:nvSpPr>
        <xdr:cNvPr id="469" name="フローチャート: 判断 468"/>
        <xdr:cNvSpPr/>
      </xdr:nvSpPr>
      <xdr:spPr>
        <a:xfrm>
          <a:off x="6921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156691</xdr:rowOff>
    </xdr:from>
    <xdr:to>
      <xdr:col>55</xdr:col>
      <xdr:colOff>50800</xdr:colOff>
      <xdr:row>107</xdr:row>
      <xdr:rowOff>86841</xdr:rowOff>
    </xdr:to>
    <xdr:sp macro="" textlink="">
      <xdr:nvSpPr>
        <xdr:cNvPr id="475" name="楕円 474"/>
        <xdr:cNvSpPr/>
      </xdr:nvSpPr>
      <xdr:spPr>
        <a:xfrm>
          <a:off x="10426700" y="18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71618</xdr:rowOff>
    </xdr:from>
    <xdr:ext cx="534377" cy="259045"/>
    <xdr:sp macro="" textlink="">
      <xdr:nvSpPr>
        <xdr:cNvPr id="476" name="【港湾・漁港】&#10;一人当たり有形固定資産（償却資産）額該当値テキスト"/>
        <xdr:cNvSpPr txBox="1"/>
      </xdr:nvSpPr>
      <xdr:spPr>
        <a:xfrm>
          <a:off x="10515600" y="182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157514</xdr:rowOff>
    </xdr:from>
    <xdr:to>
      <xdr:col>50</xdr:col>
      <xdr:colOff>165100</xdr:colOff>
      <xdr:row>107</xdr:row>
      <xdr:rowOff>87664</xdr:rowOff>
    </xdr:to>
    <xdr:sp macro="" textlink="">
      <xdr:nvSpPr>
        <xdr:cNvPr id="477" name="楕円 476"/>
        <xdr:cNvSpPr/>
      </xdr:nvSpPr>
      <xdr:spPr>
        <a:xfrm>
          <a:off x="9588500" y="183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36041</xdr:rowOff>
    </xdr:from>
    <xdr:to>
      <xdr:col>55</xdr:col>
      <xdr:colOff>0</xdr:colOff>
      <xdr:row>107</xdr:row>
      <xdr:rowOff>36864</xdr:rowOff>
    </xdr:to>
    <xdr:cxnSp macro="">
      <xdr:nvCxnSpPr>
        <xdr:cNvPr id="478" name="直線コネクタ 477"/>
        <xdr:cNvCxnSpPr/>
      </xdr:nvCxnSpPr>
      <xdr:spPr>
        <a:xfrm flipV="1">
          <a:off x="9639300" y="18381191"/>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159257</xdr:rowOff>
    </xdr:from>
    <xdr:to>
      <xdr:col>46</xdr:col>
      <xdr:colOff>38100</xdr:colOff>
      <xdr:row>107</xdr:row>
      <xdr:rowOff>89407</xdr:rowOff>
    </xdr:to>
    <xdr:sp macro="" textlink="">
      <xdr:nvSpPr>
        <xdr:cNvPr id="479" name="楕円 478"/>
        <xdr:cNvSpPr/>
      </xdr:nvSpPr>
      <xdr:spPr>
        <a:xfrm>
          <a:off x="8699500" y="183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36864</xdr:rowOff>
    </xdr:from>
    <xdr:to>
      <xdr:col>50</xdr:col>
      <xdr:colOff>114300</xdr:colOff>
      <xdr:row>107</xdr:row>
      <xdr:rowOff>38607</xdr:rowOff>
    </xdr:to>
    <xdr:cxnSp macro="">
      <xdr:nvCxnSpPr>
        <xdr:cNvPr id="480" name="直線コネクタ 479"/>
        <xdr:cNvCxnSpPr/>
      </xdr:nvCxnSpPr>
      <xdr:spPr>
        <a:xfrm flipV="1">
          <a:off x="8750300" y="18382014"/>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159885</xdr:rowOff>
    </xdr:from>
    <xdr:to>
      <xdr:col>41</xdr:col>
      <xdr:colOff>101600</xdr:colOff>
      <xdr:row>107</xdr:row>
      <xdr:rowOff>90035</xdr:rowOff>
    </xdr:to>
    <xdr:sp macro="" textlink="">
      <xdr:nvSpPr>
        <xdr:cNvPr id="481" name="楕円 480"/>
        <xdr:cNvSpPr/>
      </xdr:nvSpPr>
      <xdr:spPr>
        <a:xfrm>
          <a:off x="7810500" y="183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38607</xdr:rowOff>
    </xdr:from>
    <xdr:to>
      <xdr:col>45</xdr:col>
      <xdr:colOff>177800</xdr:colOff>
      <xdr:row>107</xdr:row>
      <xdr:rowOff>39235</xdr:rowOff>
    </xdr:to>
    <xdr:cxnSp macro="">
      <xdr:nvCxnSpPr>
        <xdr:cNvPr id="482" name="直線コネクタ 481"/>
        <xdr:cNvCxnSpPr/>
      </xdr:nvCxnSpPr>
      <xdr:spPr>
        <a:xfrm flipV="1">
          <a:off x="7861300" y="18383757"/>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161240</xdr:rowOff>
    </xdr:from>
    <xdr:to>
      <xdr:col>36</xdr:col>
      <xdr:colOff>165100</xdr:colOff>
      <xdr:row>107</xdr:row>
      <xdr:rowOff>91390</xdr:rowOff>
    </xdr:to>
    <xdr:sp macro="" textlink="">
      <xdr:nvSpPr>
        <xdr:cNvPr id="483" name="楕円 482"/>
        <xdr:cNvSpPr/>
      </xdr:nvSpPr>
      <xdr:spPr>
        <a:xfrm>
          <a:off x="6921500" y="183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39235</xdr:rowOff>
    </xdr:from>
    <xdr:to>
      <xdr:col>41</xdr:col>
      <xdr:colOff>50800</xdr:colOff>
      <xdr:row>107</xdr:row>
      <xdr:rowOff>40590</xdr:rowOff>
    </xdr:to>
    <xdr:cxnSp macro="">
      <xdr:nvCxnSpPr>
        <xdr:cNvPr id="484" name="直線コネクタ 483"/>
        <xdr:cNvCxnSpPr/>
      </xdr:nvCxnSpPr>
      <xdr:spPr>
        <a:xfrm flipV="1">
          <a:off x="6972300" y="1838438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99396</xdr:rowOff>
    </xdr:from>
    <xdr:ext cx="534377" cy="259045"/>
    <xdr:sp macro="" textlink="">
      <xdr:nvSpPr>
        <xdr:cNvPr id="485" name="n_1aveValue【港湾・漁港】&#10;一人当たり有形固定資産（償却資産）額"/>
        <xdr:cNvSpPr txBox="1"/>
      </xdr:nvSpPr>
      <xdr:spPr>
        <a:xfrm>
          <a:off x="9359411" y="177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105928</xdr:rowOff>
    </xdr:from>
    <xdr:ext cx="534377" cy="259045"/>
    <xdr:sp macro="" textlink="">
      <xdr:nvSpPr>
        <xdr:cNvPr id="486" name="n_2aveValue【港湾・漁港】&#10;一人当たり有形固定資産（償却資産）額"/>
        <xdr:cNvSpPr txBox="1"/>
      </xdr:nvSpPr>
      <xdr:spPr>
        <a:xfrm>
          <a:off x="84831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110478</xdr:rowOff>
    </xdr:from>
    <xdr:ext cx="534377" cy="259045"/>
    <xdr:sp macro="" textlink="">
      <xdr:nvSpPr>
        <xdr:cNvPr id="487" name="n_3aveValue【港湾・漁港】&#10;一人当たり有形固定資産（償却資産）額"/>
        <xdr:cNvSpPr txBox="1"/>
      </xdr:nvSpPr>
      <xdr:spPr>
        <a:xfrm>
          <a:off x="7594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116260</xdr:rowOff>
    </xdr:from>
    <xdr:ext cx="534377" cy="259045"/>
    <xdr:sp macro="" textlink="">
      <xdr:nvSpPr>
        <xdr:cNvPr id="488" name="n_4aveValue【港湾・漁港】&#10;一人当たり有形固定資産（償却資産）額"/>
        <xdr:cNvSpPr txBox="1"/>
      </xdr:nvSpPr>
      <xdr:spPr>
        <a:xfrm>
          <a:off x="6705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78791</xdr:rowOff>
    </xdr:from>
    <xdr:ext cx="534377" cy="259045"/>
    <xdr:sp macro="" textlink="">
      <xdr:nvSpPr>
        <xdr:cNvPr id="489" name="n_1mainValue【港湾・漁港】&#10;一人当たり有形固定資産（償却資産）額"/>
        <xdr:cNvSpPr txBox="1"/>
      </xdr:nvSpPr>
      <xdr:spPr>
        <a:xfrm>
          <a:off x="9359411" y="184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80534</xdr:rowOff>
    </xdr:from>
    <xdr:ext cx="534377" cy="259045"/>
    <xdr:sp macro="" textlink="">
      <xdr:nvSpPr>
        <xdr:cNvPr id="490" name="n_2mainValue【港湾・漁港】&#10;一人当たり有形固定資産（償却資産）額"/>
        <xdr:cNvSpPr txBox="1"/>
      </xdr:nvSpPr>
      <xdr:spPr>
        <a:xfrm>
          <a:off x="8483111" y="184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81162</xdr:rowOff>
    </xdr:from>
    <xdr:ext cx="534377" cy="259045"/>
    <xdr:sp macro="" textlink="">
      <xdr:nvSpPr>
        <xdr:cNvPr id="491" name="n_3mainValue【港湾・漁港】&#10;一人当たり有形固定資産（償却資産）額"/>
        <xdr:cNvSpPr txBox="1"/>
      </xdr:nvSpPr>
      <xdr:spPr>
        <a:xfrm>
          <a:off x="7594111" y="18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82517</xdr:rowOff>
    </xdr:from>
    <xdr:ext cx="534377" cy="259045"/>
    <xdr:sp macro="" textlink="">
      <xdr:nvSpPr>
        <xdr:cNvPr id="492" name="n_4mainValue【港湾・漁港】&#10;一人当たり有形固定資産（償却資産）額"/>
        <xdr:cNvSpPr txBox="1"/>
      </xdr:nvSpPr>
      <xdr:spPr>
        <a:xfrm>
          <a:off x="6705111" y="184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504" name="直線コネクタ 50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505" name="テキスト ボックス 50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508" name="直線コネクタ 507"/>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509" name="テキスト ボックス 508"/>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513" name="直線コネクタ 512"/>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514" name="【認定こども園・幼稚園・保育所】&#10;有形固定資産減価償却率最小値テキスト"/>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515" name="直線コネクタ 514"/>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516" name="【認定こども園・幼稚園・保育所】&#10;有形固定資産減価償却率最大値テキスト"/>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517" name="直線コネクタ 516"/>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518" name="【認定こども園・幼稚園・保育所】&#10;有形固定資産減価償却率平均値テキスト"/>
        <xdr:cNvSpPr txBox="1"/>
      </xdr:nvSpPr>
      <xdr:spPr>
        <a:xfrm>
          <a:off x="163576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19" name="フローチャート: 判断 518"/>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520" name="フローチャート: 判断 519"/>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1" name="フローチャート: 判断 520"/>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2" name="フローチャート: 判断 521"/>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523" name="フローチャート: 判断 522"/>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9" name="楕円 528"/>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530" name="【認定こども園・幼稚園・保育所】&#10;有形固定資産減価償却率該当値テキスト"/>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531" name="楕円 530"/>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156210</xdr:rowOff>
    </xdr:to>
    <xdr:cxnSp macro="">
      <xdr:nvCxnSpPr>
        <xdr:cNvPr id="532" name="直線コネクタ 531"/>
        <xdr:cNvCxnSpPr/>
      </xdr:nvCxnSpPr>
      <xdr:spPr>
        <a:xfrm>
          <a:off x="15481300" y="639127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33" name="楕円 532"/>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70485</xdr:rowOff>
    </xdr:to>
    <xdr:cxnSp macro="">
      <xdr:nvCxnSpPr>
        <xdr:cNvPr id="534" name="直線コネクタ 533"/>
        <xdr:cNvCxnSpPr/>
      </xdr:nvCxnSpPr>
      <xdr:spPr>
        <a:xfrm flipV="1">
          <a:off x="14592300" y="63912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125413</xdr:rowOff>
    </xdr:from>
    <xdr:to>
      <xdr:col>72</xdr:col>
      <xdr:colOff>38100</xdr:colOff>
      <xdr:row>38</xdr:row>
      <xdr:rowOff>55563</xdr:rowOff>
    </xdr:to>
    <xdr:sp macro="" textlink="">
      <xdr:nvSpPr>
        <xdr:cNvPr id="535" name="楕円 534"/>
        <xdr:cNvSpPr/>
      </xdr:nvSpPr>
      <xdr:spPr>
        <a:xfrm>
          <a:off x="13652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70485</xdr:rowOff>
    </xdr:from>
    <xdr:to>
      <xdr:col>76</xdr:col>
      <xdr:colOff>114300</xdr:colOff>
      <xdr:row>38</xdr:row>
      <xdr:rowOff>4763</xdr:rowOff>
    </xdr:to>
    <xdr:cxnSp macro="">
      <xdr:nvCxnSpPr>
        <xdr:cNvPr id="536" name="直線コネクタ 535"/>
        <xdr:cNvCxnSpPr/>
      </xdr:nvCxnSpPr>
      <xdr:spPr>
        <a:xfrm flipV="1">
          <a:off x="13703300" y="6414135"/>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xdr:rowOff>
    </xdr:from>
    <xdr:to>
      <xdr:col>67</xdr:col>
      <xdr:colOff>101600</xdr:colOff>
      <xdr:row>38</xdr:row>
      <xdr:rowOff>106997</xdr:rowOff>
    </xdr:to>
    <xdr:sp macro="" textlink="">
      <xdr:nvSpPr>
        <xdr:cNvPr id="537" name="楕円 536"/>
        <xdr:cNvSpPr/>
      </xdr:nvSpPr>
      <xdr:spPr>
        <a:xfrm>
          <a:off x="12763500" y="65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4763</xdr:rowOff>
    </xdr:from>
    <xdr:to>
      <xdr:col>71</xdr:col>
      <xdr:colOff>177800</xdr:colOff>
      <xdr:row>38</xdr:row>
      <xdr:rowOff>56197</xdr:rowOff>
    </xdr:to>
    <xdr:cxnSp macro="">
      <xdr:nvCxnSpPr>
        <xdr:cNvPr id="538" name="直線コネクタ 537"/>
        <xdr:cNvCxnSpPr/>
      </xdr:nvCxnSpPr>
      <xdr:spPr>
        <a:xfrm flipV="1">
          <a:off x="12814300" y="651986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539" name="n_1ave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0"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1" name="n_3aveValue【認定こども園・幼稚園・保育所】&#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542" name="n_4aveValue【認定こども園・幼稚園・保育所】&#10;有形固定資産減価償却率"/>
        <xdr:cNvSpPr txBox="1"/>
      </xdr:nvSpPr>
      <xdr:spPr>
        <a:xfrm>
          <a:off x="12611744" y="614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543" name="n_1mainValue【認定こども園・幼稚園・保育所】&#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44" name="n_2main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46690</xdr:rowOff>
    </xdr:from>
    <xdr:ext cx="405111" cy="259045"/>
    <xdr:sp macro="" textlink="">
      <xdr:nvSpPr>
        <xdr:cNvPr id="545" name="n_3mainValue【認定こども園・幼稚園・保育所】&#10;有形固定資産減価償却率"/>
        <xdr:cNvSpPr txBox="1"/>
      </xdr:nvSpPr>
      <xdr:spPr>
        <a:xfrm>
          <a:off x="13500744" y="656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98124</xdr:rowOff>
    </xdr:from>
    <xdr:ext cx="405111" cy="259045"/>
    <xdr:sp macro="" textlink="">
      <xdr:nvSpPr>
        <xdr:cNvPr id="546" name="n_4mainValue【認定こども園・幼稚園・保育所】&#10;有形固定資産減価償却率"/>
        <xdr:cNvSpPr txBox="1"/>
      </xdr:nvSpPr>
      <xdr:spPr>
        <a:xfrm>
          <a:off x="12611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568" name="直線コネクタ 567"/>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69"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0" name="直線コネクタ 569"/>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571" name="【認定こども園・幼稚園・保育所】&#10;一人当たり面積最大値テキスト"/>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572" name="直線コネクタ 571"/>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3"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4" name="フローチャート: 判断 573"/>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575" name="フローチャート: 判断 574"/>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576" name="フローチャート: 判断 575"/>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77" name="フローチャート: 判断 576"/>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78" name="フローチャート: 判断 577"/>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135128</xdr:rowOff>
    </xdr:from>
    <xdr:to>
      <xdr:col>116</xdr:col>
      <xdr:colOff>114300</xdr:colOff>
      <xdr:row>37</xdr:row>
      <xdr:rowOff>65278</xdr:rowOff>
    </xdr:to>
    <xdr:sp macro="" textlink="">
      <xdr:nvSpPr>
        <xdr:cNvPr id="584" name="楕円 583"/>
        <xdr:cNvSpPr/>
      </xdr:nvSpPr>
      <xdr:spPr>
        <a:xfrm>
          <a:off x="22110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158005</xdr:rowOff>
    </xdr:from>
    <xdr:ext cx="469744" cy="259045"/>
    <xdr:sp macro="" textlink="">
      <xdr:nvSpPr>
        <xdr:cNvPr id="585" name="【認定こども園・幼稚園・保育所】&#10;一人当たり面積該当値テキスト"/>
        <xdr:cNvSpPr txBox="1"/>
      </xdr:nvSpPr>
      <xdr:spPr>
        <a:xfrm>
          <a:off x="221996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144272</xdr:rowOff>
    </xdr:from>
    <xdr:to>
      <xdr:col>112</xdr:col>
      <xdr:colOff>38100</xdr:colOff>
      <xdr:row>37</xdr:row>
      <xdr:rowOff>74422</xdr:rowOff>
    </xdr:to>
    <xdr:sp macro="" textlink="">
      <xdr:nvSpPr>
        <xdr:cNvPr id="586" name="楕円 585"/>
        <xdr:cNvSpPr/>
      </xdr:nvSpPr>
      <xdr:spPr>
        <a:xfrm>
          <a:off x="21272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xdr:rowOff>
    </xdr:from>
    <xdr:to>
      <xdr:col>116</xdr:col>
      <xdr:colOff>63500</xdr:colOff>
      <xdr:row>37</xdr:row>
      <xdr:rowOff>23622</xdr:rowOff>
    </xdr:to>
    <xdr:cxnSp macro="">
      <xdr:nvCxnSpPr>
        <xdr:cNvPr id="587" name="直線コネクタ 586"/>
        <xdr:cNvCxnSpPr/>
      </xdr:nvCxnSpPr>
      <xdr:spPr>
        <a:xfrm flipV="1">
          <a:off x="21323300" y="63581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588" name="楕円 587"/>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23622</xdr:rowOff>
    </xdr:to>
    <xdr:cxnSp macro="">
      <xdr:nvCxnSpPr>
        <xdr:cNvPr id="589" name="直線コネクタ 588"/>
        <xdr:cNvCxnSpPr/>
      </xdr:nvCxnSpPr>
      <xdr:spPr>
        <a:xfrm>
          <a:off x="20434300" y="6339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121412</xdr:rowOff>
    </xdr:from>
    <xdr:to>
      <xdr:col>102</xdr:col>
      <xdr:colOff>165100</xdr:colOff>
      <xdr:row>37</xdr:row>
      <xdr:rowOff>51562</xdr:rowOff>
    </xdr:to>
    <xdr:sp macro="" textlink="">
      <xdr:nvSpPr>
        <xdr:cNvPr id="590" name="楕円 589"/>
        <xdr:cNvSpPr/>
      </xdr:nvSpPr>
      <xdr:spPr>
        <a:xfrm>
          <a:off x="19494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762</xdr:rowOff>
    </xdr:to>
    <xdr:cxnSp macro="">
      <xdr:nvCxnSpPr>
        <xdr:cNvPr id="591" name="直線コネクタ 590"/>
        <xdr:cNvCxnSpPr/>
      </xdr:nvCxnSpPr>
      <xdr:spPr>
        <a:xfrm flipV="1">
          <a:off x="19545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592" name="楕円 591"/>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593" name="直線コネクタ 592"/>
        <xdr:cNvCxnSpPr/>
      </xdr:nvCxnSpPr>
      <xdr:spPr>
        <a:xfrm flipV="1">
          <a:off x="18656300" y="6344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594" name="n_1aveValue【認定こども園・幼稚園・保育所】&#10;一人当たり面積"/>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595" name="n_2aveValue【認定こども園・幼稚園・保育所】&#10;一人当たり面積"/>
        <xdr:cNvSpPr txBox="1"/>
      </xdr:nvSpPr>
      <xdr:spPr>
        <a:xfrm>
          <a:off x="201994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96" name="n_3aveValue【認定こども園・幼稚園・保育所】&#10;一人当たり面積"/>
        <xdr:cNvSpPr txBox="1"/>
      </xdr:nvSpPr>
      <xdr:spPr>
        <a:xfrm>
          <a:off x="19310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97" name="n_4aveValue【認定こども園・幼稚園・保育所】&#10;一人当たり面積"/>
        <xdr:cNvSpPr txBox="1"/>
      </xdr:nvSpPr>
      <xdr:spPr>
        <a:xfrm>
          <a:off x="18421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90949</xdr:rowOff>
    </xdr:from>
    <xdr:ext cx="469744" cy="259045"/>
    <xdr:sp macro="" textlink="">
      <xdr:nvSpPr>
        <xdr:cNvPr id="598" name="n_1mainValue【認定こども園・幼稚園・保育所】&#10;一人当たり面積"/>
        <xdr:cNvSpPr txBox="1"/>
      </xdr:nvSpPr>
      <xdr:spPr>
        <a:xfrm>
          <a:off x="210757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599"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68089</xdr:rowOff>
    </xdr:from>
    <xdr:ext cx="469744" cy="259045"/>
    <xdr:sp macro="" textlink="">
      <xdr:nvSpPr>
        <xdr:cNvPr id="600" name="n_3mainValue【認定こども園・幼稚園・保育所】&#10;一人当たり面積"/>
        <xdr:cNvSpPr txBox="1"/>
      </xdr:nvSpPr>
      <xdr:spPr>
        <a:xfrm>
          <a:off x="19310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601" name="n_4mainValue【認定こども園・幼稚園・保育所】&#10;一人当たり面積"/>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624" name="直線コネクタ 623"/>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625" name="【学校施設】&#10;有形固定資産減価償却率最小値テキスト"/>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626" name="直線コネクタ 625"/>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627"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628" name="直線コネクタ 627"/>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629" name="【学校施設】&#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30" name="フローチャート: 判断 629"/>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31" name="フローチャート: 判断 630"/>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632" name="フローチャート: 判断 631"/>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3" name="フローチャート: 判断 632"/>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4" name="フローチャート: 判断 633"/>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31496</xdr:rowOff>
    </xdr:from>
    <xdr:to>
      <xdr:col>85</xdr:col>
      <xdr:colOff>177800</xdr:colOff>
      <xdr:row>62</xdr:row>
      <xdr:rowOff>133096</xdr:rowOff>
    </xdr:to>
    <xdr:sp macro="" textlink="">
      <xdr:nvSpPr>
        <xdr:cNvPr id="640" name="楕円 639"/>
        <xdr:cNvSpPr/>
      </xdr:nvSpPr>
      <xdr:spPr>
        <a:xfrm>
          <a:off x="16268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117873</xdr:rowOff>
    </xdr:from>
    <xdr:ext cx="405111" cy="259045"/>
    <xdr:sp macro="" textlink="">
      <xdr:nvSpPr>
        <xdr:cNvPr id="641" name="【学校施設】&#10;有形固定資産減価償却率該当値テキスト"/>
        <xdr:cNvSpPr txBox="1"/>
      </xdr:nvSpPr>
      <xdr:spPr>
        <a:xfrm>
          <a:off x="16357600" y="1057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642" name="楕円 641"/>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82296</xdr:rowOff>
    </xdr:to>
    <xdr:cxnSp macro="">
      <xdr:nvCxnSpPr>
        <xdr:cNvPr id="643" name="直線コネクタ 642"/>
        <xdr:cNvCxnSpPr/>
      </xdr:nvCxnSpPr>
      <xdr:spPr>
        <a:xfrm>
          <a:off x="15481300" y="106756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106934</xdr:rowOff>
    </xdr:from>
    <xdr:to>
      <xdr:col>76</xdr:col>
      <xdr:colOff>165100</xdr:colOff>
      <xdr:row>62</xdr:row>
      <xdr:rowOff>37084</xdr:rowOff>
    </xdr:to>
    <xdr:sp macro="" textlink="">
      <xdr:nvSpPr>
        <xdr:cNvPr id="644" name="楕円 643"/>
        <xdr:cNvSpPr/>
      </xdr:nvSpPr>
      <xdr:spPr>
        <a:xfrm>
          <a:off x="14541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157734</xdr:rowOff>
    </xdr:from>
    <xdr:to>
      <xdr:col>81</xdr:col>
      <xdr:colOff>50800</xdr:colOff>
      <xdr:row>62</xdr:row>
      <xdr:rowOff>45720</xdr:rowOff>
    </xdr:to>
    <xdr:cxnSp macro="">
      <xdr:nvCxnSpPr>
        <xdr:cNvPr id="645" name="直線コネクタ 644"/>
        <xdr:cNvCxnSpPr/>
      </xdr:nvCxnSpPr>
      <xdr:spPr>
        <a:xfrm>
          <a:off x="14592300" y="10616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6" name="楕円 645"/>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157734</xdr:rowOff>
    </xdr:to>
    <xdr:cxnSp macro="">
      <xdr:nvCxnSpPr>
        <xdr:cNvPr id="647" name="直線コネクタ 646"/>
        <xdr:cNvCxnSpPr/>
      </xdr:nvCxnSpPr>
      <xdr:spPr>
        <a:xfrm>
          <a:off x="13703300" y="105384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47498</xdr:rowOff>
    </xdr:from>
    <xdr:to>
      <xdr:col>67</xdr:col>
      <xdr:colOff>101600</xdr:colOff>
      <xdr:row>61</xdr:row>
      <xdr:rowOff>149098</xdr:rowOff>
    </xdr:to>
    <xdr:sp macro="" textlink="">
      <xdr:nvSpPr>
        <xdr:cNvPr id="648" name="楕円 647"/>
        <xdr:cNvSpPr/>
      </xdr:nvSpPr>
      <xdr:spPr>
        <a:xfrm>
          <a:off x="12763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98298</xdr:rowOff>
    </xdr:to>
    <xdr:cxnSp macro="">
      <xdr:nvCxnSpPr>
        <xdr:cNvPr id="649" name="直線コネクタ 648"/>
        <xdr:cNvCxnSpPr/>
      </xdr:nvCxnSpPr>
      <xdr:spPr>
        <a:xfrm flipV="1">
          <a:off x="12814300" y="10538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650"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119905</xdr:rowOff>
    </xdr:from>
    <xdr:ext cx="405111" cy="259045"/>
    <xdr:sp macro="" textlink="">
      <xdr:nvSpPr>
        <xdr:cNvPr id="651" name="n_2aveValue【学校施設】&#10;有形固定資産減価償却率"/>
        <xdr:cNvSpPr txBox="1"/>
      </xdr:nvSpPr>
      <xdr:spPr>
        <a:xfrm>
          <a:off x="14389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52" name="n_3ave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3" name="n_4aveValue【学校施設】&#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654"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28211</xdr:rowOff>
    </xdr:from>
    <xdr:ext cx="405111" cy="259045"/>
    <xdr:sp macro="" textlink="">
      <xdr:nvSpPr>
        <xdr:cNvPr id="655" name="n_2mainValue【学校施設】&#10;有形固定資産減価償却率"/>
        <xdr:cNvSpPr txBox="1"/>
      </xdr:nvSpPr>
      <xdr:spPr>
        <a:xfrm>
          <a:off x="143897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56"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140225</xdr:rowOff>
    </xdr:from>
    <xdr:ext cx="405111" cy="259045"/>
    <xdr:sp macro="" textlink="">
      <xdr:nvSpPr>
        <xdr:cNvPr id="657" name="n_4mainValue【学校施設】&#10;有形固定資産減価償却率"/>
        <xdr:cNvSpPr txBox="1"/>
      </xdr:nvSpPr>
      <xdr:spPr>
        <a:xfrm>
          <a:off x="12611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684" name="直線コネクタ 683"/>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685" name="【学校施設】&#10;一人当たり面積最小値テキスト"/>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686" name="直線コネクタ 685"/>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687" name="【学校施設】&#10;一人当たり面積最大値テキスト"/>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688" name="直線コネクタ 687"/>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89" name="【学校施設】&#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0" name="フローチャート: 判断 689"/>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91" name="フローチャート: 判断 690"/>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92" name="フローチャート: 判断 691"/>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93" name="フローチャート: 判断 692"/>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94" name="フローチャート: 判断 693"/>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700" name="楕円 699"/>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701" name="【学校施設】&#10;一人当たり面積該当値テキスト"/>
        <xdr:cNvSpPr txBox="1"/>
      </xdr:nvSpPr>
      <xdr:spPr>
        <a:xfrm>
          <a:off x="22199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21046</xdr:rowOff>
    </xdr:from>
    <xdr:to>
      <xdr:col>112</xdr:col>
      <xdr:colOff>38100</xdr:colOff>
      <xdr:row>59</xdr:row>
      <xdr:rowOff>122646</xdr:rowOff>
    </xdr:to>
    <xdr:sp macro="" textlink="">
      <xdr:nvSpPr>
        <xdr:cNvPr id="702" name="楕円 701"/>
        <xdr:cNvSpPr/>
      </xdr:nvSpPr>
      <xdr:spPr>
        <a:xfrm>
          <a:off x="21272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71846</xdr:rowOff>
    </xdr:to>
    <xdr:cxnSp macro="">
      <xdr:nvCxnSpPr>
        <xdr:cNvPr id="703" name="直線コネクタ 702"/>
        <xdr:cNvCxnSpPr/>
      </xdr:nvCxnSpPr>
      <xdr:spPr>
        <a:xfrm flipV="1">
          <a:off x="21323300" y="1017270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163104</xdr:rowOff>
    </xdr:from>
    <xdr:to>
      <xdr:col>107</xdr:col>
      <xdr:colOff>101600</xdr:colOff>
      <xdr:row>59</xdr:row>
      <xdr:rowOff>93254</xdr:rowOff>
    </xdr:to>
    <xdr:sp macro="" textlink="">
      <xdr:nvSpPr>
        <xdr:cNvPr id="704" name="楕円 703"/>
        <xdr:cNvSpPr/>
      </xdr:nvSpPr>
      <xdr:spPr>
        <a:xfrm>
          <a:off x="20383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42454</xdr:rowOff>
    </xdr:from>
    <xdr:to>
      <xdr:col>111</xdr:col>
      <xdr:colOff>177800</xdr:colOff>
      <xdr:row>59</xdr:row>
      <xdr:rowOff>71846</xdr:rowOff>
    </xdr:to>
    <xdr:cxnSp macro="">
      <xdr:nvCxnSpPr>
        <xdr:cNvPr id="705" name="直線コネクタ 704"/>
        <xdr:cNvCxnSpPr/>
      </xdr:nvCxnSpPr>
      <xdr:spPr>
        <a:xfrm>
          <a:off x="20434300" y="101580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66766</xdr:rowOff>
    </xdr:from>
    <xdr:to>
      <xdr:col>102</xdr:col>
      <xdr:colOff>165100</xdr:colOff>
      <xdr:row>59</xdr:row>
      <xdr:rowOff>168366</xdr:rowOff>
    </xdr:to>
    <xdr:sp macro="" textlink="">
      <xdr:nvSpPr>
        <xdr:cNvPr id="706" name="楕円 705"/>
        <xdr:cNvSpPr/>
      </xdr:nvSpPr>
      <xdr:spPr>
        <a:xfrm>
          <a:off x="19494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42454</xdr:rowOff>
    </xdr:from>
    <xdr:to>
      <xdr:col>107</xdr:col>
      <xdr:colOff>50800</xdr:colOff>
      <xdr:row>59</xdr:row>
      <xdr:rowOff>117566</xdr:rowOff>
    </xdr:to>
    <xdr:cxnSp macro="">
      <xdr:nvCxnSpPr>
        <xdr:cNvPr id="707" name="直線コネクタ 706"/>
        <xdr:cNvCxnSpPr/>
      </xdr:nvCxnSpPr>
      <xdr:spPr>
        <a:xfrm flipV="1">
          <a:off x="19545300" y="1015800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105954</xdr:rowOff>
    </xdr:from>
    <xdr:to>
      <xdr:col>98</xdr:col>
      <xdr:colOff>38100</xdr:colOff>
      <xdr:row>60</xdr:row>
      <xdr:rowOff>36104</xdr:rowOff>
    </xdr:to>
    <xdr:sp macro="" textlink="">
      <xdr:nvSpPr>
        <xdr:cNvPr id="708" name="楕円 707"/>
        <xdr:cNvSpPr/>
      </xdr:nvSpPr>
      <xdr:spPr>
        <a:xfrm>
          <a:off x="18605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117566</xdr:rowOff>
    </xdr:from>
    <xdr:to>
      <xdr:col>102</xdr:col>
      <xdr:colOff>114300</xdr:colOff>
      <xdr:row>59</xdr:row>
      <xdr:rowOff>156754</xdr:rowOff>
    </xdr:to>
    <xdr:cxnSp macro="">
      <xdr:nvCxnSpPr>
        <xdr:cNvPr id="709" name="直線コネクタ 708"/>
        <xdr:cNvCxnSpPr/>
      </xdr:nvCxnSpPr>
      <xdr:spPr>
        <a:xfrm flipV="1">
          <a:off x="18656300" y="102331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710" name="n_1aveValue【学校施設】&#10;一人当たり面積"/>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11"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712" name="n_3aveValue【学校施設】&#10;一人当たり面積"/>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713" name="n_4aveValue【学校施設】&#10;一人当たり面積"/>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139173</xdr:rowOff>
    </xdr:from>
    <xdr:ext cx="469744" cy="259045"/>
    <xdr:sp macro="" textlink="">
      <xdr:nvSpPr>
        <xdr:cNvPr id="714" name="n_1mainValue【学校施設】&#10;一人当たり面積"/>
        <xdr:cNvSpPr txBox="1"/>
      </xdr:nvSpPr>
      <xdr:spPr>
        <a:xfrm>
          <a:off x="21075727" y="991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109781</xdr:rowOff>
    </xdr:from>
    <xdr:ext cx="469744" cy="259045"/>
    <xdr:sp macro="" textlink="">
      <xdr:nvSpPr>
        <xdr:cNvPr id="715" name="n_2mainValue【学校施設】&#10;一人当たり面積"/>
        <xdr:cNvSpPr txBox="1"/>
      </xdr:nvSpPr>
      <xdr:spPr>
        <a:xfrm>
          <a:off x="20199427" y="98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13443</xdr:rowOff>
    </xdr:from>
    <xdr:ext cx="469744" cy="259045"/>
    <xdr:sp macro="" textlink="">
      <xdr:nvSpPr>
        <xdr:cNvPr id="716" name="n_3mainValue【学校施設】&#10;一人当たり面積"/>
        <xdr:cNvSpPr txBox="1"/>
      </xdr:nvSpPr>
      <xdr:spPr>
        <a:xfrm>
          <a:off x="19310427" y="99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52631</xdr:rowOff>
    </xdr:from>
    <xdr:ext cx="469744" cy="259045"/>
    <xdr:sp macro="" textlink="">
      <xdr:nvSpPr>
        <xdr:cNvPr id="717" name="n_4mainValue【学校施設】&#10;一人当たり面積"/>
        <xdr:cNvSpPr txBox="1"/>
      </xdr:nvSpPr>
      <xdr:spPr>
        <a:xfrm>
          <a:off x="18421427" y="999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0" name="テキスト ボックス 72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740" name="直線コネクタ 739"/>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1"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2" name="直線コネクタ 741"/>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43" name="【児童館】&#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44" name="直線コネクタ 743"/>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745" name="【児童館】&#10;有形固定資産減価償却率平均値テキスト"/>
        <xdr:cNvSpPr txBox="1"/>
      </xdr:nvSpPr>
      <xdr:spPr>
        <a:xfrm>
          <a:off x="163576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46" name="フローチャート: 判断 745"/>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747" name="フローチャート: 判断 746"/>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48" name="フローチャート: 判断 747"/>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749" name="フローチャート: 判断 748"/>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750" name="フローチャート: 判断 749"/>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756" name="楕円 755"/>
        <xdr:cNvSpPr/>
      </xdr:nvSpPr>
      <xdr:spPr>
        <a:xfrm>
          <a:off x="162687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98314</xdr:rowOff>
    </xdr:from>
    <xdr:ext cx="405111" cy="259045"/>
    <xdr:sp macro="" textlink="">
      <xdr:nvSpPr>
        <xdr:cNvPr id="757" name="【児童館】&#10;有形固定資産減価償却率該当値テキスト"/>
        <xdr:cNvSpPr txBox="1"/>
      </xdr:nvSpPr>
      <xdr:spPr>
        <a:xfrm>
          <a:off x="16357600"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99313</xdr:rowOff>
    </xdr:from>
    <xdr:to>
      <xdr:col>81</xdr:col>
      <xdr:colOff>101600</xdr:colOff>
      <xdr:row>84</xdr:row>
      <xdr:rowOff>29463</xdr:rowOff>
    </xdr:to>
    <xdr:sp macro="" textlink="">
      <xdr:nvSpPr>
        <xdr:cNvPr id="758" name="楕円 757"/>
        <xdr:cNvSpPr/>
      </xdr:nvSpPr>
      <xdr:spPr>
        <a:xfrm>
          <a:off x="15430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150113</xdr:rowOff>
    </xdr:from>
    <xdr:to>
      <xdr:col>85</xdr:col>
      <xdr:colOff>127000</xdr:colOff>
      <xdr:row>83</xdr:row>
      <xdr:rowOff>170687</xdr:rowOff>
    </xdr:to>
    <xdr:cxnSp macro="">
      <xdr:nvCxnSpPr>
        <xdr:cNvPr id="759" name="直線コネクタ 758"/>
        <xdr:cNvCxnSpPr/>
      </xdr:nvCxnSpPr>
      <xdr:spPr>
        <a:xfrm>
          <a:off x="15481300" y="143804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76454</xdr:rowOff>
    </xdr:from>
    <xdr:to>
      <xdr:col>76</xdr:col>
      <xdr:colOff>165100</xdr:colOff>
      <xdr:row>84</xdr:row>
      <xdr:rowOff>6604</xdr:rowOff>
    </xdr:to>
    <xdr:sp macro="" textlink="">
      <xdr:nvSpPr>
        <xdr:cNvPr id="760" name="楕円 759"/>
        <xdr:cNvSpPr/>
      </xdr:nvSpPr>
      <xdr:spPr>
        <a:xfrm>
          <a:off x="14541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127254</xdr:rowOff>
    </xdr:from>
    <xdr:to>
      <xdr:col>81</xdr:col>
      <xdr:colOff>50800</xdr:colOff>
      <xdr:row>83</xdr:row>
      <xdr:rowOff>150113</xdr:rowOff>
    </xdr:to>
    <xdr:cxnSp macro="">
      <xdr:nvCxnSpPr>
        <xdr:cNvPr id="761" name="直線コネクタ 760"/>
        <xdr:cNvCxnSpPr/>
      </xdr:nvCxnSpPr>
      <xdr:spPr>
        <a:xfrm>
          <a:off x="14592300" y="143576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119887</xdr:rowOff>
    </xdr:from>
    <xdr:to>
      <xdr:col>72</xdr:col>
      <xdr:colOff>38100</xdr:colOff>
      <xdr:row>84</xdr:row>
      <xdr:rowOff>50037</xdr:rowOff>
    </xdr:to>
    <xdr:sp macro="" textlink="">
      <xdr:nvSpPr>
        <xdr:cNvPr id="762" name="楕円 761"/>
        <xdr:cNvSpPr/>
      </xdr:nvSpPr>
      <xdr:spPr>
        <a:xfrm>
          <a:off x="13652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127254</xdr:rowOff>
    </xdr:from>
    <xdr:to>
      <xdr:col>76</xdr:col>
      <xdr:colOff>114300</xdr:colOff>
      <xdr:row>83</xdr:row>
      <xdr:rowOff>170687</xdr:rowOff>
    </xdr:to>
    <xdr:cxnSp macro="">
      <xdr:nvCxnSpPr>
        <xdr:cNvPr id="763" name="直線コネクタ 762"/>
        <xdr:cNvCxnSpPr/>
      </xdr:nvCxnSpPr>
      <xdr:spPr>
        <a:xfrm flipV="1">
          <a:off x="13703300" y="1435760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103887</xdr:rowOff>
    </xdr:from>
    <xdr:to>
      <xdr:col>67</xdr:col>
      <xdr:colOff>101600</xdr:colOff>
      <xdr:row>84</xdr:row>
      <xdr:rowOff>34037</xdr:rowOff>
    </xdr:to>
    <xdr:sp macro="" textlink="">
      <xdr:nvSpPr>
        <xdr:cNvPr id="764" name="楕円 763"/>
        <xdr:cNvSpPr/>
      </xdr:nvSpPr>
      <xdr:spPr>
        <a:xfrm>
          <a:off x="1276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154687</xdr:rowOff>
    </xdr:from>
    <xdr:to>
      <xdr:col>71</xdr:col>
      <xdr:colOff>177800</xdr:colOff>
      <xdr:row>83</xdr:row>
      <xdr:rowOff>170687</xdr:rowOff>
    </xdr:to>
    <xdr:cxnSp macro="">
      <xdr:nvCxnSpPr>
        <xdr:cNvPr id="765" name="直線コネクタ 764"/>
        <xdr:cNvCxnSpPr/>
      </xdr:nvCxnSpPr>
      <xdr:spPr>
        <a:xfrm>
          <a:off x="12814300" y="1438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766" name="n_1aveValue【児童館】&#10;有形固定資産減価償却率"/>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67" name="n_2aveValue【児童館】&#10;有形固定資産減価償却率"/>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768" name="n_3aveValue【児童館】&#10;有形固定資産減価償却率"/>
        <xdr:cNvSpPr txBox="1"/>
      </xdr:nvSpPr>
      <xdr:spPr>
        <a:xfrm>
          <a:off x="13500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69" name="n_4aveValue【児童館】&#10;有形固定資産減価償却率"/>
        <xdr:cNvSpPr txBox="1"/>
      </xdr:nvSpPr>
      <xdr:spPr>
        <a:xfrm>
          <a:off x="12611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20590</xdr:rowOff>
    </xdr:from>
    <xdr:ext cx="405111" cy="259045"/>
    <xdr:sp macro="" textlink="">
      <xdr:nvSpPr>
        <xdr:cNvPr id="770" name="n_1mainValue【児童館】&#10;有形固定資産減価償却率"/>
        <xdr:cNvSpPr txBox="1"/>
      </xdr:nvSpPr>
      <xdr:spPr>
        <a:xfrm>
          <a:off x="152660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169181</xdr:rowOff>
    </xdr:from>
    <xdr:ext cx="405111" cy="259045"/>
    <xdr:sp macro="" textlink="">
      <xdr:nvSpPr>
        <xdr:cNvPr id="771" name="n_2mainValue【児童館】&#10;有形固定資産減価償却率"/>
        <xdr:cNvSpPr txBox="1"/>
      </xdr:nvSpPr>
      <xdr:spPr>
        <a:xfrm>
          <a:off x="14389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41164</xdr:rowOff>
    </xdr:from>
    <xdr:ext cx="405111" cy="259045"/>
    <xdr:sp macro="" textlink="">
      <xdr:nvSpPr>
        <xdr:cNvPr id="772" name="n_3mainValue【児童館】&#10;有形固定資産減価償却率"/>
        <xdr:cNvSpPr txBox="1"/>
      </xdr:nvSpPr>
      <xdr:spPr>
        <a:xfrm>
          <a:off x="13500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25164</xdr:rowOff>
    </xdr:from>
    <xdr:ext cx="405111" cy="259045"/>
    <xdr:sp macro="" textlink="">
      <xdr:nvSpPr>
        <xdr:cNvPr id="773" name="n_4mainValue【児童館】&#10;有形固定資産減価償却率"/>
        <xdr:cNvSpPr txBox="1"/>
      </xdr:nvSpPr>
      <xdr:spPr>
        <a:xfrm>
          <a:off x="12611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97" name="直線コネクタ 796"/>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98"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99" name="直線コネクタ 79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0"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1" name="直線コネクタ 80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3" name="フローチャート: 判断 80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4" name="フローチャート: 判断 80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5" name="フローチャート: 判断 80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6" name="フローチャート: 判断 805"/>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07" name="フローチャート: 判断 806"/>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3" name="楕円 81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4"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5" name="楕円 81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16" name="直線コネクタ 815"/>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7" name="楕円 816"/>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18" name="直線コネクタ 817"/>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9" name="楕円 818"/>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0" name="直線コネクタ 819"/>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1" name="楕円 820"/>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2" name="直線コネクタ 821"/>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5"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26"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7"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8"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9"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0"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3" name="テキスト ボックス 85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855" name="直線コネクタ 854"/>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6" name="【公民館】&#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7" name="直線コネクタ 856"/>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58" name="【公民館】&#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9" name="直線コネクタ 85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860" name="【公民館】&#10;有形固定資産減価償却率平均値テキスト"/>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61" name="フローチャート: 判断 860"/>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862" name="フローチャート: 判断 861"/>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63" name="フローチャート: 判断 862"/>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864" name="フローチャート: 判断 863"/>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865" name="フローチャート: 判断 864"/>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71" name="楕円 870"/>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872" name="【公民館】&#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873" name="楕円 872"/>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87630</xdr:rowOff>
    </xdr:to>
    <xdr:cxnSp macro="">
      <xdr:nvCxnSpPr>
        <xdr:cNvPr id="874" name="直線コネクタ 873"/>
        <xdr:cNvCxnSpPr/>
      </xdr:nvCxnSpPr>
      <xdr:spPr>
        <a:xfrm>
          <a:off x="15481300" y="17830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75" name="楕円 874"/>
        <xdr:cNvSpPr/>
      </xdr:nvSpPr>
      <xdr:spPr>
        <a:xfrm>
          <a:off x="14541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49530</xdr:rowOff>
    </xdr:to>
    <xdr:cxnSp macro="">
      <xdr:nvCxnSpPr>
        <xdr:cNvPr id="876" name="直線コネクタ 875"/>
        <xdr:cNvCxnSpPr/>
      </xdr:nvCxnSpPr>
      <xdr:spPr>
        <a:xfrm flipV="1">
          <a:off x="14592300" y="1783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877" name="楕円 876"/>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49530</xdr:rowOff>
    </xdr:from>
    <xdr:to>
      <xdr:col>76</xdr:col>
      <xdr:colOff>114300</xdr:colOff>
      <xdr:row>105</xdr:row>
      <xdr:rowOff>83820</xdr:rowOff>
    </xdr:to>
    <xdr:cxnSp macro="">
      <xdr:nvCxnSpPr>
        <xdr:cNvPr id="878" name="直線コネクタ 877"/>
        <xdr:cNvCxnSpPr/>
      </xdr:nvCxnSpPr>
      <xdr:spPr>
        <a:xfrm flipV="1">
          <a:off x="13703300" y="178803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879" name="楕円 878"/>
        <xdr:cNvSpPr/>
      </xdr:nvSpPr>
      <xdr:spPr>
        <a:xfrm>
          <a:off x="1276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83820</xdr:rowOff>
    </xdr:to>
    <xdr:cxnSp macro="">
      <xdr:nvCxnSpPr>
        <xdr:cNvPr id="880" name="直線コネクタ 879"/>
        <xdr:cNvCxnSpPr/>
      </xdr:nvCxnSpPr>
      <xdr:spPr>
        <a:xfrm>
          <a:off x="12814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881" name="n_1ave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82" name="n_2aveValue【公民館】&#10;有形固定資産減価償却率"/>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883" name="n_3aveValue【公民館】&#10;有形固定資産減価償却率"/>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884" name="n_4aveValue【公民館】&#10;有形固定資産減価償却率"/>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41927</xdr:rowOff>
    </xdr:from>
    <xdr:ext cx="405111" cy="259045"/>
    <xdr:sp macro="" textlink="">
      <xdr:nvSpPr>
        <xdr:cNvPr id="885" name="n_1mainValue【公民館】&#10;有形固定資産減価償却率"/>
        <xdr:cNvSpPr txBox="1"/>
      </xdr:nvSpPr>
      <xdr:spPr>
        <a:xfrm>
          <a:off x="15266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886" name="n_2main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887" name="n_3mainValue【公民館】&#10;有形固定資産減価償却率"/>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888" name="n_4main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910" name="直線コネクタ 909"/>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1"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2" name="直線コネクタ 911"/>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3" name="【公民館】&#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4" name="直線コネクタ 913"/>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87140</xdr:rowOff>
    </xdr:from>
    <xdr:ext cx="469744" cy="259045"/>
    <xdr:sp macro="" textlink="">
      <xdr:nvSpPr>
        <xdr:cNvPr id="915" name="【公民館】&#10;一人当たり面積平均値テキスト"/>
        <xdr:cNvSpPr txBox="1"/>
      </xdr:nvSpPr>
      <xdr:spPr>
        <a:xfrm>
          <a:off x="22199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916" name="フローチャート: 判断 91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17" name="フローチャート: 判断 916"/>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918" name="フローチャート: 判断 917"/>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19" name="フローチャート: 判断 918"/>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20" name="フローチャート: 判断 919"/>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926" name="楕円 925"/>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927" name="【公民館】&#10;一人当たり面積該当値テキスト"/>
        <xdr:cNvSpPr txBox="1"/>
      </xdr:nvSpPr>
      <xdr:spPr>
        <a:xfrm>
          <a:off x="22199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928" name="楕円 927"/>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48768</xdr:rowOff>
    </xdr:to>
    <xdr:cxnSp macro="">
      <xdr:nvCxnSpPr>
        <xdr:cNvPr id="929" name="直線コネクタ 928"/>
        <xdr:cNvCxnSpPr/>
      </xdr:nvCxnSpPr>
      <xdr:spPr>
        <a:xfrm flipV="1">
          <a:off x="21323300" y="1821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30" name="楕円 929"/>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53339</xdr:rowOff>
    </xdr:to>
    <xdr:cxnSp macro="">
      <xdr:nvCxnSpPr>
        <xdr:cNvPr id="931" name="直線コネクタ 930"/>
        <xdr:cNvCxnSpPr/>
      </xdr:nvCxnSpPr>
      <xdr:spPr>
        <a:xfrm flipV="1">
          <a:off x="20434300" y="1822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160274</xdr:rowOff>
    </xdr:from>
    <xdr:to>
      <xdr:col>102</xdr:col>
      <xdr:colOff>165100</xdr:colOff>
      <xdr:row>106</xdr:row>
      <xdr:rowOff>90424</xdr:rowOff>
    </xdr:to>
    <xdr:sp macro="" textlink="">
      <xdr:nvSpPr>
        <xdr:cNvPr id="932" name="楕円 931"/>
        <xdr:cNvSpPr/>
      </xdr:nvSpPr>
      <xdr:spPr>
        <a:xfrm>
          <a:off x="19494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53339</xdr:rowOff>
    </xdr:to>
    <xdr:cxnSp macro="">
      <xdr:nvCxnSpPr>
        <xdr:cNvPr id="933" name="直線コネクタ 932"/>
        <xdr:cNvCxnSpPr/>
      </xdr:nvCxnSpPr>
      <xdr:spPr>
        <a:xfrm>
          <a:off x="19545300" y="18213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100837</xdr:rowOff>
    </xdr:from>
    <xdr:to>
      <xdr:col>98</xdr:col>
      <xdr:colOff>38100</xdr:colOff>
      <xdr:row>106</xdr:row>
      <xdr:rowOff>30987</xdr:rowOff>
    </xdr:to>
    <xdr:sp macro="" textlink="">
      <xdr:nvSpPr>
        <xdr:cNvPr id="934" name="楕円 933"/>
        <xdr:cNvSpPr/>
      </xdr:nvSpPr>
      <xdr:spPr>
        <a:xfrm>
          <a:off x="18605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151637</xdr:rowOff>
    </xdr:from>
    <xdr:to>
      <xdr:col>102</xdr:col>
      <xdr:colOff>114300</xdr:colOff>
      <xdr:row>106</xdr:row>
      <xdr:rowOff>39624</xdr:rowOff>
    </xdr:to>
    <xdr:cxnSp macro="">
      <xdr:nvCxnSpPr>
        <xdr:cNvPr id="935" name="直線コネクタ 934"/>
        <xdr:cNvCxnSpPr/>
      </xdr:nvCxnSpPr>
      <xdr:spPr>
        <a:xfrm>
          <a:off x="18656300" y="1815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936"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937" name="n_2aveValue【公民館】&#10;一人当たり面積"/>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938" name="n_3aveValue【公民館】&#10;一人当たり面積"/>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939" name="n_4aveValue【公民館】&#10;一人当たり面積"/>
        <xdr:cNvSpPr txBox="1"/>
      </xdr:nvSpPr>
      <xdr:spPr>
        <a:xfrm>
          <a:off x="18421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90695</xdr:rowOff>
    </xdr:from>
    <xdr:ext cx="469744" cy="259045"/>
    <xdr:sp macro="" textlink="">
      <xdr:nvSpPr>
        <xdr:cNvPr id="940" name="n_1mainValue【公民館】&#10;一人当たり面積"/>
        <xdr:cNvSpPr txBox="1"/>
      </xdr:nvSpPr>
      <xdr:spPr>
        <a:xfrm>
          <a:off x="21075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41" name="n_2main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81551</xdr:rowOff>
    </xdr:from>
    <xdr:ext cx="469744" cy="259045"/>
    <xdr:sp macro="" textlink="">
      <xdr:nvSpPr>
        <xdr:cNvPr id="942" name="n_3mainValue【公民館】&#10;一人当たり面積"/>
        <xdr:cNvSpPr txBox="1"/>
      </xdr:nvSpPr>
      <xdr:spPr>
        <a:xfrm>
          <a:off x="19310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22114</xdr:rowOff>
    </xdr:from>
    <xdr:ext cx="469744" cy="259045"/>
    <xdr:sp macro="" textlink="">
      <xdr:nvSpPr>
        <xdr:cNvPr id="943" name="n_4mainValue【公民館】&#10;一人当たり面積"/>
        <xdr:cNvSpPr txBox="1"/>
      </xdr:nvSpPr>
      <xdr:spPr>
        <a:xfrm>
          <a:off x="18421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道路</a:t>
          </a:r>
          <a:r>
            <a:rPr kumimoji="1" lang="ja-JP" altLang="ja-JP" sz="1100">
              <a:solidFill>
                <a:sysClr val="windowText" lastClr="000000"/>
              </a:solidFill>
              <a:effectLst/>
              <a:latin typeface="+mn-lt"/>
              <a:ea typeface="+mn-ea"/>
              <a:cs typeface="+mn-cs"/>
            </a:rPr>
            <a:t>以外の施設については、目に見えるような形で投資を行っていないため、有形固定資産減価償却率が微増となっている。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同様に、一人当たりの有形固定資産額、延長、面積についても、</a:t>
          </a:r>
          <a:r>
            <a:rPr kumimoji="1" lang="ja-JP" altLang="en-US" sz="1100">
              <a:solidFill>
                <a:sysClr val="windowText" lastClr="000000"/>
              </a:solidFill>
              <a:effectLst/>
              <a:latin typeface="+mn-lt"/>
              <a:ea typeface="+mn-ea"/>
              <a:cs typeface="+mn-cs"/>
            </a:rPr>
            <a:t>児童館以外の</a:t>
          </a:r>
          <a:r>
            <a:rPr kumimoji="1" lang="ja-JP" altLang="ja-JP" sz="1100">
              <a:solidFill>
                <a:sysClr val="windowText" lastClr="000000"/>
              </a:solidFill>
              <a:effectLst/>
              <a:latin typeface="+mn-lt"/>
              <a:ea typeface="+mn-ea"/>
              <a:cs typeface="+mn-cs"/>
            </a:rPr>
            <a:t>施設について新増設されていないことから人口減少の影響もあり、微増となっている。</a:t>
          </a:r>
          <a:endParaRPr lang="ja-JP" altLang="ja-JP">
            <a:solidFill>
              <a:sysClr val="windowText" lastClr="000000"/>
            </a:solidFill>
            <a:effectLst/>
          </a:endParaRPr>
        </a:p>
        <a:p>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xdr:cNvSpPr txBox="1"/>
      </xdr:nvSpPr>
      <xdr:spPr>
        <a:xfrm>
          <a:off x="4673600" y="642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図書館】&#10;有形固定資産減価償却率該当値テキスト"/>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3" name="楕円 72"/>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28194</xdr:rowOff>
    </xdr:from>
    <xdr:to>
      <xdr:col>24</xdr:col>
      <xdr:colOff>63500</xdr:colOff>
      <xdr:row>35</xdr:row>
      <xdr:rowOff>76200</xdr:rowOff>
    </xdr:to>
    <xdr:cxnSp macro="">
      <xdr:nvCxnSpPr>
        <xdr:cNvPr id="74" name="直線コネクタ 73"/>
        <xdr:cNvCxnSpPr/>
      </xdr:nvCxnSpPr>
      <xdr:spPr>
        <a:xfrm>
          <a:off x="3797300" y="60289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103124</xdr:rowOff>
    </xdr:from>
    <xdr:to>
      <xdr:col>15</xdr:col>
      <xdr:colOff>101600</xdr:colOff>
      <xdr:row>35</xdr:row>
      <xdr:rowOff>33274</xdr:rowOff>
    </xdr:to>
    <xdr:sp macro="" textlink="">
      <xdr:nvSpPr>
        <xdr:cNvPr id="75" name="楕円 74"/>
        <xdr:cNvSpPr/>
      </xdr:nvSpPr>
      <xdr:spPr>
        <a:xfrm>
          <a:off x="2857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153924</xdr:rowOff>
    </xdr:from>
    <xdr:to>
      <xdr:col>19</xdr:col>
      <xdr:colOff>177800</xdr:colOff>
      <xdr:row>35</xdr:row>
      <xdr:rowOff>28194</xdr:rowOff>
    </xdr:to>
    <xdr:cxnSp macro="">
      <xdr:nvCxnSpPr>
        <xdr:cNvPr id="76" name="直線コネクタ 75"/>
        <xdr:cNvCxnSpPr/>
      </xdr:nvCxnSpPr>
      <xdr:spPr>
        <a:xfrm>
          <a:off x="2908300" y="5983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57404</xdr:rowOff>
    </xdr:from>
    <xdr:to>
      <xdr:col>10</xdr:col>
      <xdr:colOff>165100</xdr:colOff>
      <xdr:row>34</xdr:row>
      <xdr:rowOff>159004</xdr:rowOff>
    </xdr:to>
    <xdr:sp macro="" textlink="">
      <xdr:nvSpPr>
        <xdr:cNvPr id="77" name="楕円 76"/>
        <xdr:cNvSpPr/>
      </xdr:nvSpPr>
      <xdr:spPr>
        <a:xfrm>
          <a:off x="1968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108204</xdr:rowOff>
    </xdr:from>
    <xdr:to>
      <xdr:col>15</xdr:col>
      <xdr:colOff>50800</xdr:colOff>
      <xdr:row>34</xdr:row>
      <xdr:rowOff>153924</xdr:rowOff>
    </xdr:to>
    <xdr:cxnSp macro="">
      <xdr:nvCxnSpPr>
        <xdr:cNvPr id="78" name="直線コネクタ 77"/>
        <xdr:cNvCxnSpPr/>
      </xdr:nvCxnSpPr>
      <xdr:spPr>
        <a:xfrm>
          <a:off x="2019300" y="5937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7112</xdr:rowOff>
    </xdr:from>
    <xdr:to>
      <xdr:col>6</xdr:col>
      <xdr:colOff>38100</xdr:colOff>
      <xdr:row>34</xdr:row>
      <xdr:rowOff>108712</xdr:rowOff>
    </xdr:to>
    <xdr:sp macro="" textlink="">
      <xdr:nvSpPr>
        <xdr:cNvPr id="79" name="楕円 78"/>
        <xdr:cNvSpPr/>
      </xdr:nvSpPr>
      <xdr:spPr>
        <a:xfrm>
          <a:off x="1079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57912</xdr:rowOff>
    </xdr:from>
    <xdr:to>
      <xdr:col>10</xdr:col>
      <xdr:colOff>114300</xdr:colOff>
      <xdr:row>34</xdr:row>
      <xdr:rowOff>108204</xdr:rowOff>
    </xdr:to>
    <xdr:cxnSp macro="">
      <xdr:nvCxnSpPr>
        <xdr:cNvPr id="80" name="直線コネクタ 79"/>
        <xdr:cNvCxnSpPr/>
      </xdr:nvCxnSpPr>
      <xdr:spPr>
        <a:xfrm>
          <a:off x="1130300" y="5887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1541</xdr:rowOff>
    </xdr:from>
    <xdr:ext cx="405111" cy="259045"/>
    <xdr:sp macro="" textlink="">
      <xdr:nvSpPr>
        <xdr:cNvPr id="81" name="n_1aveValue【図書館】&#10;有形固定資産減価償却率"/>
        <xdr:cNvSpPr txBox="1"/>
      </xdr:nvSpPr>
      <xdr:spPr>
        <a:xfrm>
          <a:off x="35820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2" name="n_2aveValue【図書館】&#10;有形固定資産減価償却率"/>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58691</xdr:rowOff>
    </xdr:from>
    <xdr:ext cx="405111" cy="259045"/>
    <xdr:sp macro="" textlink="">
      <xdr:nvSpPr>
        <xdr:cNvPr id="83" name="n_3aveValue【図書館】&#10;有形固定資産減価償却率"/>
        <xdr:cNvSpPr txBox="1"/>
      </xdr:nvSpPr>
      <xdr:spPr>
        <a:xfrm>
          <a:off x="1816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95521</xdr:rowOff>
    </xdr:from>
    <xdr:ext cx="405111" cy="259045"/>
    <xdr:sp macro="" textlink="">
      <xdr:nvSpPr>
        <xdr:cNvPr id="85" name="n_1mainValue【図書館】&#10;有形固定資産減価償却率"/>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49801</xdr:rowOff>
    </xdr:from>
    <xdr:ext cx="405111" cy="259045"/>
    <xdr:sp macro="" textlink="">
      <xdr:nvSpPr>
        <xdr:cNvPr id="86" name="n_2mainValue【図書館】&#10;有形固定資産減価償却率"/>
        <xdr:cNvSpPr txBox="1"/>
      </xdr:nvSpPr>
      <xdr:spPr>
        <a:xfrm>
          <a:off x="270574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4081</xdr:rowOff>
    </xdr:from>
    <xdr:ext cx="405111" cy="259045"/>
    <xdr:sp macro="" textlink="">
      <xdr:nvSpPr>
        <xdr:cNvPr id="87" name="n_3mainValue【図書館】&#10;有形固定資産減価償却率"/>
        <xdr:cNvSpPr txBox="1"/>
      </xdr:nvSpPr>
      <xdr:spPr>
        <a:xfrm>
          <a:off x="181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125239</xdr:rowOff>
    </xdr:from>
    <xdr:ext cx="405111" cy="259045"/>
    <xdr:sp macro="" textlink="">
      <xdr:nvSpPr>
        <xdr:cNvPr id="88" name="n_4mainValue【図書館】&#10;有形固定資産減価償却率"/>
        <xdr:cNvSpPr txBox="1"/>
      </xdr:nvSpPr>
      <xdr:spPr>
        <a:xfrm>
          <a:off x="92774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139717</xdr:rowOff>
    </xdr:from>
    <xdr:ext cx="469744" cy="259045"/>
    <xdr:sp macro="" textlink="">
      <xdr:nvSpPr>
        <xdr:cNvPr id="115" name="【図書館】&#10;一人当たり面積平均値テキスト"/>
        <xdr:cNvSpPr txBox="1"/>
      </xdr:nvSpPr>
      <xdr:spPr>
        <a:xfrm>
          <a:off x="105156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6" name="楕円 125"/>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95267</xdr:rowOff>
    </xdr:from>
    <xdr:ext cx="469744" cy="259045"/>
    <xdr:sp macro="" textlink="">
      <xdr:nvSpPr>
        <xdr:cNvPr id="127" name="【図書館】&#10;一人当たり面積該当値テキスト"/>
        <xdr:cNvSpPr txBox="1"/>
      </xdr:nvSpPr>
      <xdr:spPr>
        <a:xfrm>
          <a:off x="10515600"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8" name="楕円 12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37</xdr:row>
      <xdr:rowOff>19050</xdr:rowOff>
    </xdr:to>
    <xdr:cxnSp macro="">
      <xdr:nvCxnSpPr>
        <xdr:cNvPr id="129" name="直線コネクタ 128"/>
        <xdr:cNvCxnSpPr/>
      </xdr:nvCxnSpPr>
      <xdr:spPr>
        <a:xfrm flipV="1">
          <a:off x="9639300" y="6339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0" name="楕円 129"/>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1" name="直線コネクタ 130"/>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2" name="楕円 131"/>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3" name="直線コネクタ 132"/>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4" name="楕円 133"/>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19050</xdr:rowOff>
    </xdr:to>
    <xdr:cxnSp macro="">
      <xdr:nvCxnSpPr>
        <xdr:cNvPr id="135" name="直線コネクタ 134"/>
        <xdr:cNvCxnSpPr/>
      </xdr:nvCxnSpPr>
      <xdr:spPr>
        <a:xfrm>
          <a:off x="6972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63517</xdr:rowOff>
    </xdr:from>
    <xdr:ext cx="469744" cy="259045"/>
    <xdr:sp macro="" textlink="">
      <xdr:nvSpPr>
        <xdr:cNvPr id="136" name="n_1ave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60977</xdr:rowOff>
    </xdr:from>
    <xdr:ext cx="469744" cy="259045"/>
    <xdr:sp macro="" textlink="">
      <xdr:nvSpPr>
        <xdr:cNvPr id="140"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1"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2"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3"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84727</xdr:rowOff>
    </xdr:from>
    <xdr:to>
      <xdr:col>24</xdr:col>
      <xdr:colOff>114300</xdr:colOff>
      <xdr:row>62</xdr:row>
      <xdr:rowOff>14877</xdr:rowOff>
    </xdr:to>
    <xdr:sp macro="" textlink="">
      <xdr:nvSpPr>
        <xdr:cNvPr id="185" name="楕円 184"/>
        <xdr:cNvSpPr/>
      </xdr:nvSpPr>
      <xdr:spPr>
        <a:xfrm>
          <a:off x="4584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63154</xdr:rowOff>
    </xdr:from>
    <xdr:ext cx="405111" cy="259045"/>
    <xdr:sp macro="" textlink="">
      <xdr:nvSpPr>
        <xdr:cNvPr id="186" name="【体育館・プール】&#10;有形固定資産減価償却率該当値テキスト"/>
        <xdr:cNvSpPr txBox="1"/>
      </xdr:nvSpPr>
      <xdr:spPr>
        <a:xfrm>
          <a:off x="4673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7" name="楕円 186"/>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135527</xdr:rowOff>
    </xdr:to>
    <xdr:cxnSp macro="">
      <xdr:nvCxnSpPr>
        <xdr:cNvPr id="188" name="直線コネクタ 187"/>
        <xdr:cNvCxnSpPr/>
      </xdr:nvCxnSpPr>
      <xdr:spPr>
        <a:xfrm>
          <a:off x="3797300" y="105727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89" name="楕円 188"/>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114300</xdr:rowOff>
    </xdr:to>
    <xdr:cxnSp macro="">
      <xdr:nvCxnSpPr>
        <xdr:cNvPr id="190" name="直線コネクタ 189"/>
        <xdr:cNvCxnSpPr/>
      </xdr:nvCxnSpPr>
      <xdr:spPr>
        <a:xfrm>
          <a:off x="2908300" y="105564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91" name="楕円 190"/>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99604</xdr:rowOff>
    </xdr:to>
    <xdr:cxnSp macro="">
      <xdr:nvCxnSpPr>
        <xdr:cNvPr id="192" name="直線コネクタ 191"/>
        <xdr:cNvCxnSpPr/>
      </xdr:nvCxnSpPr>
      <xdr:spPr>
        <a:xfrm flipV="1">
          <a:off x="2019300" y="105564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3" name="楕円 192"/>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102870</xdr:rowOff>
    </xdr:to>
    <xdr:cxnSp macro="">
      <xdr:nvCxnSpPr>
        <xdr:cNvPr id="194" name="直線コネクタ 193"/>
        <xdr:cNvCxnSpPr/>
      </xdr:nvCxnSpPr>
      <xdr:spPr>
        <a:xfrm flipV="1">
          <a:off x="1130300" y="1055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199"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0" name="n_2mainValue【体育館・プール】&#10;有形固定資産減価償却率"/>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201" name="n_3main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2" name="n_4mainValue【体育館・プール】&#10;有形固定資産減価償却率"/>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85090</xdr:rowOff>
    </xdr:from>
    <xdr:to>
      <xdr:col>55</xdr:col>
      <xdr:colOff>50800</xdr:colOff>
      <xdr:row>64</xdr:row>
      <xdr:rowOff>15240</xdr:rowOff>
    </xdr:to>
    <xdr:sp macro="" textlink="">
      <xdr:nvSpPr>
        <xdr:cNvPr id="242" name="楕円 241"/>
        <xdr:cNvSpPr/>
      </xdr:nvSpPr>
      <xdr:spPr>
        <a:xfrm>
          <a:off x="104267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xdr:rowOff>
    </xdr:from>
    <xdr:ext cx="469744" cy="259045"/>
    <xdr:sp macro="" textlink="">
      <xdr:nvSpPr>
        <xdr:cNvPr id="243" name="【体育館・プール】&#10;一人当たり面積該当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86360</xdr:rowOff>
    </xdr:from>
    <xdr:to>
      <xdr:col>50</xdr:col>
      <xdr:colOff>165100</xdr:colOff>
      <xdr:row>64</xdr:row>
      <xdr:rowOff>16510</xdr:rowOff>
    </xdr:to>
    <xdr:sp macro="" textlink="">
      <xdr:nvSpPr>
        <xdr:cNvPr id="244" name="楕円 243"/>
        <xdr:cNvSpPr/>
      </xdr:nvSpPr>
      <xdr:spPr>
        <a:xfrm>
          <a:off x="958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135890</xdr:rowOff>
    </xdr:from>
    <xdr:to>
      <xdr:col>55</xdr:col>
      <xdr:colOff>0</xdr:colOff>
      <xdr:row>63</xdr:row>
      <xdr:rowOff>137160</xdr:rowOff>
    </xdr:to>
    <xdr:cxnSp macro="">
      <xdr:nvCxnSpPr>
        <xdr:cNvPr id="245" name="直線コネクタ 244"/>
        <xdr:cNvCxnSpPr/>
      </xdr:nvCxnSpPr>
      <xdr:spPr>
        <a:xfrm flipV="1">
          <a:off x="9639300" y="109372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87630</xdr:rowOff>
    </xdr:from>
    <xdr:to>
      <xdr:col>46</xdr:col>
      <xdr:colOff>38100</xdr:colOff>
      <xdr:row>64</xdr:row>
      <xdr:rowOff>17780</xdr:rowOff>
    </xdr:to>
    <xdr:sp macro="" textlink="">
      <xdr:nvSpPr>
        <xdr:cNvPr id="246" name="楕円 245"/>
        <xdr:cNvSpPr/>
      </xdr:nvSpPr>
      <xdr:spPr>
        <a:xfrm>
          <a:off x="8699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137160</xdr:rowOff>
    </xdr:from>
    <xdr:to>
      <xdr:col>50</xdr:col>
      <xdr:colOff>114300</xdr:colOff>
      <xdr:row>63</xdr:row>
      <xdr:rowOff>138430</xdr:rowOff>
    </xdr:to>
    <xdr:cxnSp macro="">
      <xdr:nvCxnSpPr>
        <xdr:cNvPr id="247" name="直線コネクタ 246"/>
        <xdr:cNvCxnSpPr/>
      </xdr:nvCxnSpPr>
      <xdr:spPr>
        <a:xfrm flipV="1">
          <a:off x="8750300" y="109385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87630</xdr:rowOff>
    </xdr:from>
    <xdr:to>
      <xdr:col>41</xdr:col>
      <xdr:colOff>101600</xdr:colOff>
      <xdr:row>64</xdr:row>
      <xdr:rowOff>17780</xdr:rowOff>
    </xdr:to>
    <xdr:sp macro="" textlink="">
      <xdr:nvSpPr>
        <xdr:cNvPr id="248" name="楕円 247"/>
        <xdr:cNvSpPr/>
      </xdr:nvSpPr>
      <xdr:spPr>
        <a:xfrm>
          <a:off x="7810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138430</xdr:rowOff>
    </xdr:from>
    <xdr:to>
      <xdr:col>45</xdr:col>
      <xdr:colOff>177800</xdr:colOff>
      <xdr:row>63</xdr:row>
      <xdr:rowOff>138430</xdr:rowOff>
    </xdr:to>
    <xdr:cxnSp macro="">
      <xdr:nvCxnSpPr>
        <xdr:cNvPr id="249" name="直線コネクタ 248"/>
        <xdr:cNvCxnSpPr/>
      </xdr:nvCxnSpPr>
      <xdr:spPr>
        <a:xfrm>
          <a:off x="7861300" y="1093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88900</xdr:rowOff>
    </xdr:from>
    <xdr:to>
      <xdr:col>36</xdr:col>
      <xdr:colOff>165100</xdr:colOff>
      <xdr:row>64</xdr:row>
      <xdr:rowOff>19050</xdr:rowOff>
    </xdr:to>
    <xdr:sp macro="" textlink="">
      <xdr:nvSpPr>
        <xdr:cNvPr id="250" name="楕円 249"/>
        <xdr:cNvSpPr/>
      </xdr:nvSpPr>
      <xdr:spPr>
        <a:xfrm>
          <a:off x="6921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138430</xdr:rowOff>
    </xdr:from>
    <xdr:to>
      <xdr:col>41</xdr:col>
      <xdr:colOff>50800</xdr:colOff>
      <xdr:row>63</xdr:row>
      <xdr:rowOff>139700</xdr:rowOff>
    </xdr:to>
    <xdr:cxnSp macro="">
      <xdr:nvCxnSpPr>
        <xdr:cNvPr id="251" name="直線コネクタ 250"/>
        <xdr:cNvCxnSpPr/>
      </xdr:nvCxnSpPr>
      <xdr:spPr>
        <a:xfrm flipV="1">
          <a:off x="6972300" y="1093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119397</xdr:rowOff>
    </xdr:from>
    <xdr:ext cx="469744" cy="259045"/>
    <xdr:sp macro="" textlink="">
      <xdr:nvSpPr>
        <xdr:cNvPr id="252" name="n_1aveValue【体育館・プール】&#10;一人当たり面積"/>
        <xdr:cNvSpPr txBox="1"/>
      </xdr:nvSpPr>
      <xdr:spPr>
        <a:xfrm>
          <a:off x="93917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116857</xdr:rowOff>
    </xdr:from>
    <xdr:ext cx="469744" cy="259045"/>
    <xdr:sp macro="" textlink="">
      <xdr:nvSpPr>
        <xdr:cNvPr id="253" name="n_2aveValue【体育館・プール】&#10;一人当たり面積"/>
        <xdr:cNvSpPr txBox="1"/>
      </xdr:nvSpPr>
      <xdr:spPr>
        <a:xfrm>
          <a:off x="8515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119397</xdr:rowOff>
    </xdr:from>
    <xdr:ext cx="469744" cy="259045"/>
    <xdr:sp macro="" textlink="">
      <xdr:nvSpPr>
        <xdr:cNvPr id="254" name="n_3aveValue【体育館・プール】&#10;一人当たり面積"/>
        <xdr:cNvSpPr txBox="1"/>
      </xdr:nvSpPr>
      <xdr:spPr>
        <a:xfrm>
          <a:off x="7626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119397</xdr:rowOff>
    </xdr:from>
    <xdr:ext cx="469744" cy="259045"/>
    <xdr:sp macro="" textlink="">
      <xdr:nvSpPr>
        <xdr:cNvPr id="255" name="n_4aveValue【体育館・プール】&#10;一人当たり面積"/>
        <xdr:cNvSpPr txBox="1"/>
      </xdr:nvSpPr>
      <xdr:spPr>
        <a:xfrm>
          <a:off x="6737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7637</xdr:rowOff>
    </xdr:from>
    <xdr:ext cx="469744" cy="259045"/>
    <xdr:sp macro="" textlink="">
      <xdr:nvSpPr>
        <xdr:cNvPr id="256" name="n_1mainValue【体育館・プール】&#10;一人当たり面積"/>
        <xdr:cNvSpPr txBox="1"/>
      </xdr:nvSpPr>
      <xdr:spPr>
        <a:xfrm>
          <a:off x="9391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8907</xdr:rowOff>
    </xdr:from>
    <xdr:ext cx="469744" cy="259045"/>
    <xdr:sp macro="" textlink="">
      <xdr:nvSpPr>
        <xdr:cNvPr id="257" name="n_2mainValue【体育館・プール】&#10;一人当たり面積"/>
        <xdr:cNvSpPr txBox="1"/>
      </xdr:nvSpPr>
      <xdr:spPr>
        <a:xfrm>
          <a:off x="8515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58" name="n_3main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10177</xdr:rowOff>
    </xdr:from>
    <xdr:ext cx="469744" cy="259045"/>
    <xdr:sp macro="" textlink="">
      <xdr:nvSpPr>
        <xdr:cNvPr id="259" name="n_4mainValue【体育館・プール】&#10;一人当たり面積"/>
        <xdr:cNvSpPr txBox="1"/>
      </xdr:nvSpPr>
      <xdr:spPr>
        <a:xfrm>
          <a:off x="6737427" y="109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xdr:cNvSpPr txBox="1"/>
      </xdr:nvSpPr>
      <xdr:spPr>
        <a:xfrm>
          <a:off x="46736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302" name="楕円 301"/>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303" name="【福祉施設】&#10;有形固定資産減価償却率該当値テキスト"/>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13426</xdr:rowOff>
    </xdr:from>
    <xdr:to>
      <xdr:col>20</xdr:col>
      <xdr:colOff>38100</xdr:colOff>
      <xdr:row>84</xdr:row>
      <xdr:rowOff>115026</xdr:rowOff>
    </xdr:to>
    <xdr:sp macro="" textlink="">
      <xdr:nvSpPr>
        <xdr:cNvPr id="304" name="楕円 303"/>
        <xdr:cNvSpPr/>
      </xdr:nvSpPr>
      <xdr:spPr>
        <a:xfrm>
          <a:off x="3746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114844</xdr:rowOff>
    </xdr:from>
    <xdr:to>
      <xdr:col>24</xdr:col>
      <xdr:colOff>63500</xdr:colOff>
      <xdr:row>84</xdr:row>
      <xdr:rowOff>64226</xdr:rowOff>
    </xdr:to>
    <xdr:cxnSp macro="">
      <xdr:nvCxnSpPr>
        <xdr:cNvPr id="305" name="直線コネクタ 304"/>
        <xdr:cNvCxnSpPr/>
      </xdr:nvCxnSpPr>
      <xdr:spPr>
        <a:xfrm flipV="1">
          <a:off x="3797300" y="1434519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19957</xdr:rowOff>
    </xdr:from>
    <xdr:to>
      <xdr:col>15</xdr:col>
      <xdr:colOff>101600</xdr:colOff>
      <xdr:row>84</xdr:row>
      <xdr:rowOff>121557</xdr:rowOff>
    </xdr:to>
    <xdr:sp macro="" textlink="">
      <xdr:nvSpPr>
        <xdr:cNvPr id="306" name="楕円 305"/>
        <xdr:cNvSpPr/>
      </xdr:nvSpPr>
      <xdr:spPr>
        <a:xfrm>
          <a:off x="2857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64226</xdr:rowOff>
    </xdr:from>
    <xdr:to>
      <xdr:col>19</xdr:col>
      <xdr:colOff>177800</xdr:colOff>
      <xdr:row>84</xdr:row>
      <xdr:rowOff>70757</xdr:rowOff>
    </xdr:to>
    <xdr:cxnSp macro="">
      <xdr:nvCxnSpPr>
        <xdr:cNvPr id="307" name="直線コネクタ 306"/>
        <xdr:cNvCxnSpPr/>
      </xdr:nvCxnSpPr>
      <xdr:spPr>
        <a:xfrm flipV="1">
          <a:off x="2908300" y="1446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8" name="楕円 307"/>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70757</xdr:rowOff>
    </xdr:to>
    <xdr:cxnSp macro="">
      <xdr:nvCxnSpPr>
        <xdr:cNvPr id="309" name="直線コネクタ 308"/>
        <xdr:cNvCxnSpPr/>
      </xdr:nvCxnSpPr>
      <xdr:spPr>
        <a:xfrm>
          <a:off x="2019300" y="144170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0" name="楕円 309"/>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84</xdr:row>
      <xdr:rowOff>15239</xdr:rowOff>
    </xdr:to>
    <xdr:cxnSp macro="">
      <xdr:nvCxnSpPr>
        <xdr:cNvPr id="311" name="直線コネクタ 310"/>
        <xdr:cNvCxnSpPr/>
      </xdr:nvCxnSpPr>
      <xdr:spPr>
        <a:xfrm>
          <a:off x="1130300" y="14348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106153</xdr:rowOff>
    </xdr:from>
    <xdr:ext cx="405111" cy="259045"/>
    <xdr:sp macro="" textlink="">
      <xdr:nvSpPr>
        <xdr:cNvPr id="316" name="n_1mainValue【福祉施設】&#10;有形固定資産減価償却率"/>
        <xdr:cNvSpPr txBox="1"/>
      </xdr:nvSpPr>
      <xdr:spPr>
        <a:xfrm>
          <a:off x="3582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112684</xdr:rowOff>
    </xdr:from>
    <xdr:ext cx="405111" cy="259045"/>
    <xdr:sp macro="" textlink="">
      <xdr:nvSpPr>
        <xdr:cNvPr id="317" name="n_2mainValue【福祉施設】&#10;有形固定資産減価償却率"/>
        <xdr:cNvSpPr txBox="1"/>
      </xdr:nvSpPr>
      <xdr:spPr>
        <a:xfrm>
          <a:off x="2705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8" name="n_3mainValue【福祉施設】&#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19" name="n_4mainValue【福祉施設】&#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105427</xdr:rowOff>
    </xdr:from>
    <xdr:ext cx="469744" cy="259045"/>
    <xdr:sp macro="" textlink="">
      <xdr:nvSpPr>
        <xdr:cNvPr id="350" name="【福祉施設】&#10;一人当たり面積平均値テキスト"/>
        <xdr:cNvSpPr txBox="1"/>
      </xdr:nvSpPr>
      <xdr:spPr>
        <a:xfrm>
          <a:off x="10515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71664</xdr:rowOff>
    </xdr:from>
    <xdr:to>
      <xdr:col>55</xdr:col>
      <xdr:colOff>50800</xdr:colOff>
      <xdr:row>86</xdr:row>
      <xdr:rowOff>1814</xdr:rowOff>
    </xdr:to>
    <xdr:sp macro="" textlink="">
      <xdr:nvSpPr>
        <xdr:cNvPr id="361" name="楕円 360"/>
        <xdr:cNvSpPr/>
      </xdr:nvSpPr>
      <xdr:spPr>
        <a:xfrm>
          <a:off x="104267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158041</xdr:rowOff>
    </xdr:from>
    <xdr:ext cx="469744" cy="259045"/>
    <xdr:sp macro="" textlink="">
      <xdr:nvSpPr>
        <xdr:cNvPr id="362" name="【福祉施設】&#10;一人当たり面積該当値テキスト"/>
        <xdr:cNvSpPr txBox="1"/>
      </xdr:nvSpPr>
      <xdr:spPr>
        <a:xfrm>
          <a:off x="10515600" y="1455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71664</xdr:rowOff>
    </xdr:from>
    <xdr:to>
      <xdr:col>50</xdr:col>
      <xdr:colOff>165100</xdr:colOff>
      <xdr:row>86</xdr:row>
      <xdr:rowOff>1814</xdr:rowOff>
    </xdr:to>
    <xdr:sp macro="" textlink="">
      <xdr:nvSpPr>
        <xdr:cNvPr id="363" name="楕円 362"/>
        <xdr:cNvSpPr/>
      </xdr:nvSpPr>
      <xdr:spPr>
        <a:xfrm>
          <a:off x="9588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122464</xdr:rowOff>
    </xdr:from>
    <xdr:to>
      <xdr:col>55</xdr:col>
      <xdr:colOff>0</xdr:colOff>
      <xdr:row>85</xdr:row>
      <xdr:rowOff>122464</xdr:rowOff>
    </xdr:to>
    <xdr:cxnSp macro="">
      <xdr:nvCxnSpPr>
        <xdr:cNvPr id="364" name="直線コネクタ 363"/>
        <xdr:cNvCxnSpPr/>
      </xdr:nvCxnSpPr>
      <xdr:spPr>
        <a:xfrm>
          <a:off x="9639300" y="14695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71664</xdr:rowOff>
    </xdr:from>
    <xdr:to>
      <xdr:col>46</xdr:col>
      <xdr:colOff>38100</xdr:colOff>
      <xdr:row>86</xdr:row>
      <xdr:rowOff>1814</xdr:rowOff>
    </xdr:to>
    <xdr:sp macro="" textlink="">
      <xdr:nvSpPr>
        <xdr:cNvPr id="365" name="楕円 364"/>
        <xdr:cNvSpPr/>
      </xdr:nvSpPr>
      <xdr:spPr>
        <a:xfrm>
          <a:off x="8699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122464</xdr:rowOff>
    </xdr:from>
    <xdr:to>
      <xdr:col>50</xdr:col>
      <xdr:colOff>114300</xdr:colOff>
      <xdr:row>85</xdr:row>
      <xdr:rowOff>122464</xdr:rowOff>
    </xdr:to>
    <xdr:cxnSp macro="">
      <xdr:nvCxnSpPr>
        <xdr:cNvPr id="366" name="直線コネクタ 365"/>
        <xdr:cNvCxnSpPr/>
      </xdr:nvCxnSpPr>
      <xdr:spPr>
        <a:xfrm>
          <a:off x="8750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71664</xdr:rowOff>
    </xdr:from>
    <xdr:to>
      <xdr:col>41</xdr:col>
      <xdr:colOff>101600</xdr:colOff>
      <xdr:row>86</xdr:row>
      <xdr:rowOff>1814</xdr:rowOff>
    </xdr:to>
    <xdr:sp macro="" textlink="">
      <xdr:nvSpPr>
        <xdr:cNvPr id="367" name="楕円 366"/>
        <xdr:cNvSpPr/>
      </xdr:nvSpPr>
      <xdr:spPr>
        <a:xfrm>
          <a:off x="7810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122464</xdr:rowOff>
    </xdr:from>
    <xdr:to>
      <xdr:col>45</xdr:col>
      <xdr:colOff>177800</xdr:colOff>
      <xdr:row>85</xdr:row>
      <xdr:rowOff>122464</xdr:rowOff>
    </xdr:to>
    <xdr:cxnSp macro="">
      <xdr:nvCxnSpPr>
        <xdr:cNvPr id="368" name="直線コネクタ 367"/>
        <xdr:cNvCxnSpPr/>
      </xdr:nvCxnSpPr>
      <xdr:spPr>
        <a:xfrm>
          <a:off x="7861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69" name="楕円 368"/>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122464</xdr:rowOff>
    </xdr:from>
    <xdr:to>
      <xdr:col>41</xdr:col>
      <xdr:colOff>50800</xdr:colOff>
      <xdr:row>85</xdr:row>
      <xdr:rowOff>133350</xdr:rowOff>
    </xdr:to>
    <xdr:cxnSp macro="">
      <xdr:nvCxnSpPr>
        <xdr:cNvPr id="370" name="直線コネクタ 369"/>
        <xdr:cNvCxnSpPr/>
      </xdr:nvCxnSpPr>
      <xdr:spPr>
        <a:xfrm flipV="1">
          <a:off x="6972300" y="14695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18341</xdr:rowOff>
    </xdr:from>
    <xdr:ext cx="469744" cy="259045"/>
    <xdr:sp macro="" textlink="">
      <xdr:nvSpPr>
        <xdr:cNvPr id="371" name="n_1aveValue【福祉施設】&#10;一人当たり面積"/>
        <xdr:cNvSpPr txBox="1"/>
      </xdr:nvSpPr>
      <xdr:spPr>
        <a:xfrm>
          <a:off x="93917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157134</xdr:rowOff>
    </xdr:from>
    <xdr:ext cx="469744" cy="259045"/>
    <xdr:sp macro="" textlink="">
      <xdr:nvSpPr>
        <xdr:cNvPr id="372" name="n_2aveValue【福祉施設】&#10;一人当たり面積"/>
        <xdr:cNvSpPr txBox="1"/>
      </xdr:nvSpPr>
      <xdr:spPr>
        <a:xfrm>
          <a:off x="8515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146248</xdr:rowOff>
    </xdr:from>
    <xdr:ext cx="469744" cy="259045"/>
    <xdr:sp macro="" textlink="">
      <xdr:nvSpPr>
        <xdr:cNvPr id="373" name="n_3aveValue【福祉施設】&#10;一人当たり面積"/>
        <xdr:cNvSpPr txBox="1"/>
      </xdr:nvSpPr>
      <xdr:spPr>
        <a:xfrm>
          <a:off x="7626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157134</xdr:rowOff>
    </xdr:from>
    <xdr:ext cx="469744" cy="259045"/>
    <xdr:sp macro="" textlink="">
      <xdr:nvSpPr>
        <xdr:cNvPr id="374" name="n_4aveValue【福祉施設】&#10;一人当たり面積"/>
        <xdr:cNvSpPr txBox="1"/>
      </xdr:nvSpPr>
      <xdr:spPr>
        <a:xfrm>
          <a:off x="6737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164391</xdr:rowOff>
    </xdr:from>
    <xdr:ext cx="469744" cy="259045"/>
    <xdr:sp macro="" textlink="">
      <xdr:nvSpPr>
        <xdr:cNvPr id="375" name="n_1mainValue【福祉施設】&#10;一人当たり面積"/>
        <xdr:cNvSpPr txBox="1"/>
      </xdr:nvSpPr>
      <xdr:spPr>
        <a:xfrm>
          <a:off x="9391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164391</xdr:rowOff>
    </xdr:from>
    <xdr:ext cx="469744" cy="259045"/>
    <xdr:sp macro="" textlink="">
      <xdr:nvSpPr>
        <xdr:cNvPr id="376" name="n_2mainValue【福祉施設】&#10;一人当たり面積"/>
        <xdr:cNvSpPr txBox="1"/>
      </xdr:nvSpPr>
      <xdr:spPr>
        <a:xfrm>
          <a:off x="8515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164391</xdr:rowOff>
    </xdr:from>
    <xdr:ext cx="469744" cy="259045"/>
    <xdr:sp macro="" textlink="">
      <xdr:nvSpPr>
        <xdr:cNvPr id="377" name="n_3mainValue【福祉施設】&#10;一人当たり面積"/>
        <xdr:cNvSpPr txBox="1"/>
      </xdr:nvSpPr>
      <xdr:spPr>
        <a:xfrm>
          <a:off x="7626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78" name="n_4mainValue【福祉施設】&#10;一人当たり面積"/>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164193</xdr:rowOff>
    </xdr:from>
    <xdr:to>
      <xdr:col>24</xdr:col>
      <xdr:colOff>114300</xdr:colOff>
      <xdr:row>105</xdr:row>
      <xdr:rowOff>94343</xdr:rowOff>
    </xdr:to>
    <xdr:sp macro="" textlink="">
      <xdr:nvSpPr>
        <xdr:cNvPr id="420" name="楕円 419"/>
        <xdr:cNvSpPr/>
      </xdr:nvSpPr>
      <xdr:spPr>
        <a:xfrm>
          <a:off x="45847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142620</xdr:rowOff>
    </xdr:from>
    <xdr:ext cx="405111" cy="259045"/>
    <xdr:sp macro="" textlink="">
      <xdr:nvSpPr>
        <xdr:cNvPr id="421" name="【市民会館】&#10;有形固定資産減価償却率該当値テキスト"/>
        <xdr:cNvSpPr txBox="1"/>
      </xdr:nvSpPr>
      <xdr:spPr>
        <a:xfrm>
          <a:off x="4673600"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422" name="楕円 421"/>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43543</xdr:rowOff>
    </xdr:from>
    <xdr:to>
      <xdr:col>24</xdr:col>
      <xdr:colOff>63500</xdr:colOff>
      <xdr:row>105</xdr:row>
      <xdr:rowOff>87630</xdr:rowOff>
    </xdr:to>
    <xdr:cxnSp macro="">
      <xdr:nvCxnSpPr>
        <xdr:cNvPr id="423" name="直線コネクタ 422"/>
        <xdr:cNvCxnSpPr/>
      </xdr:nvCxnSpPr>
      <xdr:spPr>
        <a:xfrm flipV="1">
          <a:off x="3797300" y="180457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24" name="楕円 423"/>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87630</xdr:rowOff>
    </xdr:to>
    <xdr:cxnSp macro="">
      <xdr:nvCxnSpPr>
        <xdr:cNvPr id="425" name="直線コネクタ 424"/>
        <xdr:cNvCxnSpPr/>
      </xdr:nvCxnSpPr>
      <xdr:spPr>
        <a:xfrm>
          <a:off x="2908300" y="1805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141332</xdr:rowOff>
    </xdr:from>
    <xdr:to>
      <xdr:col>10</xdr:col>
      <xdr:colOff>165100</xdr:colOff>
      <xdr:row>105</xdr:row>
      <xdr:rowOff>71482</xdr:rowOff>
    </xdr:to>
    <xdr:sp macro="" textlink="">
      <xdr:nvSpPr>
        <xdr:cNvPr id="426" name="楕円 425"/>
        <xdr:cNvSpPr/>
      </xdr:nvSpPr>
      <xdr:spPr>
        <a:xfrm>
          <a:off x="1968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20682</xdr:rowOff>
    </xdr:from>
    <xdr:to>
      <xdr:col>15</xdr:col>
      <xdr:colOff>50800</xdr:colOff>
      <xdr:row>105</xdr:row>
      <xdr:rowOff>50074</xdr:rowOff>
    </xdr:to>
    <xdr:cxnSp macro="">
      <xdr:nvCxnSpPr>
        <xdr:cNvPr id="427" name="直線コネクタ 426"/>
        <xdr:cNvCxnSpPr/>
      </xdr:nvCxnSpPr>
      <xdr:spPr>
        <a:xfrm>
          <a:off x="2019300" y="180229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8" name="楕円 427"/>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20682</xdr:rowOff>
    </xdr:to>
    <xdr:cxnSp macro="">
      <xdr:nvCxnSpPr>
        <xdr:cNvPr id="429" name="直線コネクタ 428"/>
        <xdr:cNvCxnSpPr/>
      </xdr:nvCxnSpPr>
      <xdr:spPr>
        <a:xfrm>
          <a:off x="1130300" y="179870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129557</xdr:rowOff>
    </xdr:from>
    <xdr:ext cx="405111" cy="259045"/>
    <xdr:sp macro="" textlink="">
      <xdr:nvSpPr>
        <xdr:cNvPr id="434" name="n_1mainValue【市民会館】&#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35"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62609</xdr:rowOff>
    </xdr:from>
    <xdr:ext cx="405111" cy="259045"/>
    <xdr:sp macro="" textlink="">
      <xdr:nvSpPr>
        <xdr:cNvPr id="436" name="n_3mainValue【市民会館】&#10;有形固定資産減価償却率"/>
        <xdr:cNvSpPr txBox="1"/>
      </xdr:nvSpPr>
      <xdr:spPr>
        <a:xfrm>
          <a:off x="1816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7" name="n_4main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57404</xdr:rowOff>
    </xdr:from>
    <xdr:to>
      <xdr:col>55</xdr:col>
      <xdr:colOff>50800</xdr:colOff>
      <xdr:row>106</xdr:row>
      <xdr:rowOff>159004</xdr:rowOff>
    </xdr:to>
    <xdr:sp macro="" textlink="">
      <xdr:nvSpPr>
        <xdr:cNvPr id="475" name="楕円 474"/>
        <xdr:cNvSpPr/>
      </xdr:nvSpPr>
      <xdr:spPr>
        <a:xfrm>
          <a:off x="10426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35831</xdr:rowOff>
    </xdr:from>
    <xdr:ext cx="469744" cy="259045"/>
    <xdr:sp macro="" textlink="">
      <xdr:nvSpPr>
        <xdr:cNvPr id="476" name="【市民会館】&#10;一人当たり面積該当値テキスト"/>
        <xdr:cNvSpPr txBox="1"/>
      </xdr:nvSpPr>
      <xdr:spPr>
        <a:xfrm>
          <a:off x="10515600"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77" name="楕円 476"/>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108204</xdr:rowOff>
    </xdr:from>
    <xdr:to>
      <xdr:col>55</xdr:col>
      <xdr:colOff>0</xdr:colOff>
      <xdr:row>106</xdr:row>
      <xdr:rowOff>112776</xdr:rowOff>
    </xdr:to>
    <xdr:cxnSp macro="">
      <xdr:nvCxnSpPr>
        <xdr:cNvPr id="478" name="直線コネクタ 477"/>
        <xdr:cNvCxnSpPr/>
      </xdr:nvCxnSpPr>
      <xdr:spPr>
        <a:xfrm flipV="1">
          <a:off x="9639300" y="1828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79" name="楕円 478"/>
        <xdr:cNvSpPr/>
      </xdr:nvSpPr>
      <xdr:spPr>
        <a:xfrm>
          <a:off x="8699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112776</xdr:rowOff>
    </xdr:from>
    <xdr:to>
      <xdr:col>50</xdr:col>
      <xdr:colOff>114300</xdr:colOff>
      <xdr:row>106</xdr:row>
      <xdr:rowOff>117348</xdr:rowOff>
    </xdr:to>
    <xdr:cxnSp macro="">
      <xdr:nvCxnSpPr>
        <xdr:cNvPr id="480" name="直線コネクタ 479"/>
        <xdr:cNvCxnSpPr/>
      </xdr:nvCxnSpPr>
      <xdr:spPr>
        <a:xfrm flipV="1">
          <a:off x="8750300" y="1828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66548</xdr:rowOff>
    </xdr:from>
    <xdr:to>
      <xdr:col>41</xdr:col>
      <xdr:colOff>101600</xdr:colOff>
      <xdr:row>106</xdr:row>
      <xdr:rowOff>168148</xdr:rowOff>
    </xdr:to>
    <xdr:sp macro="" textlink="">
      <xdr:nvSpPr>
        <xdr:cNvPr id="481" name="楕円 480"/>
        <xdr:cNvSpPr/>
      </xdr:nvSpPr>
      <xdr:spPr>
        <a:xfrm>
          <a:off x="781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117348</xdr:rowOff>
    </xdr:from>
    <xdr:to>
      <xdr:col>45</xdr:col>
      <xdr:colOff>177800</xdr:colOff>
      <xdr:row>106</xdr:row>
      <xdr:rowOff>117348</xdr:rowOff>
    </xdr:to>
    <xdr:cxnSp macro="">
      <xdr:nvCxnSpPr>
        <xdr:cNvPr id="482" name="直線コネクタ 481"/>
        <xdr:cNvCxnSpPr/>
      </xdr:nvCxnSpPr>
      <xdr:spPr>
        <a:xfrm>
          <a:off x="7861300" y="1829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66548</xdr:rowOff>
    </xdr:from>
    <xdr:to>
      <xdr:col>36</xdr:col>
      <xdr:colOff>165100</xdr:colOff>
      <xdr:row>106</xdr:row>
      <xdr:rowOff>168148</xdr:rowOff>
    </xdr:to>
    <xdr:sp macro="" textlink="">
      <xdr:nvSpPr>
        <xdr:cNvPr id="483" name="楕円 482"/>
        <xdr:cNvSpPr/>
      </xdr:nvSpPr>
      <xdr:spPr>
        <a:xfrm>
          <a:off x="6921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117348</xdr:rowOff>
    </xdr:from>
    <xdr:to>
      <xdr:col>41</xdr:col>
      <xdr:colOff>50800</xdr:colOff>
      <xdr:row>106</xdr:row>
      <xdr:rowOff>117348</xdr:rowOff>
    </xdr:to>
    <xdr:cxnSp macro="">
      <xdr:nvCxnSpPr>
        <xdr:cNvPr id="484" name="直線コネクタ 483"/>
        <xdr:cNvCxnSpPr/>
      </xdr:nvCxnSpPr>
      <xdr:spPr>
        <a:xfrm>
          <a:off x="6972300" y="1829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86" name="n_2ave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7"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488" name="n_4aveValue【市民会館】&#10;一人当たり面積"/>
        <xdr:cNvSpPr txBox="1"/>
      </xdr:nvSpPr>
      <xdr:spPr>
        <a:xfrm>
          <a:off x="6737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89" name="n_1mainValue【市民会館】&#10;一人当たり面積"/>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159275</xdr:rowOff>
    </xdr:from>
    <xdr:ext cx="469744" cy="259045"/>
    <xdr:sp macro="" textlink="">
      <xdr:nvSpPr>
        <xdr:cNvPr id="490" name="n_2mainValue【市民会館】&#10;一人当たり面積"/>
        <xdr:cNvSpPr txBox="1"/>
      </xdr:nvSpPr>
      <xdr:spPr>
        <a:xfrm>
          <a:off x="8515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159275</xdr:rowOff>
    </xdr:from>
    <xdr:ext cx="469744" cy="259045"/>
    <xdr:sp macro="" textlink="">
      <xdr:nvSpPr>
        <xdr:cNvPr id="491" name="n_3mainValue【市民会館】&#10;一人当たり面積"/>
        <xdr:cNvSpPr txBox="1"/>
      </xdr:nvSpPr>
      <xdr:spPr>
        <a:xfrm>
          <a:off x="7626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159275</xdr:rowOff>
    </xdr:from>
    <xdr:ext cx="469744" cy="259045"/>
    <xdr:sp macro="" textlink="">
      <xdr:nvSpPr>
        <xdr:cNvPr id="492" name="n_4mainValue【市民会館】&#10;一人当たり面積"/>
        <xdr:cNvSpPr txBox="1"/>
      </xdr:nvSpPr>
      <xdr:spPr>
        <a:xfrm>
          <a:off x="6737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522" name="【一般廃棄物処理施設】&#10;有形固定資産減価償却率平均値テキスト"/>
        <xdr:cNvSpPr txBox="1"/>
      </xdr:nvSpPr>
      <xdr:spPr>
        <a:xfrm>
          <a:off x="1635760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29210</xdr:rowOff>
    </xdr:from>
    <xdr:to>
      <xdr:col>85</xdr:col>
      <xdr:colOff>177800</xdr:colOff>
      <xdr:row>34</xdr:row>
      <xdr:rowOff>130810</xdr:rowOff>
    </xdr:to>
    <xdr:sp macro="" textlink="">
      <xdr:nvSpPr>
        <xdr:cNvPr id="533" name="楕円 532"/>
        <xdr:cNvSpPr/>
      </xdr:nvSpPr>
      <xdr:spPr>
        <a:xfrm>
          <a:off x="16268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153687</xdr:rowOff>
    </xdr:from>
    <xdr:ext cx="405111" cy="259045"/>
    <xdr:sp macro="" textlink="">
      <xdr:nvSpPr>
        <xdr:cNvPr id="534" name="【一般廃棄物処理施設】&#10;有形固定資産減価償却率該当値テキスト"/>
        <xdr:cNvSpPr txBox="1"/>
      </xdr:nvSpPr>
      <xdr:spPr>
        <a:xfrm>
          <a:off x="163576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535" name="楕円 534"/>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80010</xdr:rowOff>
    </xdr:from>
    <xdr:to>
      <xdr:col>85</xdr:col>
      <xdr:colOff>127000</xdr:colOff>
      <xdr:row>35</xdr:row>
      <xdr:rowOff>62865</xdr:rowOff>
    </xdr:to>
    <xdr:cxnSp macro="">
      <xdr:nvCxnSpPr>
        <xdr:cNvPr id="536" name="直線コネクタ 535"/>
        <xdr:cNvCxnSpPr/>
      </xdr:nvCxnSpPr>
      <xdr:spPr>
        <a:xfrm flipV="1">
          <a:off x="15481300" y="590931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145415</xdr:rowOff>
    </xdr:from>
    <xdr:to>
      <xdr:col>76</xdr:col>
      <xdr:colOff>165100</xdr:colOff>
      <xdr:row>35</xdr:row>
      <xdr:rowOff>75565</xdr:rowOff>
    </xdr:to>
    <xdr:sp macro="" textlink="">
      <xdr:nvSpPr>
        <xdr:cNvPr id="537" name="楕円 536"/>
        <xdr:cNvSpPr/>
      </xdr:nvSpPr>
      <xdr:spPr>
        <a:xfrm>
          <a:off x="14541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24765</xdr:rowOff>
    </xdr:from>
    <xdr:to>
      <xdr:col>81</xdr:col>
      <xdr:colOff>50800</xdr:colOff>
      <xdr:row>35</xdr:row>
      <xdr:rowOff>62865</xdr:rowOff>
    </xdr:to>
    <xdr:cxnSp macro="">
      <xdr:nvCxnSpPr>
        <xdr:cNvPr id="538" name="直線コネクタ 537"/>
        <xdr:cNvCxnSpPr/>
      </xdr:nvCxnSpPr>
      <xdr:spPr>
        <a:xfrm>
          <a:off x="14592300" y="60255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120650</xdr:rowOff>
    </xdr:from>
    <xdr:to>
      <xdr:col>72</xdr:col>
      <xdr:colOff>38100</xdr:colOff>
      <xdr:row>35</xdr:row>
      <xdr:rowOff>50800</xdr:rowOff>
    </xdr:to>
    <xdr:sp macro="" textlink="">
      <xdr:nvSpPr>
        <xdr:cNvPr id="539" name="楕円 538"/>
        <xdr:cNvSpPr/>
      </xdr:nvSpPr>
      <xdr:spPr>
        <a:xfrm>
          <a:off x="1365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0</xdr:rowOff>
    </xdr:from>
    <xdr:to>
      <xdr:col>76</xdr:col>
      <xdr:colOff>114300</xdr:colOff>
      <xdr:row>35</xdr:row>
      <xdr:rowOff>24765</xdr:rowOff>
    </xdr:to>
    <xdr:cxnSp macro="">
      <xdr:nvCxnSpPr>
        <xdr:cNvPr id="540" name="直線コネクタ 539"/>
        <xdr:cNvCxnSpPr/>
      </xdr:nvCxnSpPr>
      <xdr:spPr>
        <a:xfrm>
          <a:off x="13703300" y="60007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82550</xdr:rowOff>
    </xdr:from>
    <xdr:to>
      <xdr:col>67</xdr:col>
      <xdr:colOff>101600</xdr:colOff>
      <xdr:row>35</xdr:row>
      <xdr:rowOff>12700</xdr:rowOff>
    </xdr:to>
    <xdr:sp macro="" textlink="">
      <xdr:nvSpPr>
        <xdr:cNvPr id="541" name="楕円 540"/>
        <xdr:cNvSpPr/>
      </xdr:nvSpPr>
      <xdr:spPr>
        <a:xfrm>
          <a:off x="12763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133350</xdr:rowOff>
    </xdr:from>
    <xdr:to>
      <xdr:col>71</xdr:col>
      <xdr:colOff>177800</xdr:colOff>
      <xdr:row>35</xdr:row>
      <xdr:rowOff>0</xdr:rowOff>
    </xdr:to>
    <xdr:cxnSp macro="">
      <xdr:nvCxnSpPr>
        <xdr:cNvPr id="542" name="直線コネクタ 541"/>
        <xdr:cNvCxnSpPr/>
      </xdr:nvCxnSpPr>
      <xdr:spPr>
        <a:xfrm>
          <a:off x="12814300" y="5962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543" name="n_1aveValue【一般廃棄物処理施設】&#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130192</xdr:rowOff>
    </xdr:from>
    <xdr:ext cx="405111" cy="259045"/>
    <xdr:sp macro="" textlink="">
      <xdr:nvSpPr>
        <xdr:cNvPr id="547" name="n_1mainValue【一般廃棄物処理施設】&#10;有形固定資産減価償却率"/>
        <xdr:cNvSpPr txBox="1"/>
      </xdr:nvSpPr>
      <xdr:spPr>
        <a:xfrm>
          <a:off x="15266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92092</xdr:rowOff>
    </xdr:from>
    <xdr:ext cx="405111" cy="259045"/>
    <xdr:sp macro="" textlink="">
      <xdr:nvSpPr>
        <xdr:cNvPr id="548" name="n_2mainValue【一般廃棄物処理施設】&#10;有形固定資産減価償却率"/>
        <xdr:cNvSpPr txBox="1"/>
      </xdr:nvSpPr>
      <xdr:spPr>
        <a:xfrm>
          <a:off x="14389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67327</xdr:rowOff>
    </xdr:from>
    <xdr:ext cx="405111" cy="259045"/>
    <xdr:sp macro="" textlink="">
      <xdr:nvSpPr>
        <xdr:cNvPr id="549" name="n_3mainValue【一般廃棄物処理施設】&#10;有形固定資産減価償却率"/>
        <xdr:cNvSpPr txBox="1"/>
      </xdr:nvSpPr>
      <xdr:spPr>
        <a:xfrm>
          <a:off x="13500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29227</xdr:rowOff>
    </xdr:from>
    <xdr:ext cx="405111" cy="259045"/>
    <xdr:sp macro="" textlink="">
      <xdr:nvSpPr>
        <xdr:cNvPr id="550" name="n_4mainValue【一般廃棄物処理施設】&#10;有形固定資産減価償却率"/>
        <xdr:cNvSpPr txBox="1"/>
      </xdr:nvSpPr>
      <xdr:spPr>
        <a:xfrm>
          <a:off x="12611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46328</xdr:rowOff>
    </xdr:from>
    <xdr:ext cx="534377" cy="259045"/>
    <xdr:sp macro="" textlink="">
      <xdr:nvSpPr>
        <xdr:cNvPr id="575" name="【一般廃棄物処理施設】&#10;一人当たり有形固定資産（償却資産）額平均値テキスト"/>
        <xdr:cNvSpPr txBox="1"/>
      </xdr:nvSpPr>
      <xdr:spPr>
        <a:xfrm>
          <a:off x="22199600" y="63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155559</xdr:rowOff>
    </xdr:from>
    <xdr:to>
      <xdr:col>116</xdr:col>
      <xdr:colOff>114300</xdr:colOff>
      <xdr:row>39</xdr:row>
      <xdr:rowOff>85709</xdr:rowOff>
    </xdr:to>
    <xdr:sp macro="" textlink="">
      <xdr:nvSpPr>
        <xdr:cNvPr id="586" name="楕円 585"/>
        <xdr:cNvSpPr/>
      </xdr:nvSpPr>
      <xdr:spPr>
        <a:xfrm>
          <a:off x="22110700" y="66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133986</xdr:rowOff>
    </xdr:from>
    <xdr:ext cx="534377" cy="259045"/>
    <xdr:sp macro="" textlink="">
      <xdr:nvSpPr>
        <xdr:cNvPr id="587" name="【一般廃棄物処理施設】&#10;一人当たり有形固定資産（償却資産）額該当値テキスト"/>
        <xdr:cNvSpPr txBox="1"/>
      </xdr:nvSpPr>
      <xdr:spPr>
        <a:xfrm>
          <a:off x="22199600" y="66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87854</xdr:rowOff>
    </xdr:from>
    <xdr:to>
      <xdr:col>112</xdr:col>
      <xdr:colOff>38100</xdr:colOff>
      <xdr:row>39</xdr:row>
      <xdr:rowOff>18004</xdr:rowOff>
    </xdr:to>
    <xdr:sp macro="" textlink="">
      <xdr:nvSpPr>
        <xdr:cNvPr id="588" name="楕円 587"/>
        <xdr:cNvSpPr/>
      </xdr:nvSpPr>
      <xdr:spPr>
        <a:xfrm>
          <a:off x="21272500" y="66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138654</xdr:rowOff>
    </xdr:from>
    <xdr:to>
      <xdr:col>116</xdr:col>
      <xdr:colOff>63500</xdr:colOff>
      <xdr:row>39</xdr:row>
      <xdr:rowOff>34909</xdr:rowOff>
    </xdr:to>
    <xdr:cxnSp macro="">
      <xdr:nvCxnSpPr>
        <xdr:cNvPr id="589" name="直線コネクタ 588"/>
        <xdr:cNvCxnSpPr/>
      </xdr:nvCxnSpPr>
      <xdr:spPr>
        <a:xfrm>
          <a:off x="21323300" y="6653754"/>
          <a:ext cx="838200" cy="6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92003</xdr:rowOff>
    </xdr:from>
    <xdr:to>
      <xdr:col>107</xdr:col>
      <xdr:colOff>101600</xdr:colOff>
      <xdr:row>39</xdr:row>
      <xdr:rowOff>22153</xdr:rowOff>
    </xdr:to>
    <xdr:sp macro="" textlink="">
      <xdr:nvSpPr>
        <xdr:cNvPr id="590" name="楕円 589"/>
        <xdr:cNvSpPr/>
      </xdr:nvSpPr>
      <xdr:spPr>
        <a:xfrm>
          <a:off x="20383500" y="66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138654</xdr:rowOff>
    </xdr:from>
    <xdr:to>
      <xdr:col>111</xdr:col>
      <xdr:colOff>177800</xdr:colOff>
      <xdr:row>38</xdr:row>
      <xdr:rowOff>142803</xdr:rowOff>
    </xdr:to>
    <xdr:cxnSp macro="">
      <xdr:nvCxnSpPr>
        <xdr:cNvPr id="591" name="直線コネクタ 590"/>
        <xdr:cNvCxnSpPr/>
      </xdr:nvCxnSpPr>
      <xdr:spPr>
        <a:xfrm flipV="1">
          <a:off x="20434300" y="6653754"/>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105518</xdr:rowOff>
    </xdr:from>
    <xdr:to>
      <xdr:col>102</xdr:col>
      <xdr:colOff>165100</xdr:colOff>
      <xdr:row>39</xdr:row>
      <xdr:rowOff>35668</xdr:rowOff>
    </xdr:to>
    <xdr:sp macro="" textlink="">
      <xdr:nvSpPr>
        <xdr:cNvPr id="592" name="楕円 591"/>
        <xdr:cNvSpPr/>
      </xdr:nvSpPr>
      <xdr:spPr>
        <a:xfrm>
          <a:off x="19494500" y="66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142803</xdr:rowOff>
    </xdr:from>
    <xdr:to>
      <xdr:col>107</xdr:col>
      <xdr:colOff>50800</xdr:colOff>
      <xdr:row>38</xdr:row>
      <xdr:rowOff>156318</xdr:rowOff>
    </xdr:to>
    <xdr:cxnSp macro="">
      <xdr:nvCxnSpPr>
        <xdr:cNvPr id="593" name="直線コネクタ 592"/>
        <xdr:cNvCxnSpPr/>
      </xdr:nvCxnSpPr>
      <xdr:spPr>
        <a:xfrm flipV="1">
          <a:off x="19545300" y="6657903"/>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106953</xdr:rowOff>
    </xdr:from>
    <xdr:to>
      <xdr:col>98</xdr:col>
      <xdr:colOff>38100</xdr:colOff>
      <xdr:row>39</xdr:row>
      <xdr:rowOff>37103</xdr:rowOff>
    </xdr:to>
    <xdr:sp macro="" textlink="">
      <xdr:nvSpPr>
        <xdr:cNvPr id="594" name="楕円 593"/>
        <xdr:cNvSpPr/>
      </xdr:nvSpPr>
      <xdr:spPr>
        <a:xfrm>
          <a:off x="18605500" y="66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156318</xdr:rowOff>
    </xdr:from>
    <xdr:to>
      <xdr:col>102</xdr:col>
      <xdr:colOff>114300</xdr:colOff>
      <xdr:row>38</xdr:row>
      <xdr:rowOff>157753</xdr:rowOff>
    </xdr:to>
    <xdr:cxnSp macro="">
      <xdr:nvCxnSpPr>
        <xdr:cNvPr id="595" name="直線コネクタ 594"/>
        <xdr:cNvCxnSpPr/>
      </xdr:nvCxnSpPr>
      <xdr:spPr>
        <a:xfrm flipV="1">
          <a:off x="18656300" y="6671418"/>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155797</xdr:rowOff>
    </xdr:from>
    <xdr:ext cx="534377" cy="259045"/>
    <xdr:sp macro="" textlink="">
      <xdr:nvSpPr>
        <xdr:cNvPr id="596" name="n_1aveValue【一般廃棄物処理施設】&#10;一人当たり有形固定資産（償却資産）額"/>
        <xdr:cNvSpPr txBox="1"/>
      </xdr:nvSpPr>
      <xdr:spPr>
        <a:xfrm>
          <a:off x="21043411" y="63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164513</xdr:rowOff>
    </xdr:from>
    <xdr:ext cx="534377" cy="259045"/>
    <xdr:sp macro="" textlink="">
      <xdr:nvSpPr>
        <xdr:cNvPr id="597" name="n_2aveValue【一般廃棄物処理施設】&#10;一人当たり有形固定資産（償却資産）額"/>
        <xdr:cNvSpPr txBox="1"/>
      </xdr:nvSpPr>
      <xdr:spPr>
        <a:xfrm>
          <a:off x="20167111" y="63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1104</xdr:rowOff>
    </xdr:from>
    <xdr:ext cx="534377" cy="259045"/>
    <xdr:sp macro="" textlink="">
      <xdr:nvSpPr>
        <xdr:cNvPr id="598" name="n_3aveValue【一般廃棄物処理施設】&#10;一人当たり有形固定資産（償却資産）額"/>
        <xdr:cNvSpPr txBox="1"/>
      </xdr:nvSpPr>
      <xdr:spPr>
        <a:xfrm>
          <a:off x="19278111" y="63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16842</xdr:rowOff>
    </xdr:from>
    <xdr:ext cx="534377" cy="259045"/>
    <xdr:sp macro="" textlink="">
      <xdr:nvSpPr>
        <xdr:cNvPr id="599" name="n_4aveValue【一般廃棄物処理施設】&#10;一人当たり有形固定資産（償却資産）額"/>
        <xdr:cNvSpPr txBox="1"/>
      </xdr:nvSpPr>
      <xdr:spPr>
        <a:xfrm>
          <a:off x="18389111" y="63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9131</xdr:rowOff>
    </xdr:from>
    <xdr:ext cx="534377" cy="259045"/>
    <xdr:sp macro="" textlink="">
      <xdr:nvSpPr>
        <xdr:cNvPr id="600" name="n_1mainValue【一般廃棄物処理施設】&#10;一人当たり有形固定資産（償却資産）額"/>
        <xdr:cNvSpPr txBox="1"/>
      </xdr:nvSpPr>
      <xdr:spPr>
        <a:xfrm>
          <a:off x="21043411" y="66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13280</xdr:rowOff>
    </xdr:from>
    <xdr:ext cx="534377" cy="259045"/>
    <xdr:sp macro="" textlink="">
      <xdr:nvSpPr>
        <xdr:cNvPr id="601" name="n_2mainValue【一般廃棄物処理施設】&#10;一人当たり有形固定資産（償却資産）額"/>
        <xdr:cNvSpPr txBox="1"/>
      </xdr:nvSpPr>
      <xdr:spPr>
        <a:xfrm>
          <a:off x="20167111" y="66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26795</xdr:rowOff>
    </xdr:from>
    <xdr:ext cx="534377" cy="259045"/>
    <xdr:sp macro="" textlink="">
      <xdr:nvSpPr>
        <xdr:cNvPr id="602" name="n_3mainValue【一般廃棄物処理施設】&#10;一人当たり有形固定資産（償却資産）額"/>
        <xdr:cNvSpPr txBox="1"/>
      </xdr:nvSpPr>
      <xdr:spPr>
        <a:xfrm>
          <a:off x="19278111" y="67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28230</xdr:rowOff>
    </xdr:from>
    <xdr:ext cx="534377" cy="259045"/>
    <xdr:sp macro="" textlink="">
      <xdr:nvSpPr>
        <xdr:cNvPr id="603" name="n_4mainValue【一般廃棄物処理施設】&#10;一人当たり有形固定資産（償却資産）額"/>
        <xdr:cNvSpPr txBox="1"/>
      </xdr:nvSpPr>
      <xdr:spPr>
        <a:xfrm>
          <a:off x="18389111" y="67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17962</xdr:rowOff>
    </xdr:from>
    <xdr:to>
      <xdr:col>85</xdr:col>
      <xdr:colOff>126364</xdr:colOff>
      <xdr:row>63</xdr:row>
      <xdr:rowOff>122465</xdr:rowOff>
    </xdr:to>
    <xdr:cxnSp macro="">
      <xdr:nvCxnSpPr>
        <xdr:cNvPr id="630" name="直線コネクタ 629"/>
        <xdr:cNvCxnSpPr/>
      </xdr:nvCxnSpPr>
      <xdr:spPr>
        <a:xfrm flipV="1">
          <a:off x="16318864" y="9790612"/>
          <a:ext cx="0" cy="113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1" name="【保健センター・保健所】&#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2" name="直線コネクタ 631"/>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136089</xdr:rowOff>
    </xdr:from>
    <xdr:ext cx="405111" cy="259045"/>
    <xdr:sp macro="" textlink="">
      <xdr:nvSpPr>
        <xdr:cNvPr id="633" name="【保健センター・保健所】&#10;有形固定資産減価償却率最大値テキスト"/>
        <xdr:cNvSpPr txBox="1"/>
      </xdr:nvSpPr>
      <xdr:spPr>
        <a:xfrm>
          <a:off x="16357600" y="956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17962</xdr:rowOff>
    </xdr:from>
    <xdr:to>
      <xdr:col>86</xdr:col>
      <xdr:colOff>25400</xdr:colOff>
      <xdr:row>57</xdr:row>
      <xdr:rowOff>17962</xdr:rowOff>
    </xdr:to>
    <xdr:cxnSp macro="">
      <xdr:nvCxnSpPr>
        <xdr:cNvPr id="634" name="直線コネクタ 633"/>
        <xdr:cNvCxnSpPr/>
      </xdr:nvCxnSpPr>
      <xdr:spPr>
        <a:xfrm>
          <a:off x="16230600" y="979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99077</xdr:rowOff>
    </xdr:from>
    <xdr:ext cx="405111" cy="259045"/>
    <xdr:sp macro="" textlink="">
      <xdr:nvSpPr>
        <xdr:cNvPr id="635" name="【保健センター・保健所】&#10;有形固定資産減価償却率平均値テキスト"/>
        <xdr:cNvSpPr txBox="1"/>
      </xdr:nvSpPr>
      <xdr:spPr>
        <a:xfrm>
          <a:off x="16357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36" name="フローチャート: 判断 635"/>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153307</xdr:rowOff>
    </xdr:from>
    <xdr:to>
      <xdr:col>81</xdr:col>
      <xdr:colOff>101600</xdr:colOff>
      <xdr:row>60</xdr:row>
      <xdr:rowOff>83457</xdr:rowOff>
    </xdr:to>
    <xdr:sp macro="" textlink="">
      <xdr:nvSpPr>
        <xdr:cNvPr id="637" name="フローチャート: 判断 63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38" name="フローチャート: 判断 637"/>
        <xdr:cNvSpPr/>
      </xdr:nvSpPr>
      <xdr:spPr>
        <a:xfrm>
          <a:off x="14541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639" name="フローチャート: 判断 638"/>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0" name="フローチャート: 判断 639"/>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68399</xdr:rowOff>
    </xdr:from>
    <xdr:to>
      <xdr:col>85</xdr:col>
      <xdr:colOff>177800</xdr:colOff>
      <xdr:row>57</xdr:row>
      <xdr:rowOff>169999</xdr:rowOff>
    </xdr:to>
    <xdr:sp macro="" textlink="">
      <xdr:nvSpPr>
        <xdr:cNvPr id="646" name="楕円 645"/>
        <xdr:cNvSpPr/>
      </xdr:nvSpPr>
      <xdr:spPr>
        <a:xfrm>
          <a:off x="16268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154776</xdr:rowOff>
    </xdr:from>
    <xdr:ext cx="405111" cy="259045"/>
    <xdr:sp macro="" textlink="">
      <xdr:nvSpPr>
        <xdr:cNvPr id="647" name="【保健センター・保健所】&#10;有形固定資産減価償却率該当値テキスト"/>
        <xdr:cNvSpPr txBox="1"/>
      </xdr:nvSpPr>
      <xdr:spPr>
        <a:xfrm>
          <a:off x="16357600" y="975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648" name="楕円 647"/>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119199</xdr:rowOff>
    </xdr:to>
    <xdr:cxnSp macro="">
      <xdr:nvCxnSpPr>
        <xdr:cNvPr id="649" name="直線コネクタ 648"/>
        <xdr:cNvCxnSpPr/>
      </xdr:nvCxnSpPr>
      <xdr:spPr>
        <a:xfrm>
          <a:off x="15481300" y="980694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122283</xdr:rowOff>
    </xdr:from>
    <xdr:to>
      <xdr:col>76</xdr:col>
      <xdr:colOff>165100</xdr:colOff>
      <xdr:row>57</xdr:row>
      <xdr:rowOff>52433</xdr:rowOff>
    </xdr:to>
    <xdr:sp macro="" textlink="">
      <xdr:nvSpPr>
        <xdr:cNvPr id="650" name="楕円 649"/>
        <xdr:cNvSpPr/>
      </xdr:nvSpPr>
      <xdr:spPr>
        <a:xfrm>
          <a:off x="14541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1633</xdr:rowOff>
    </xdr:from>
    <xdr:to>
      <xdr:col>81</xdr:col>
      <xdr:colOff>50800</xdr:colOff>
      <xdr:row>57</xdr:row>
      <xdr:rowOff>34290</xdr:rowOff>
    </xdr:to>
    <xdr:cxnSp macro="">
      <xdr:nvCxnSpPr>
        <xdr:cNvPr id="651" name="直線コネクタ 650"/>
        <xdr:cNvCxnSpPr/>
      </xdr:nvCxnSpPr>
      <xdr:spPr>
        <a:xfrm>
          <a:off x="14592300" y="9774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35741</xdr:rowOff>
    </xdr:from>
    <xdr:to>
      <xdr:col>72</xdr:col>
      <xdr:colOff>38100</xdr:colOff>
      <xdr:row>55</xdr:row>
      <xdr:rowOff>137341</xdr:rowOff>
    </xdr:to>
    <xdr:sp macro="" textlink="">
      <xdr:nvSpPr>
        <xdr:cNvPr id="652" name="楕円 651"/>
        <xdr:cNvSpPr/>
      </xdr:nvSpPr>
      <xdr:spPr>
        <a:xfrm>
          <a:off x="13652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86541</xdr:rowOff>
    </xdr:from>
    <xdr:to>
      <xdr:col>76</xdr:col>
      <xdr:colOff>114300</xdr:colOff>
      <xdr:row>57</xdr:row>
      <xdr:rowOff>1633</xdr:rowOff>
    </xdr:to>
    <xdr:cxnSp macro="">
      <xdr:nvCxnSpPr>
        <xdr:cNvPr id="653" name="直線コネクタ 652"/>
        <xdr:cNvCxnSpPr/>
      </xdr:nvCxnSpPr>
      <xdr:spPr>
        <a:xfrm>
          <a:off x="13703300" y="9516291"/>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138612</xdr:rowOff>
    </xdr:from>
    <xdr:to>
      <xdr:col>67</xdr:col>
      <xdr:colOff>101600</xdr:colOff>
      <xdr:row>55</xdr:row>
      <xdr:rowOff>68762</xdr:rowOff>
    </xdr:to>
    <xdr:sp macro="" textlink="">
      <xdr:nvSpPr>
        <xdr:cNvPr id="654" name="楕円 653"/>
        <xdr:cNvSpPr/>
      </xdr:nvSpPr>
      <xdr:spPr>
        <a:xfrm>
          <a:off x="12763500" y="93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17962</xdr:rowOff>
    </xdr:from>
    <xdr:to>
      <xdr:col>71</xdr:col>
      <xdr:colOff>177800</xdr:colOff>
      <xdr:row>55</xdr:row>
      <xdr:rowOff>86541</xdr:rowOff>
    </xdr:to>
    <xdr:cxnSp macro="">
      <xdr:nvCxnSpPr>
        <xdr:cNvPr id="655" name="直線コネクタ 654"/>
        <xdr:cNvCxnSpPr/>
      </xdr:nvCxnSpPr>
      <xdr:spPr>
        <a:xfrm>
          <a:off x="12814300" y="94477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74584</xdr:rowOff>
    </xdr:from>
    <xdr:ext cx="405111" cy="259045"/>
    <xdr:sp macro="" textlink="">
      <xdr:nvSpPr>
        <xdr:cNvPr id="656" name="n_1ave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657" name="n_2aveValue【保健センター・保健所】&#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658" name="n_3aveValue【保健センター・保健所】&#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59"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660" name="n_1mainValue【保健センター・保健所】&#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68960</xdr:rowOff>
    </xdr:from>
    <xdr:ext cx="405111" cy="259045"/>
    <xdr:sp macro="" textlink="">
      <xdr:nvSpPr>
        <xdr:cNvPr id="661" name="n_2mainValue【保健センター・保健所】&#10;有形固定資産減価償却率"/>
        <xdr:cNvSpPr txBox="1"/>
      </xdr:nvSpPr>
      <xdr:spPr>
        <a:xfrm>
          <a:off x="143897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153868</xdr:rowOff>
    </xdr:from>
    <xdr:ext cx="405111" cy="259045"/>
    <xdr:sp macro="" textlink="">
      <xdr:nvSpPr>
        <xdr:cNvPr id="662" name="n_3mainValue【保健センター・保健所】&#10;有形固定資産減価償却率"/>
        <xdr:cNvSpPr txBox="1"/>
      </xdr:nvSpPr>
      <xdr:spPr>
        <a:xfrm>
          <a:off x="13500744" y="924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85289</xdr:rowOff>
    </xdr:from>
    <xdr:ext cx="405111" cy="259045"/>
    <xdr:sp macro="" textlink="">
      <xdr:nvSpPr>
        <xdr:cNvPr id="663" name="n_4mainValue【保健センター・保健所】&#10;有形固定資産減価償却率"/>
        <xdr:cNvSpPr txBox="1"/>
      </xdr:nvSpPr>
      <xdr:spPr>
        <a:xfrm>
          <a:off x="12611744" y="91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9" name="直線コネクタ 688"/>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90"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91" name="直線コネクタ 690"/>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2"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3" name="直線コネクタ 692"/>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4"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5" name="フローチャート: 判断 6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6" name="フローチャート: 判断 695"/>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7" name="フローチャート: 判断 696"/>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8" name="フローチャート: 判断 697"/>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9" name="フローチャート: 判断 698"/>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705" name="楕円 704"/>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94542</xdr:rowOff>
    </xdr:from>
    <xdr:ext cx="469744" cy="259045"/>
    <xdr:sp macro="" textlink="">
      <xdr:nvSpPr>
        <xdr:cNvPr id="706" name="【保健センター・保健所】&#10;一人当たり面積該当値テキスト"/>
        <xdr:cNvSpPr txBox="1"/>
      </xdr:nvSpPr>
      <xdr:spPr>
        <a:xfrm>
          <a:off x="22199600"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707" name="楕円 706"/>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122465</xdr:rowOff>
    </xdr:to>
    <xdr:cxnSp macro="">
      <xdr:nvCxnSpPr>
        <xdr:cNvPr id="708" name="直線コネクタ 707"/>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709" name="楕円 708"/>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710" name="直線コネクタ 709"/>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87993</xdr:rowOff>
    </xdr:from>
    <xdr:to>
      <xdr:col>102</xdr:col>
      <xdr:colOff>165100</xdr:colOff>
      <xdr:row>62</xdr:row>
      <xdr:rowOff>18143</xdr:rowOff>
    </xdr:to>
    <xdr:sp macro="" textlink="">
      <xdr:nvSpPr>
        <xdr:cNvPr id="711" name="楕円 710"/>
        <xdr:cNvSpPr/>
      </xdr:nvSpPr>
      <xdr:spPr>
        <a:xfrm>
          <a:off x="19494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138793</xdr:rowOff>
    </xdr:to>
    <xdr:cxnSp macro="">
      <xdr:nvCxnSpPr>
        <xdr:cNvPr id="712" name="直線コネクタ 711"/>
        <xdr:cNvCxnSpPr/>
      </xdr:nvCxnSpPr>
      <xdr:spPr>
        <a:xfrm flipV="1">
          <a:off x="19545300" y="10580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87993</xdr:rowOff>
    </xdr:from>
    <xdr:to>
      <xdr:col>98</xdr:col>
      <xdr:colOff>38100</xdr:colOff>
      <xdr:row>62</xdr:row>
      <xdr:rowOff>18143</xdr:rowOff>
    </xdr:to>
    <xdr:sp macro="" textlink="">
      <xdr:nvSpPr>
        <xdr:cNvPr id="713" name="楕円 712"/>
        <xdr:cNvSpPr/>
      </xdr:nvSpPr>
      <xdr:spPr>
        <a:xfrm>
          <a:off x="18605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138793</xdr:rowOff>
    </xdr:from>
    <xdr:to>
      <xdr:col>102</xdr:col>
      <xdr:colOff>114300</xdr:colOff>
      <xdr:row>61</xdr:row>
      <xdr:rowOff>138793</xdr:rowOff>
    </xdr:to>
    <xdr:cxnSp macro="">
      <xdr:nvCxnSpPr>
        <xdr:cNvPr id="714" name="直線コネクタ 713"/>
        <xdr:cNvCxnSpPr/>
      </xdr:nvCxnSpPr>
      <xdr:spPr>
        <a:xfrm>
          <a:off x="18656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5"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6"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17" name="n_3aveValue【保健センター・保健所】&#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74584</xdr:rowOff>
    </xdr:from>
    <xdr:ext cx="469744" cy="259045"/>
    <xdr:sp macro="" textlink="">
      <xdr:nvSpPr>
        <xdr:cNvPr id="718" name="n_4aveValue【保健センター・保健所】&#10;一人当たり面積"/>
        <xdr:cNvSpPr txBox="1"/>
      </xdr:nvSpPr>
      <xdr:spPr>
        <a:xfrm>
          <a:off x="18421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719"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720"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34670</xdr:rowOff>
    </xdr:from>
    <xdr:ext cx="469744" cy="259045"/>
    <xdr:sp macro="" textlink="">
      <xdr:nvSpPr>
        <xdr:cNvPr id="721" name="n_3mainValue【保健センター・保健所】&#10;一人当たり面積"/>
        <xdr:cNvSpPr txBox="1"/>
      </xdr:nvSpPr>
      <xdr:spPr>
        <a:xfrm>
          <a:off x="19310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34670</xdr:rowOff>
    </xdr:from>
    <xdr:ext cx="469744" cy="259045"/>
    <xdr:sp macro="" textlink="">
      <xdr:nvSpPr>
        <xdr:cNvPr id="722" name="n_4mainValue【保健センター・保健所】&#10;一人当たり面積"/>
        <xdr:cNvSpPr txBox="1"/>
      </xdr:nvSpPr>
      <xdr:spPr>
        <a:xfrm>
          <a:off x="18421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3" name="テキスト ボックス 73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5" name="テキスト ボックス 7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5" name="テキスト ボックス 74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7" name="直線コネクタ 746"/>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9" name="直線コネクタ 74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50" name="【消防施設】&#10;有形固定資産減価償却率最大値テキスト"/>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51" name="直線コネクタ 750"/>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752" name="【消防施設】&#10;有形固定資産減価償却率平均値テキスト"/>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3" name="フローチャート: 判断 752"/>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4" name="フローチャート: 判断 753"/>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5" name="フローチャート: 判断 754"/>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6" name="フローチャート: 判断 755"/>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7" name="フローチャート: 判断 756"/>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63" name="楕円 762"/>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170197</xdr:rowOff>
    </xdr:from>
    <xdr:ext cx="405111" cy="259045"/>
    <xdr:sp macro="" textlink="">
      <xdr:nvSpPr>
        <xdr:cNvPr id="764" name="【消防施設】&#10;有形固定資産減価償却率該当値テキスト"/>
        <xdr:cNvSpPr txBox="1"/>
      </xdr:nvSpPr>
      <xdr:spPr>
        <a:xfrm>
          <a:off x="16357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765" name="楕円 764"/>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82</xdr:row>
      <xdr:rowOff>26670</xdr:rowOff>
    </xdr:to>
    <xdr:cxnSp macro="">
      <xdr:nvCxnSpPr>
        <xdr:cNvPr id="766" name="直線コネクタ 765"/>
        <xdr:cNvCxnSpPr/>
      </xdr:nvCxnSpPr>
      <xdr:spPr>
        <a:xfrm>
          <a:off x="15481300" y="140169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767" name="楕円 766"/>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129539</xdr:rowOff>
    </xdr:to>
    <xdr:cxnSp macro="">
      <xdr:nvCxnSpPr>
        <xdr:cNvPr id="768" name="直線コネクタ 767"/>
        <xdr:cNvCxnSpPr/>
      </xdr:nvCxnSpPr>
      <xdr:spPr>
        <a:xfrm>
          <a:off x="14592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769" name="楕円 768"/>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87630</xdr:rowOff>
    </xdr:from>
    <xdr:to>
      <xdr:col>76</xdr:col>
      <xdr:colOff>114300</xdr:colOff>
      <xdr:row>83</xdr:row>
      <xdr:rowOff>118111</xdr:rowOff>
    </xdr:to>
    <xdr:cxnSp macro="">
      <xdr:nvCxnSpPr>
        <xdr:cNvPr id="770" name="直線コネクタ 769"/>
        <xdr:cNvCxnSpPr/>
      </xdr:nvCxnSpPr>
      <xdr:spPr>
        <a:xfrm flipV="1">
          <a:off x="13703300" y="1397508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xdr:rowOff>
    </xdr:from>
    <xdr:to>
      <xdr:col>67</xdr:col>
      <xdr:colOff>101600</xdr:colOff>
      <xdr:row>83</xdr:row>
      <xdr:rowOff>107950</xdr:rowOff>
    </xdr:to>
    <xdr:sp macro="" textlink="">
      <xdr:nvSpPr>
        <xdr:cNvPr id="771" name="楕円 770"/>
        <xdr:cNvSpPr/>
      </xdr:nvSpPr>
      <xdr:spPr>
        <a:xfrm>
          <a:off x="1276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57150</xdr:rowOff>
    </xdr:from>
    <xdr:to>
      <xdr:col>71</xdr:col>
      <xdr:colOff>177800</xdr:colOff>
      <xdr:row>83</xdr:row>
      <xdr:rowOff>118111</xdr:rowOff>
    </xdr:to>
    <xdr:cxnSp macro="">
      <xdr:nvCxnSpPr>
        <xdr:cNvPr id="772" name="直線コネクタ 771"/>
        <xdr:cNvCxnSpPr/>
      </xdr:nvCxnSpPr>
      <xdr:spPr>
        <a:xfrm>
          <a:off x="12814300" y="14287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773" name="n_1ave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74" name="n_2ave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75" name="n_3aveValue【消防施設】&#10;有形固定資産減価償却率"/>
        <xdr:cNvSpPr txBox="1"/>
      </xdr:nvSpPr>
      <xdr:spPr>
        <a:xfrm>
          <a:off x="13500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6" name="n_4aveValue【消防施設】&#10;有形固定資産減価償却率"/>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777" name="n_1mainValue【消防施設】&#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778" name="n_2mainValue【消防施設】&#10;有形固定資産減価償却率"/>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779" name="n_3mainValue【消防施設】&#10;有形固定資産減価償却率"/>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99077</xdr:rowOff>
    </xdr:from>
    <xdr:ext cx="405111" cy="259045"/>
    <xdr:sp macro="" textlink="">
      <xdr:nvSpPr>
        <xdr:cNvPr id="780" name="n_4mainValue【消防施設】&#10;有形固定資産減価償却率"/>
        <xdr:cNvSpPr txBox="1"/>
      </xdr:nvSpPr>
      <xdr:spPr>
        <a:xfrm>
          <a:off x="12611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2" name="直線コネクタ 801"/>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3"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4" name="直線コネクタ 803"/>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5" name="【消防施設】&#10;一人当たり面積最大値テキスト"/>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6" name="直線コネクタ 805"/>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7" name="【消防施設】&#10;一人当たり面積平均値テキスト"/>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8" name="フローチャート: 判断 807"/>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9" name="フローチャート: 判断 808"/>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10" name="フローチャート: 判断 809"/>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11" name="フローチャート: 判断 81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2" name="フローチャート: 判断 811"/>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18" name="楕円 817"/>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123969</xdr:rowOff>
    </xdr:from>
    <xdr:ext cx="469744" cy="259045"/>
    <xdr:sp macro="" textlink="">
      <xdr:nvSpPr>
        <xdr:cNvPr id="819" name="【消防施設】&#10;一人当たり面積該当値テキスト"/>
        <xdr:cNvSpPr txBox="1"/>
      </xdr:nvSpPr>
      <xdr:spPr>
        <a:xfrm>
          <a:off x="22199600" y="143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20" name="楕円 81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106680</xdr:rowOff>
    </xdr:to>
    <xdr:cxnSp macro="">
      <xdr:nvCxnSpPr>
        <xdr:cNvPr id="821" name="直線コネクタ 820"/>
        <xdr:cNvCxnSpPr/>
      </xdr:nvCxnSpPr>
      <xdr:spPr>
        <a:xfrm flipV="1">
          <a:off x="21323300" y="14490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22" name="楕円 821"/>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124968</xdr:rowOff>
    </xdr:to>
    <xdr:cxnSp macro="">
      <xdr:nvCxnSpPr>
        <xdr:cNvPr id="823" name="直線コネクタ 822"/>
        <xdr:cNvCxnSpPr/>
      </xdr:nvCxnSpPr>
      <xdr:spPr>
        <a:xfrm flipV="1">
          <a:off x="20434300" y="14508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4" name="楕円 823"/>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124968</xdr:rowOff>
    </xdr:to>
    <xdr:cxnSp macro="">
      <xdr:nvCxnSpPr>
        <xdr:cNvPr id="825" name="直線コネクタ 824"/>
        <xdr:cNvCxnSpPr/>
      </xdr:nvCxnSpPr>
      <xdr:spPr>
        <a:xfrm>
          <a:off x="19545300" y="14508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6" name="楕円 825"/>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7" name="直線コネクタ 826"/>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8"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29" name="n_2ave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30"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831" name="n_4aveValue【消防施設】&#10;一人当たり面積"/>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32"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33"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4"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5" name="n_4mainValue【消防施設】&#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7" name="直線コネクタ 8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8" name="テキスト ボックス 8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9" name="直線コネクタ 8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0" name="テキスト ボックス 8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1" name="直線コネクタ 8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2" name="テキスト ボックス 8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3" name="直線コネクタ 8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4" name="テキスト ボックス 8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8" name="直線コネクタ 857"/>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9" name="【庁舎】&#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60" name="直線コネクタ 859"/>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61" name="【庁舎】&#10;有形固定資産減価償却率最大値テキスト"/>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2" name="直線コネクタ 861"/>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863" name="【庁舎】&#10;有形固定資産減価償却率平均値テキスト"/>
        <xdr:cNvSpPr txBox="1"/>
      </xdr:nvSpPr>
      <xdr:spPr>
        <a:xfrm>
          <a:off x="16357600" y="174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4" name="フローチャート: 判断 863"/>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5" name="フローチャート: 判断 864"/>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6" name="フローチャート: 判断 865"/>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7" name="フローチャート: 判断 866"/>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8" name="フローチャート: 判断 867"/>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89408</xdr:rowOff>
    </xdr:from>
    <xdr:to>
      <xdr:col>85</xdr:col>
      <xdr:colOff>177800</xdr:colOff>
      <xdr:row>107</xdr:row>
      <xdr:rowOff>19558</xdr:rowOff>
    </xdr:to>
    <xdr:sp macro="" textlink="">
      <xdr:nvSpPr>
        <xdr:cNvPr id="874" name="楕円 873"/>
        <xdr:cNvSpPr/>
      </xdr:nvSpPr>
      <xdr:spPr>
        <a:xfrm>
          <a:off x="16268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67835</xdr:rowOff>
    </xdr:from>
    <xdr:ext cx="405111" cy="259045"/>
    <xdr:sp macro="" textlink="">
      <xdr:nvSpPr>
        <xdr:cNvPr id="875" name="【庁舎】&#10;有形固定資産減価償却率該当値テキスト"/>
        <xdr:cNvSpPr txBox="1"/>
      </xdr:nvSpPr>
      <xdr:spPr>
        <a:xfrm>
          <a:off x="16357600"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66548</xdr:rowOff>
    </xdr:from>
    <xdr:to>
      <xdr:col>81</xdr:col>
      <xdr:colOff>101600</xdr:colOff>
      <xdr:row>106</xdr:row>
      <xdr:rowOff>168148</xdr:rowOff>
    </xdr:to>
    <xdr:sp macro="" textlink="">
      <xdr:nvSpPr>
        <xdr:cNvPr id="876" name="楕円 875"/>
        <xdr:cNvSpPr/>
      </xdr:nvSpPr>
      <xdr:spPr>
        <a:xfrm>
          <a:off x="1543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117348</xdr:rowOff>
    </xdr:from>
    <xdr:to>
      <xdr:col>85</xdr:col>
      <xdr:colOff>127000</xdr:colOff>
      <xdr:row>106</xdr:row>
      <xdr:rowOff>140208</xdr:rowOff>
    </xdr:to>
    <xdr:cxnSp macro="">
      <xdr:nvCxnSpPr>
        <xdr:cNvPr id="877" name="直線コネクタ 876"/>
        <xdr:cNvCxnSpPr/>
      </xdr:nvCxnSpPr>
      <xdr:spPr>
        <a:xfrm>
          <a:off x="15481300" y="18291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39115</xdr:rowOff>
    </xdr:from>
    <xdr:to>
      <xdr:col>76</xdr:col>
      <xdr:colOff>165100</xdr:colOff>
      <xdr:row>106</xdr:row>
      <xdr:rowOff>140715</xdr:rowOff>
    </xdr:to>
    <xdr:sp macro="" textlink="">
      <xdr:nvSpPr>
        <xdr:cNvPr id="878" name="楕円 877"/>
        <xdr:cNvSpPr/>
      </xdr:nvSpPr>
      <xdr:spPr>
        <a:xfrm>
          <a:off x="14541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89915</xdr:rowOff>
    </xdr:from>
    <xdr:to>
      <xdr:col>81</xdr:col>
      <xdr:colOff>50800</xdr:colOff>
      <xdr:row>106</xdr:row>
      <xdr:rowOff>117348</xdr:rowOff>
    </xdr:to>
    <xdr:cxnSp macro="">
      <xdr:nvCxnSpPr>
        <xdr:cNvPr id="879" name="直線コネクタ 878"/>
        <xdr:cNvCxnSpPr/>
      </xdr:nvCxnSpPr>
      <xdr:spPr>
        <a:xfrm>
          <a:off x="14592300" y="18263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91694</xdr:rowOff>
    </xdr:from>
    <xdr:to>
      <xdr:col>72</xdr:col>
      <xdr:colOff>38100</xdr:colOff>
      <xdr:row>107</xdr:row>
      <xdr:rowOff>21844</xdr:rowOff>
    </xdr:to>
    <xdr:sp macro="" textlink="">
      <xdr:nvSpPr>
        <xdr:cNvPr id="880" name="楕円 879"/>
        <xdr:cNvSpPr/>
      </xdr:nvSpPr>
      <xdr:spPr>
        <a:xfrm>
          <a:off x="1365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89915</xdr:rowOff>
    </xdr:from>
    <xdr:to>
      <xdr:col>76</xdr:col>
      <xdr:colOff>114300</xdr:colOff>
      <xdr:row>106</xdr:row>
      <xdr:rowOff>142494</xdr:rowOff>
    </xdr:to>
    <xdr:cxnSp macro="">
      <xdr:nvCxnSpPr>
        <xdr:cNvPr id="881" name="直線コネクタ 880"/>
        <xdr:cNvCxnSpPr/>
      </xdr:nvCxnSpPr>
      <xdr:spPr>
        <a:xfrm flipV="1">
          <a:off x="13703300" y="1826361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75692</xdr:rowOff>
    </xdr:from>
    <xdr:to>
      <xdr:col>67</xdr:col>
      <xdr:colOff>101600</xdr:colOff>
      <xdr:row>107</xdr:row>
      <xdr:rowOff>5842</xdr:rowOff>
    </xdr:to>
    <xdr:sp macro="" textlink="">
      <xdr:nvSpPr>
        <xdr:cNvPr id="882" name="楕円 881"/>
        <xdr:cNvSpPr/>
      </xdr:nvSpPr>
      <xdr:spPr>
        <a:xfrm>
          <a:off x="1276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126492</xdr:rowOff>
    </xdr:from>
    <xdr:to>
      <xdr:col>71</xdr:col>
      <xdr:colOff>177800</xdr:colOff>
      <xdr:row>106</xdr:row>
      <xdr:rowOff>142494</xdr:rowOff>
    </xdr:to>
    <xdr:cxnSp macro="">
      <xdr:nvCxnSpPr>
        <xdr:cNvPr id="883" name="直線コネクタ 882"/>
        <xdr:cNvCxnSpPr/>
      </xdr:nvCxnSpPr>
      <xdr:spPr>
        <a:xfrm>
          <a:off x="12814300" y="183001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24655</xdr:rowOff>
    </xdr:from>
    <xdr:ext cx="405111" cy="259045"/>
    <xdr:sp macro="" textlink="">
      <xdr:nvSpPr>
        <xdr:cNvPr id="884" name="n_1aveValue【庁舎】&#10;有形固定資産減価償却率"/>
        <xdr:cNvSpPr txBox="1"/>
      </xdr:nvSpPr>
      <xdr:spPr>
        <a:xfrm>
          <a:off x="15266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85"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86" name="n_3aveValue【庁舎】&#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887" name="n_4aveValue【庁舎】&#10;有形固定資産減価償却率"/>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159275</xdr:rowOff>
    </xdr:from>
    <xdr:ext cx="405111" cy="259045"/>
    <xdr:sp macro="" textlink="">
      <xdr:nvSpPr>
        <xdr:cNvPr id="888" name="n_1mainValue【庁舎】&#10;有形固定資産減価償却率"/>
        <xdr:cNvSpPr txBox="1"/>
      </xdr:nvSpPr>
      <xdr:spPr>
        <a:xfrm>
          <a:off x="152660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131842</xdr:rowOff>
    </xdr:from>
    <xdr:ext cx="405111" cy="259045"/>
    <xdr:sp macro="" textlink="">
      <xdr:nvSpPr>
        <xdr:cNvPr id="889" name="n_2mainValue【庁舎】&#10;有形固定資産減価償却率"/>
        <xdr:cNvSpPr txBox="1"/>
      </xdr:nvSpPr>
      <xdr:spPr>
        <a:xfrm>
          <a:off x="14389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12971</xdr:rowOff>
    </xdr:from>
    <xdr:ext cx="405111" cy="259045"/>
    <xdr:sp macro="" textlink="">
      <xdr:nvSpPr>
        <xdr:cNvPr id="890" name="n_3mainValue【庁舎】&#10;有形固定資産減価償却率"/>
        <xdr:cNvSpPr txBox="1"/>
      </xdr:nvSpPr>
      <xdr:spPr>
        <a:xfrm>
          <a:off x="13500744"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168419</xdr:rowOff>
    </xdr:from>
    <xdr:ext cx="405111" cy="259045"/>
    <xdr:sp macro="" textlink="">
      <xdr:nvSpPr>
        <xdr:cNvPr id="891" name="n_4mainValue【庁舎】&#10;有形固定資産減価償却率"/>
        <xdr:cNvSpPr txBox="1"/>
      </xdr:nvSpPr>
      <xdr:spPr>
        <a:xfrm>
          <a:off x="126117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4" name="直線コネクタ 913"/>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5"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6" name="直線コネクタ 915"/>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7"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8" name="直線コネクタ 917"/>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9"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0" name="フローチャート: 判断 919"/>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1" name="フローチャート: 判断 92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2" name="フローチャート: 判断 921"/>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3" name="フローチャート: 判断 922"/>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4" name="フローチャート: 判断 923"/>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930" name="楕円 929"/>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155212</xdr:rowOff>
    </xdr:from>
    <xdr:ext cx="469744" cy="259045"/>
    <xdr:sp macro="" textlink="">
      <xdr:nvSpPr>
        <xdr:cNvPr id="931" name="【庁舎】&#10;一人当たり面積該当値テキスト"/>
        <xdr:cNvSpPr txBox="1"/>
      </xdr:nvSpPr>
      <xdr:spPr>
        <a:xfrm>
          <a:off x="221996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68835</xdr:rowOff>
    </xdr:from>
    <xdr:to>
      <xdr:col>112</xdr:col>
      <xdr:colOff>38100</xdr:colOff>
      <xdr:row>107</xdr:row>
      <xdr:rowOff>170435</xdr:rowOff>
    </xdr:to>
    <xdr:sp macro="" textlink="">
      <xdr:nvSpPr>
        <xdr:cNvPr id="932" name="楕円 931"/>
        <xdr:cNvSpPr/>
      </xdr:nvSpPr>
      <xdr:spPr>
        <a:xfrm>
          <a:off x="21272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119635</xdr:rowOff>
    </xdr:to>
    <xdr:cxnSp macro="">
      <xdr:nvCxnSpPr>
        <xdr:cNvPr id="933" name="直線コネクタ 932"/>
        <xdr:cNvCxnSpPr/>
      </xdr:nvCxnSpPr>
      <xdr:spPr>
        <a:xfrm>
          <a:off x="21323300" y="1846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64263</xdr:rowOff>
    </xdr:from>
    <xdr:to>
      <xdr:col>107</xdr:col>
      <xdr:colOff>101600</xdr:colOff>
      <xdr:row>107</xdr:row>
      <xdr:rowOff>165863</xdr:rowOff>
    </xdr:to>
    <xdr:sp macro="" textlink="">
      <xdr:nvSpPr>
        <xdr:cNvPr id="934" name="楕円 933"/>
        <xdr:cNvSpPr/>
      </xdr:nvSpPr>
      <xdr:spPr>
        <a:xfrm>
          <a:off x="20383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119635</xdr:rowOff>
    </xdr:to>
    <xdr:cxnSp macro="">
      <xdr:nvCxnSpPr>
        <xdr:cNvPr id="935" name="直線コネクタ 934"/>
        <xdr:cNvCxnSpPr/>
      </xdr:nvCxnSpPr>
      <xdr:spPr>
        <a:xfrm>
          <a:off x="20434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6" name="楕円 935"/>
        <xdr:cNvSpPr/>
      </xdr:nvSpPr>
      <xdr:spPr>
        <a:xfrm>
          <a:off x="19494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119635</xdr:rowOff>
    </xdr:to>
    <xdr:cxnSp macro="">
      <xdr:nvCxnSpPr>
        <xdr:cNvPr id="937" name="直線コネクタ 936"/>
        <xdr:cNvCxnSpPr/>
      </xdr:nvCxnSpPr>
      <xdr:spPr>
        <a:xfrm flipV="1">
          <a:off x="19545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64263</xdr:rowOff>
    </xdr:from>
    <xdr:to>
      <xdr:col>98</xdr:col>
      <xdr:colOff>38100</xdr:colOff>
      <xdr:row>107</xdr:row>
      <xdr:rowOff>165863</xdr:rowOff>
    </xdr:to>
    <xdr:sp macro="" textlink="">
      <xdr:nvSpPr>
        <xdr:cNvPr id="938" name="楕円 937"/>
        <xdr:cNvSpPr/>
      </xdr:nvSpPr>
      <xdr:spPr>
        <a:xfrm>
          <a:off x="18605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115063</xdr:rowOff>
    </xdr:from>
    <xdr:to>
      <xdr:col>102</xdr:col>
      <xdr:colOff>114300</xdr:colOff>
      <xdr:row>107</xdr:row>
      <xdr:rowOff>119635</xdr:rowOff>
    </xdr:to>
    <xdr:cxnSp macro="">
      <xdr:nvCxnSpPr>
        <xdr:cNvPr id="939" name="直線コネクタ 938"/>
        <xdr:cNvCxnSpPr/>
      </xdr:nvCxnSpPr>
      <xdr:spPr>
        <a:xfrm>
          <a:off x="18656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941" name="n_2aveValue【庁舎】&#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2" name="n_3aveValue【庁舎】&#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3" name="n_4aveValue【庁舎】&#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161562</xdr:rowOff>
    </xdr:from>
    <xdr:ext cx="469744" cy="259045"/>
    <xdr:sp macro="" textlink="">
      <xdr:nvSpPr>
        <xdr:cNvPr id="944" name="n_1mainValue【庁舎】&#10;一人当たり面積"/>
        <xdr:cNvSpPr txBox="1"/>
      </xdr:nvSpPr>
      <xdr:spPr>
        <a:xfrm>
          <a:off x="21075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156990</xdr:rowOff>
    </xdr:from>
    <xdr:ext cx="469744" cy="259045"/>
    <xdr:sp macro="" textlink="">
      <xdr:nvSpPr>
        <xdr:cNvPr id="945" name="n_2mainValue【庁舎】&#10;一人当たり面積"/>
        <xdr:cNvSpPr txBox="1"/>
      </xdr:nvSpPr>
      <xdr:spPr>
        <a:xfrm>
          <a:off x="20199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46" name="n_3mainValue【庁舎】&#10;一人当たり面積"/>
        <xdr:cNvSpPr txBox="1"/>
      </xdr:nvSpPr>
      <xdr:spPr>
        <a:xfrm>
          <a:off x="19310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156990</xdr:rowOff>
    </xdr:from>
    <xdr:ext cx="469744" cy="259045"/>
    <xdr:sp macro="" textlink="">
      <xdr:nvSpPr>
        <xdr:cNvPr id="947" name="n_4mainValue【庁舎】&#10;一人当たり面積"/>
        <xdr:cNvSpPr txBox="1"/>
      </xdr:nvSpPr>
      <xdr:spPr>
        <a:xfrm>
          <a:off x="18421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近年、施設の建て替えや大規模改修を実施したため一般廃棄物処理施設、保健センター、図書館の有形固定資産減価償却率が上位に位置している。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福祉施設については、隣保館のエレベーターの更新等</a:t>
          </a:r>
          <a:r>
            <a:rPr kumimoji="1" lang="ja-JP" altLang="ja-JP" sz="1100">
              <a:solidFill>
                <a:sysClr val="windowText" lastClr="000000"/>
              </a:solidFill>
              <a:effectLst/>
              <a:latin typeface="+mn-lt"/>
              <a:ea typeface="+mn-ea"/>
              <a:cs typeface="+mn-cs"/>
            </a:rPr>
            <a:t>をしたため有形固定資産減価償却率の改善が見られる。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市民会館については、</a:t>
          </a:r>
          <a:r>
            <a:rPr lang="ja-JP" altLang="en-US" sz="1100" b="0" i="0" u="none" strike="noStrike" baseline="0" smtClean="0">
              <a:solidFill>
                <a:sysClr val="windowText" lastClr="000000"/>
              </a:solidFill>
              <a:latin typeface="+mn-lt"/>
              <a:ea typeface="+mn-ea"/>
              <a:cs typeface="+mn-cs"/>
            </a:rPr>
            <a:t>農業屋コミュニティ文化センター特定天井</a:t>
          </a:r>
          <a:r>
            <a:rPr kumimoji="1" lang="ja-JP" altLang="ja-JP" sz="1100">
              <a:solidFill>
                <a:sysClr val="windowText" lastClr="000000"/>
              </a:solidFill>
              <a:effectLst/>
              <a:latin typeface="+mn-lt"/>
              <a:ea typeface="+mn-ea"/>
              <a:cs typeface="+mn-cs"/>
            </a:rPr>
            <a:t>の更新等をしたため有形固定資産減価償却率の改善が見られる。</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当市経年比較において、平成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年度より僅かな低下傾向にあり、単年度指標においては、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0.574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0.571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0.569</a:t>
          </a:r>
          <a:r>
            <a:rPr kumimoji="1" lang="ja-JP" altLang="en-US" sz="1300">
              <a:latin typeface="ＭＳ Ｐゴシック" panose="020B0600070205080204" pitchFamily="50" charset="-128"/>
              <a:ea typeface="ＭＳ Ｐゴシック" panose="020B0600070205080204" pitchFamily="50" charset="-128"/>
            </a:rPr>
            <a:t>と下がっている。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年度から令和元年度までを合併特例事業債を財源とした集中投資期間とし、投資的経費が伸びるとともに、その市債の償還を短期間に実施する短期償還を借入翌年から実施した。令和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年度は短期償還実施の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年目となり短期償還以前に比べて償還額が増加した状況が続いていることから一時的に財政力指数は悪化したが、短期償還終了後は過去の数値付近に回帰すると思われる。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7" name="直線コネクタ 76"/>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80" name="直線コネクタ 79"/>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年度は、分子では主に人件費</a:t>
          </a:r>
          <a:r>
            <a:rPr kumimoji="1" lang="en-US" altLang="ja-JP" sz="1100">
              <a:latin typeface="ＭＳ Ｐゴシック" panose="020B0600070205080204" pitchFamily="50" charset="-128"/>
              <a:ea typeface="ＭＳ Ｐゴシック" panose="020B0600070205080204" pitchFamily="50" charset="-128"/>
            </a:rPr>
            <a:t>295,556</a:t>
          </a:r>
          <a:r>
            <a:rPr kumimoji="1" lang="ja-JP" altLang="en-US" sz="1100">
              <a:latin typeface="ＭＳ Ｐゴシック" panose="020B0600070205080204" pitchFamily="50" charset="-128"/>
              <a:ea typeface="ＭＳ Ｐゴシック" panose="020B0600070205080204" pitchFamily="50" charset="-128"/>
            </a:rPr>
            <a:t>千円増、繰出金</a:t>
          </a:r>
          <a:r>
            <a:rPr kumimoji="1" lang="en-US" altLang="ja-JP" sz="1100">
              <a:latin typeface="ＭＳ Ｐゴシック" panose="020B0600070205080204" pitchFamily="50" charset="-128"/>
              <a:ea typeface="ＭＳ Ｐゴシック" panose="020B0600070205080204" pitchFamily="50" charset="-128"/>
            </a:rPr>
            <a:t>177,876</a:t>
          </a:r>
          <a:r>
            <a:rPr kumimoji="1" lang="ja-JP" altLang="en-US" sz="1100">
              <a:latin typeface="ＭＳ Ｐゴシック" panose="020B0600070205080204" pitchFamily="50" charset="-128"/>
              <a:ea typeface="ＭＳ Ｐゴシック" panose="020B0600070205080204" pitchFamily="50" charset="-128"/>
            </a:rPr>
            <a:t>千円増、補助費等</a:t>
          </a:r>
          <a:r>
            <a:rPr kumimoji="1" lang="en-US" altLang="ja-JP" sz="1100">
              <a:latin typeface="ＭＳ Ｐゴシック" panose="020B0600070205080204" pitchFamily="50" charset="-128"/>
              <a:ea typeface="ＭＳ Ｐゴシック" panose="020B0600070205080204" pitchFamily="50" charset="-128"/>
            </a:rPr>
            <a:t>100,999</a:t>
          </a:r>
          <a:r>
            <a:rPr kumimoji="1" lang="ja-JP" altLang="en-US" sz="1100">
              <a:latin typeface="ＭＳ Ｐゴシック" panose="020B0600070205080204" pitchFamily="50" charset="-128"/>
              <a:ea typeface="ＭＳ Ｐゴシック" panose="020B0600070205080204" pitchFamily="50" charset="-128"/>
            </a:rPr>
            <a:t>千円増、扶助費</a:t>
          </a:r>
          <a:r>
            <a:rPr kumimoji="1" lang="en-US" altLang="ja-JP" sz="1100">
              <a:latin typeface="ＭＳ Ｐゴシック" panose="020B0600070205080204" pitchFamily="50" charset="-128"/>
              <a:ea typeface="ＭＳ Ｐゴシック" panose="020B0600070205080204" pitchFamily="50" charset="-128"/>
            </a:rPr>
            <a:t>84,874</a:t>
          </a:r>
          <a:r>
            <a:rPr kumimoji="1" lang="ja-JP" altLang="en-US" sz="1100">
              <a:latin typeface="ＭＳ Ｐゴシック" panose="020B0600070205080204" pitchFamily="50" charset="-128"/>
              <a:ea typeface="ＭＳ Ｐゴシック" panose="020B0600070205080204" pitchFamily="50" charset="-128"/>
            </a:rPr>
            <a:t>千円増等により計</a:t>
          </a:r>
          <a:r>
            <a:rPr kumimoji="1" lang="en-US" altLang="ja-JP" sz="1100">
              <a:latin typeface="ＭＳ Ｐゴシック" panose="020B0600070205080204" pitchFamily="50" charset="-128"/>
              <a:ea typeface="ＭＳ Ｐゴシック" panose="020B0600070205080204" pitchFamily="50" charset="-128"/>
            </a:rPr>
            <a:t>591,842</a:t>
          </a:r>
          <a:r>
            <a:rPr kumimoji="1" lang="ja-JP" altLang="en-US" sz="1100">
              <a:latin typeface="ＭＳ Ｐゴシック" panose="020B0600070205080204" pitchFamily="50" charset="-128"/>
              <a:ea typeface="ＭＳ Ｐゴシック" panose="020B0600070205080204" pitchFamily="50" charset="-128"/>
            </a:rPr>
            <a:t>千円の増。分母では地方交付税</a:t>
          </a:r>
          <a:r>
            <a:rPr kumimoji="1" lang="en-US" altLang="ja-JP" sz="1100">
              <a:latin typeface="ＭＳ Ｐゴシック" panose="020B0600070205080204" pitchFamily="50" charset="-128"/>
              <a:ea typeface="ＭＳ Ｐゴシック" panose="020B0600070205080204" pitchFamily="50" charset="-128"/>
            </a:rPr>
            <a:t>621,287</a:t>
          </a:r>
          <a:r>
            <a:rPr kumimoji="1" lang="ja-JP" altLang="en-US" sz="1100">
              <a:latin typeface="ＭＳ Ｐゴシック" panose="020B0600070205080204" pitchFamily="50" charset="-128"/>
              <a:ea typeface="ＭＳ Ｐゴシック" panose="020B0600070205080204" pitchFamily="50" charset="-128"/>
            </a:rPr>
            <a:t>千円減、地方税</a:t>
          </a:r>
          <a:r>
            <a:rPr kumimoji="1" lang="en-US" altLang="ja-JP" sz="1100">
              <a:latin typeface="ＭＳ Ｐゴシック" panose="020B0600070205080204" pitchFamily="50" charset="-128"/>
              <a:ea typeface="ＭＳ Ｐゴシック" panose="020B0600070205080204" pitchFamily="50" charset="-128"/>
            </a:rPr>
            <a:t>323,427</a:t>
          </a:r>
          <a:r>
            <a:rPr kumimoji="1" lang="ja-JP" altLang="en-US" sz="1100">
              <a:latin typeface="ＭＳ Ｐゴシック" panose="020B0600070205080204" pitchFamily="50" charset="-128"/>
              <a:ea typeface="ＭＳ Ｐゴシック" panose="020B0600070205080204" pitchFamily="50" charset="-128"/>
            </a:rPr>
            <a:t>千円減、地方消費税交付金</a:t>
          </a:r>
          <a:r>
            <a:rPr kumimoji="1" lang="en-US" altLang="ja-JP" sz="1100">
              <a:latin typeface="ＭＳ Ｐゴシック" panose="020B0600070205080204" pitchFamily="50" charset="-128"/>
              <a:ea typeface="ＭＳ Ｐゴシック" panose="020B0600070205080204" pitchFamily="50" charset="-128"/>
            </a:rPr>
            <a:t>310,689</a:t>
          </a:r>
          <a:r>
            <a:rPr kumimoji="1" lang="ja-JP" altLang="en-US" sz="1100">
              <a:latin typeface="ＭＳ Ｐゴシック" panose="020B0600070205080204" pitchFamily="50" charset="-128"/>
              <a:ea typeface="ＭＳ Ｐゴシック" panose="020B0600070205080204" pitchFamily="50" charset="-128"/>
            </a:rPr>
            <a:t>千円増、地方特例交付金</a:t>
          </a:r>
          <a:r>
            <a:rPr kumimoji="1" lang="en-US" altLang="ja-JP" sz="1100">
              <a:latin typeface="ＭＳ Ｐゴシック" panose="020B0600070205080204" pitchFamily="50" charset="-128"/>
              <a:ea typeface="ＭＳ Ｐゴシック" panose="020B0600070205080204" pitchFamily="50" charset="-128"/>
            </a:rPr>
            <a:t>256,082</a:t>
          </a:r>
          <a:r>
            <a:rPr kumimoji="1" lang="ja-JP" altLang="en-US" sz="1100">
              <a:latin typeface="ＭＳ Ｐゴシック" panose="020B0600070205080204" pitchFamily="50" charset="-128"/>
              <a:ea typeface="ＭＳ Ｐゴシック" panose="020B0600070205080204" pitchFamily="50" charset="-128"/>
            </a:rPr>
            <a:t>千円増等により計</a:t>
          </a:r>
          <a:r>
            <a:rPr kumimoji="1" lang="en-US" altLang="ja-JP" sz="1100">
              <a:latin typeface="ＭＳ Ｐゴシック" panose="020B0600070205080204" pitchFamily="50" charset="-128"/>
              <a:ea typeface="ＭＳ Ｐゴシック" panose="020B0600070205080204" pitchFamily="50" charset="-128"/>
            </a:rPr>
            <a:t>98,554</a:t>
          </a:r>
          <a:r>
            <a:rPr kumimoji="1" lang="ja-JP" altLang="en-US" sz="1100">
              <a:latin typeface="ＭＳ Ｐゴシック" panose="020B0600070205080204" pitchFamily="50" charset="-128"/>
              <a:ea typeface="ＭＳ Ｐゴシック" panose="020B0600070205080204" pitchFamily="50" charset="-128"/>
            </a:rPr>
            <a:t>千円の減となったことによる。</a:t>
          </a:r>
        </a:p>
        <a:p>
          <a:r>
            <a:rPr kumimoji="1" lang="ja-JP" altLang="en-US" sz="1100">
              <a:latin typeface="ＭＳ Ｐゴシック" panose="020B0600070205080204" pitchFamily="50" charset="-128"/>
              <a:ea typeface="ＭＳ Ｐゴシック" panose="020B0600070205080204" pitchFamily="50" charset="-128"/>
            </a:rPr>
            <a:t>　前年度比で若干悪化したが、引き続き</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％代前半の数値となった。これは公債費において合併特例事業債の短期償還分は臨時的なもので計上的な経費から除外しており、短期償還終了後は短期償還以前の数値付近まで戻るものと想定している。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66</xdr:row>
      <xdr:rowOff>42333</xdr:rowOff>
    </xdr:to>
    <xdr:cxnSp macro="">
      <xdr:nvCxnSpPr>
        <xdr:cNvPr id="129" name="直線コネクタ 128"/>
        <xdr:cNvCxnSpPr/>
      </xdr:nvCxnSpPr>
      <xdr:spPr>
        <a:xfrm flipV="1">
          <a:off x="4953000" y="10084505"/>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14410</xdr:rowOff>
    </xdr:from>
    <xdr:ext cx="762000" cy="259045"/>
    <xdr:sp macro="" textlink="">
      <xdr:nvSpPr>
        <xdr:cNvPr id="130"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42333</xdr:rowOff>
    </xdr:from>
    <xdr:to>
      <xdr:col>24</xdr:col>
      <xdr:colOff>12700</xdr:colOff>
      <xdr:row>66</xdr:row>
      <xdr:rowOff>42333</xdr:rowOff>
    </xdr:to>
    <xdr:cxnSp macro="">
      <xdr:nvCxnSpPr>
        <xdr:cNvPr id="131" name="直線コネクタ 130"/>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32" name="財政構造の弾力性最大値テキスト"/>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33" name="直線コネクタ 132"/>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124178</xdr:rowOff>
    </xdr:from>
    <xdr:to>
      <xdr:col>23</xdr:col>
      <xdr:colOff>133350</xdr:colOff>
      <xdr:row>58</xdr:row>
      <xdr:rowOff>140405</xdr:rowOff>
    </xdr:to>
    <xdr:cxnSp macro="">
      <xdr:nvCxnSpPr>
        <xdr:cNvPr id="134" name="直線コネクタ 133"/>
        <xdr:cNvCxnSpPr/>
      </xdr:nvCxnSpPr>
      <xdr:spPr>
        <a:xfrm>
          <a:off x="4114800" y="9896828"/>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83555</xdr:rowOff>
    </xdr:from>
    <xdr:ext cx="762000" cy="259045"/>
    <xdr:sp macro="" textlink="">
      <xdr:nvSpPr>
        <xdr:cNvPr id="135" name="財政構造の弾力性平均値テキスト"/>
        <xdr:cNvSpPr txBox="1"/>
      </xdr:nvSpPr>
      <xdr:spPr>
        <a:xfrm>
          <a:off x="5041900" y="105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36" name="フローチャート: 判断 135"/>
        <xdr:cNvSpPr/>
      </xdr:nvSpPr>
      <xdr:spPr>
        <a:xfrm>
          <a:off x="49022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124178</xdr:rowOff>
    </xdr:from>
    <xdr:to>
      <xdr:col>19</xdr:col>
      <xdr:colOff>133350</xdr:colOff>
      <xdr:row>62</xdr:row>
      <xdr:rowOff>31045</xdr:rowOff>
    </xdr:to>
    <xdr:cxnSp macro="">
      <xdr:nvCxnSpPr>
        <xdr:cNvPr id="137" name="直線コネクタ 136"/>
        <xdr:cNvCxnSpPr/>
      </xdr:nvCxnSpPr>
      <xdr:spPr>
        <a:xfrm flipV="1">
          <a:off x="3225800" y="9896828"/>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8" name="フローチャート: 判断 137"/>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9" name="テキスト ボックス 138"/>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31045</xdr:rowOff>
    </xdr:from>
    <xdr:to>
      <xdr:col>15</xdr:col>
      <xdr:colOff>82550</xdr:colOff>
      <xdr:row>65</xdr:row>
      <xdr:rowOff>133350</xdr:rowOff>
    </xdr:to>
    <xdr:cxnSp macro="">
      <xdr:nvCxnSpPr>
        <xdr:cNvPr id="140" name="直線コネクタ 139"/>
        <xdr:cNvCxnSpPr/>
      </xdr:nvCxnSpPr>
      <xdr:spPr>
        <a:xfrm flipV="1">
          <a:off x="2336800" y="10660945"/>
          <a:ext cx="889000" cy="6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66322</xdr:rowOff>
    </xdr:from>
    <xdr:to>
      <xdr:col>15</xdr:col>
      <xdr:colOff>133350</xdr:colOff>
      <xdr:row>64</xdr:row>
      <xdr:rowOff>167922</xdr:rowOff>
    </xdr:to>
    <xdr:sp macro="" textlink="">
      <xdr:nvSpPr>
        <xdr:cNvPr id="141" name="フローチャート: 判断 140"/>
        <xdr:cNvSpPr/>
      </xdr:nvSpPr>
      <xdr:spPr>
        <a:xfrm>
          <a:off x="3175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42" name="テキスト ボックス 141"/>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133350</xdr:rowOff>
    </xdr:to>
    <xdr:cxnSp macro="">
      <xdr:nvCxnSpPr>
        <xdr:cNvPr id="143" name="直線コネクタ 142"/>
        <xdr:cNvCxnSpPr/>
      </xdr:nvCxnSpPr>
      <xdr:spPr>
        <a:xfrm>
          <a:off x="1447800" y="110765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26105</xdr:rowOff>
    </xdr:from>
    <xdr:to>
      <xdr:col>11</xdr:col>
      <xdr:colOff>82550</xdr:colOff>
      <xdr:row>64</xdr:row>
      <xdr:rowOff>127705</xdr:rowOff>
    </xdr:to>
    <xdr:sp macro="" textlink="">
      <xdr:nvSpPr>
        <xdr:cNvPr id="144" name="フローチャート: 判断 143"/>
        <xdr:cNvSpPr/>
      </xdr:nvSpPr>
      <xdr:spPr>
        <a:xfrm>
          <a:off x="22860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137882</xdr:rowOff>
    </xdr:from>
    <xdr:ext cx="762000" cy="259045"/>
    <xdr:sp macro="" textlink="">
      <xdr:nvSpPr>
        <xdr:cNvPr id="145" name="テキスト ボックス 144"/>
        <xdr:cNvSpPr txBox="1"/>
      </xdr:nvSpPr>
      <xdr:spPr>
        <a:xfrm>
          <a:off x="1955800" y="107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106539</xdr:rowOff>
    </xdr:from>
    <xdr:to>
      <xdr:col>7</xdr:col>
      <xdr:colOff>31750</xdr:colOff>
      <xdr:row>65</xdr:row>
      <xdr:rowOff>36689</xdr:rowOff>
    </xdr:to>
    <xdr:sp macro="" textlink="">
      <xdr:nvSpPr>
        <xdr:cNvPr id="146" name="フローチャート: 判断 145"/>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21466</xdr:rowOff>
    </xdr:from>
    <xdr:ext cx="762000" cy="259045"/>
    <xdr:sp macro="" textlink="">
      <xdr:nvSpPr>
        <xdr:cNvPr id="147" name="テキスト ボックス 146"/>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89605</xdr:rowOff>
    </xdr:from>
    <xdr:to>
      <xdr:col>23</xdr:col>
      <xdr:colOff>184150</xdr:colOff>
      <xdr:row>59</xdr:row>
      <xdr:rowOff>19755</xdr:rowOff>
    </xdr:to>
    <xdr:sp macro="" textlink="">
      <xdr:nvSpPr>
        <xdr:cNvPr id="153" name="楕円 152"/>
        <xdr:cNvSpPr/>
      </xdr:nvSpPr>
      <xdr:spPr>
        <a:xfrm>
          <a:off x="4902200" y="10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10882</xdr:rowOff>
    </xdr:from>
    <xdr:ext cx="762000" cy="259045"/>
    <xdr:sp macro="" textlink="">
      <xdr:nvSpPr>
        <xdr:cNvPr id="154" name="財政構造の弾力性該当値テキスト"/>
        <xdr:cNvSpPr txBox="1"/>
      </xdr:nvSpPr>
      <xdr:spPr>
        <a:xfrm>
          <a:off x="5041900" y="99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73378</xdr:rowOff>
    </xdr:from>
    <xdr:to>
      <xdr:col>19</xdr:col>
      <xdr:colOff>184150</xdr:colOff>
      <xdr:row>58</xdr:row>
      <xdr:rowOff>3528</xdr:rowOff>
    </xdr:to>
    <xdr:sp macro="" textlink="">
      <xdr:nvSpPr>
        <xdr:cNvPr id="155" name="楕円 154"/>
        <xdr:cNvSpPr/>
      </xdr:nvSpPr>
      <xdr:spPr>
        <a:xfrm>
          <a:off x="4064000" y="98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13705</xdr:rowOff>
    </xdr:from>
    <xdr:ext cx="736600" cy="259045"/>
    <xdr:sp macro="" textlink="">
      <xdr:nvSpPr>
        <xdr:cNvPr id="156" name="テキスト ボックス 155"/>
        <xdr:cNvSpPr txBox="1"/>
      </xdr:nvSpPr>
      <xdr:spPr>
        <a:xfrm>
          <a:off x="3733800" y="961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151695</xdr:rowOff>
    </xdr:from>
    <xdr:to>
      <xdr:col>15</xdr:col>
      <xdr:colOff>133350</xdr:colOff>
      <xdr:row>62</xdr:row>
      <xdr:rowOff>81845</xdr:rowOff>
    </xdr:to>
    <xdr:sp macro="" textlink="">
      <xdr:nvSpPr>
        <xdr:cNvPr id="157" name="楕円 156"/>
        <xdr:cNvSpPr/>
      </xdr:nvSpPr>
      <xdr:spPr>
        <a:xfrm>
          <a:off x="3175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92022</xdr:rowOff>
    </xdr:from>
    <xdr:ext cx="762000" cy="259045"/>
    <xdr:sp macro="" textlink="">
      <xdr:nvSpPr>
        <xdr:cNvPr id="158" name="テキスト ボックス 157"/>
        <xdr:cNvSpPr txBox="1"/>
      </xdr:nvSpPr>
      <xdr:spPr>
        <a:xfrm>
          <a:off x="2844800" y="103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1" name="楕円 160"/>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2" name="テキスト ボックス 161"/>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人件費については昨年に比べて増加しており、その主な理由は、制度導入から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目を迎えた会計年度任用職員の昇給や期末手当の支給率増によるもののほか、コロナワクチン接種事業や災害、選挙にかかる時間外勤務手当の増によるものである。今後も、ノー残業デーの実施や時間外勤務の要因分析など時間外勤務の縮減に向けた取り組み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2" name="直線コネクタ 191"/>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3" name="人件費・物件費等の状況最小値テキスト"/>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4" name="直線コネクタ 193"/>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5" name="人件費・物件費等の状況最大値テキスト"/>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6" name="直線コネクタ 195"/>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38700</xdr:rowOff>
    </xdr:from>
    <xdr:to>
      <xdr:col>23</xdr:col>
      <xdr:colOff>133350</xdr:colOff>
      <xdr:row>84</xdr:row>
      <xdr:rowOff>43901</xdr:rowOff>
    </xdr:to>
    <xdr:cxnSp macro="">
      <xdr:nvCxnSpPr>
        <xdr:cNvPr id="197" name="直線コネクタ 196"/>
        <xdr:cNvCxnSpPr/>
      </xdr:nvCxnSpPr>
      <xdr:spPr>
        <a:xfrm>
          <a:off x="4114800" y="14269050"/>
          <a:ext cx="838200" cy="17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198" name="人件費・物件費等の状況平均値テキスト"/>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199" name="フローチャート: 判断 198"/>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131023</xdr:rowOff>
    </xdr:from>
    <xdr:to>
      <xdr:col>19</xdr:col>
      <xdr:colOff>133350</xdr:colOff>
      <xdr:row>83</xdr:row>
      <xdr:rowOff>38700</xdr:rowOff>
    </xdr:to>
    <xdr:cxnSp macro="">
      <xdr:nvCxnSpPr>
        <xdr:cNvPr id="200" name="直線コネクタ 199"/>
        <xdr:cNvCxnSpPr/>
      </xdr:nvCxnSpPr>
      <xdr:spPr>
        <a:xfrm>
          <a:off x="3225800" y="14189923"/>
          <a:ext cx="889000" cy="7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1" name="フローチャート: 判断 200"/>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2" name="テキスト ボックス 201"/>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159062</xdr:rowOff>
    </xdr:from>
    <xdr:to>
      <xdr:col>15</xdr:col>
      <xdr:colOff>82550</xdr:colOff>
      <xdr:row>82</xdr:row>
      <xdr:rowOff>131023</xdr:rowOff>
    </xdr:to>
    <xdr:cxnSp macro="">
      <xdr:nvCxnSpPr>
        <xdr:cNvPr id="203" name="直線コネクタ 202"/>
        <xdr:cNvCxnSpPr/>
      </xdr:nvCxnSpPr>
      <xdr:spPr>
        <a:xfrm>
          <a:off x="2336800" y="14046512"/>
          <a:ext cx="889000" cy="1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4" name="フローチャート: 判断 203"/>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5" name="テキスト ボックス 204"/>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104708</xdr:rowOff>
    </xdr:from>
    <xdr:to>
      <xdr:col>11</xdr:col>
      <xdr:colOff>31750</xdr:colOff>
      <xdr:row>81</xdr:row>
      <xdr:rowOff>159062</xdr:rowOff>
    </xdr:to>
    <xdr:cxnSp macro="">
      <xdr:nvCxnSpPr>
        <xdr:cNvPr id="206" name="直線コネクタ 205"/>
        <xdr:cNvCxnSpPr/>
      </xdr:nvCxnSpPr>
      <xdr:spPr>
        <a:xfrm>
          <a:off x="1447800" y="13992158"/>
          <a:ext cx="8890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7" name="フローチャート: 判断 206"/>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08" name="テキスト ボックス 207"/>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09" name="フローチャート: 判断 208"/>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0" name="テキスト ボックス 209"/>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164551</xdr:rowOff>
    </xdr:from>
    <xdr:to>
      <xdr:col>23</xdr:col>
      <xdr:colOff>184150</xdr:colOff>
      <xdr:row>84</xdr:row>
      <xdr:rowOff>94701</xdr:rowOff>
    </xdr:to>
    <xdr:sp macro="" textlink="">
      <xdr:nvSpPr>
        <xdr:cNvPr id="216" name="楕円 215"/>
        <xdr:cNvSpPr/>
      </xdr:nvSpPr>
      <xdr:spPr>
        <a:xfrm>
          <a:off x="4902200" y="143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9628</xdr:rowOff>
    </xdr:from>
    <xdr:ext cx="762000" cy="259045"/>
    <xdr:sp macro="" textlink="">
      <xdr:nvSpPr>
        <xdr:cNvPr id="217" name="人件費・物件費等の状況該当値テキスト"/>
        <xdr:cNvSpPr txBox="1"/>
      </xdr:nvSpPr>
      <xdr:spPr>
        <a:xfrm>
          <a:off x="5041900" y="1423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159350</xdr:rowOff>
    </xdr:from>
    <xdr:to>
      <xdr:col>19</xdr:col>
      <xdr:colOff>184150</xdr:colOff>
      <xdr:row>83</xdr:row>
      <xdr:rowOff>89500</xdr:rowOff>
    </xdr:to>
    <xdr:sp macro="" textlink="">
      <xdr:nvSpPr>
        <xdr:cNvPr id="218" name="楕円 217"/>
        <xdr:cNvSpPr/>
      </xdr:nvSpPr>
      <xdr:spPr>
        <a:xfrm>
          <a:off x="4064000" y="142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99677</xdr:rowOff>
    </xdr:from>
    <xdr:ext cx="736600" cy="259045"/>
    <xdr:sp macro="" textlink="">
      <xdr:nvSpPr>
        <xdr:cNvPr id="219" name="テキスト ボックス 218"/>
        <xdr:cNvSpPr txBox="1"/>
      </xdr:nvSpPr>
      <xdr:spPr>
        <a:xfrm>
          <a:off x="3733800" y="1398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80223</xdr:rowOff>
    </xdr:from>
    <xdr:to>
      <xdr:col>15</xdr:col>
      <xdr:colOff>133350</xdr:colOff>
      <xdr:row>83</xdr:row>
      <xdr:rowOff>10373</xdr:rowOff>
    </xdr:to>
    <xdr:sp macro="" textlink="">
      <xdr:nvSpPr>
        <xdr:cNvPr id="220" name="楕円 219"/>
        <xdr:cNvSpPr/>
      </xdr:nvSpPr>
      <xdr:spPr>
        <a:xfrm>
          <a:off x="3175000" y="141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166600</xdr:rowOff>
    </xdr:from>
    <xdr:ext cx="762000" cy="259045"/>
    <xdr:sp macro="" textlink="">
      <xdr:nvSpPr>
        <xdr:cNvPr id="221" name="テキスト ボックス 220"/>
        <xdr:cNvSpPr txBox="1"/>
      </xdr:nvSpPr>
      <xdr:spPr>
        <a:xfrm>
          <a:off x="2844800" y="142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108262</xdr:rowOff>
    </xdr:from>
    <xdr:to>
      <xdr:col>11</xdr:col>
      <xdr:colOff>82550</xdr:colOff>
      <xdr:row>82</xdr:row>
      <xdr:rowOff>38412</xdr:rowOff>
    </xdr:to>
    <xdr:sp macro="" textlink="">
      <xdr:nvSpPr>
        <xdr:cNvPr id="222" name="楕円 221"/>
        <xdr:cNvSpPr/>
      </xdr:nvSpPr>
      <xdr:spPr>
        <a:xfrm>
          <a:off x="2286000" y="139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23189</xdr:rowOff>
    </xdr:from>
    <xdr:ext cx="762000" cy="259045"/>
    <xdr:sp macro="" textlink="">
      <xdr:nvSpPr>
        <xdr:cNvPr id="223" name="テキスト ボックス 222"/>
        <xdr:cNvSpPr txBox="1"/>
      </xdr:nvSpPr>
      <xdr:spPr>
        <a:xfrm>
          <a:off x="1955800" y="1408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53908</xdr:rowOff>
    </xdr:from>
    <xdr:to>
      <xdr:col>7</xdr:col>
      <xdr:colOff>31750</xdr:colOff>
      <xdr:row>81</xdr:row>
      <xdr:rowOff>155508</xdr:rowOff>
    </xdr:to>
    <xdr:sp macro="" textlink="">
      <xdr:nvSpPr>
        <xdr:cNvPr id="224" name="楕円 223"/>
        <xdr:cNvSpPr/>
      </xdr:nvSpPr>
      <xdr:spPr>
        <a:xfrm>
          <a:off x="1397000" y="139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165685</xdr:rowOff>
    </xdr:from>
    <xdr:ext cx="762000" cy="259045"/>
    <xdr:sp macro="" textlink="">
      <xdr:nvSpPr>
        <xdr:cNvPr id="225" name="テキスト ボックス 224"/>
        <xdr:cNvSpPr txBox="1"/>
      </xdr:nvSpPr>
      <xdr:spPr>
        <a:xfrm>
          <a:off x="1066800" y="1371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類似団体平均を下回っており、水準として高いものではない。</a:t>
          </a:r>
        </a:p>
        <a:p>
          <a:r>
            <a:rPr kumimoji="1" lang="ja-JP" altLang="en-US" sz="1300">
              <a:latin typeface="ＭＳ Ｐゴシック" panose="020B0600070205080204" pitchFamily="50" charset="-128"/>
              <a:ea typeface="ＭＳ Ｐゴシック" panose="020B0600070205080204" pitchFamily="50" charset="-128"/>
            </a:rPr>
            <a:t>原則的に人事院勧告に準拠させていることから、大きな特殊要因がない限り、このままで推移すると見込まれ、今後も適正な水準の確保に努めていく。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130811</xdr:rowOff>
    </xdr:to>
    <xdr:cxnSp macro="">
      <xdr:nvCxnSpPr>
        <xdr:cNvPr id="257" name="直線コネクタ 256"/>
        <xdr:cNvCxnSpPr/>
      </xdr:nvCxnSpPr>
      <xdr:spPr>
        <a:xfrm>
          <a:off x="16179800" y="14532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58" name="給与水準   （国との比較）平均値テキスト"/>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59" name="フローチャート: 判断 258"/>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130811</xdr:rowOff>
    </xdr:to>
    <xdr:cxnSp macro="">
      <xdr:nvCxnSpPr>
        <xdr:cNvPr id="260" name="直線コネクタ 259"/>
        <xdr:cNvCxnSpPr/>
      </xdr:nvCxnSpPr>
      <xdr:spPr>
        <a:xfrm>
          <a:off x="15290800" y="14460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1" name="フローチャート: 判断 260"/>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2" name="テキスト ボックス 261"/>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58420</xdr:rowOff>
    </xdr:to>
    <xdr:cxnSp macro="">
      <xdr:nvCxnSpPr>
        <xdr:cNvPr id="263" name="直線コネクタ 262"/>
        <xdr:cNvCxnSpPr/>
      </xdr:nvCxnSpPr>
      <xdr:spPr>
        <a:xfrm>
          <a:off x="14401800" y="14436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84</xdr:row>
      <xdr:rowOff>130811</xdr:rowOff>
    </xdr:to>
    <xdr:cxnSp macro="">
      <xdr:nvCxnSpPr>
        <xdr:cNvPr id="266" name="直線コネクタ 265"/>
        <xdr:cNvCxnSpPr/>
      </xdr:nvCxnSpPr>
      <xdr:spPr>
        <a:xfrm flipV="1">
          <a:off x="13512800" y="144360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7" name="フローチャート: 判断 266"/>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8" name="テキスト ボックス 267"/>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6" name="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7"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8" name="楕円 277"/>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9" name="テキスト ボックス 278"/>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0" name="楕円 279"/>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1" name="テキスト ボックス 28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82" name="楕円 281"/>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83" name="テキスト ボックス 28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4" name="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他の類似団体と比較して面積が広く、人口密度も低いため、効率的でない業務を抱えざるを得ない現状があるが、平成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月に策定した「松阪市公共施設等総合管理計画」に基づき、効果的・効率的な公共施設の最適化に取り組んでいくとともに、引き続き適正な定員管理の推進を図っていく。</a:t>
          </a:r>
        </a:p>
        <a:p>
          <a:r>
            <a:rPr kumimoji="1" lang="ja-JP" altLang="en-US" sz="1300">
              <a:latin typeface="ＭＳ Ｐゴシック" panose="020B0600070205080204" pitchFamily="50" charset="-128"/>
              <a:ea typeface="ＭＳ Ｐゴシック" panose="020B0600070205080204" pitchFamily="50" charset="-128"/>
            </a:rPr>
            <a:t>　具体的には、令和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年度以降の定員管理の適正なあり方を示した「松阪市定員適正化方針」（令和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月策定）に基づき、取組を進めていく予定である。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5" name="直線コネクタ 314"/>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6"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7" name="直線コネクタ 316"/>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2117</xdr:rowOff>
    </xdr:from>
    <xdr:to>
      <xdr:col>81</xdr:col>
      <xdr:colOff>44450</xdr:colOff>
      <xdr:row>66</xdr:row>
      <xdr:rowOff>50377</xdr:rowOff>
    </xdr:to>
    <xdr:cxnSp macro="">
      <xdr:nvCxnSpPr>
        <xdr:cNvPr id="320" name="直線コネクタ 319"/>
        <xdr:cNvCxnSpPr/>
      </xdr:nvCxnSpPr>
      <xdr:spPr>
        <a:xfrm>
          <a:off x="16179800" y="113178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1" name="定員管理の状況平均値テキスト"/>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2" name="フローチャート: 判断 321"/>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141394</xdr:rowOff>
    </xdr:from>
    <xdr:to>
      <xdr:col>77</xdr:col>
      <xdr:colOff>44450</xdr:colOff>
      <xdr:row>66</xdr:row>
      <xdr:rowOff>2117</xdr:rowOff>
    </xdr:to>
    <xdr:cxnSp macro="">
      <xdr:nvCxnSpPr>
        <xdr:cNvPr id="323" name="直線コネクタ 322"/>
        <xdr:cNvCxnSpPr/>
      </xdr:nvCxnSpPr>
      <xdr:spPr>
        <a:xfrm>
          <a:off x="15290800" y="1128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4" name="フローチャート: 判断 323"/>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5" name="テキスト ボックス 324"/>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77046</xdr:rowOff>
    </xdr:from>
    <xdr:to>
      <xdr:col>72</xdr:col>
      <xdr:colOff>203200</xdr:colOff>
      <xdr:row>65</xdr:row>
      <xdr:rowOff>141394</xdr:rowOff>
    </xdr:to>
    <xdr:cxnSp macro="">
      <xdr:nvCxnSpPr>
        <xdr:cNvPr id="326" name="直線コネクタ 325"/>
        <xdr:cNvCxnSpPr/>
      </xdr:nvCxnSpPr>
      <xdr:spPr>
        <a:xfrm>
          <a:off x="14401800" y="1122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7" name="フローチャート: 判断 326"/>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28" name="テキスト ボックス 327"/>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77046</xdr:rowOff>
    </xdr:to>
    <xdr:cxnSp macro="">
      <xdr:nvCxnSpPr>
        <xdr:cNvPr id="329" name="直線コネクタ 328"/>
        <xdr:cNvCxnSpPr/>
      </xdr:nvCxnSpPr>
      <xdr:spPr>
        <a:xfrm>
          <a:off x="13512800" y="1113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0" name="フローチャート: 判断 329"/>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1" name="テキスト ボックス 330"/>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2" name="フローチャート: 判断 331"/>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3" name="テキスト ボックス 332"/>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171027</xdr:rowOff>
    </xdr:from>
    <xdr:to>
      <xdr:col>81</xdr:col>
      <xdr:colOff>95250</xdr:colOff>
      <xdr:row>66</xdr:row>
      <xdr:rowOff>101177</xdr:rowOff>
    </xdr:to>
    <xdr:sp macro="" textlink="">
      <xdr:nvSpPr>
        <xdr:cNvPr id="339" name="楕円 338"/>
        <xdr:cNvSpPr/>
      </xdr:nvSpPr>
      <xdr:spPr>
        <a:xfrm>
          <a:off x="16967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143104</xdr:rowOff>
    </xdr:from>
    <xdr:ext cx="762000" cy="259045"/>
    <xdr:sp macro="" textlink="">
      <xdr:nvSpPr>
        <xdr:cNvPr id="340" name="定員管理の状況該当値テキスト"/>
        <xdr:cNvSpPr txBox="1"/>
      </xdr:nvSpPr>
      <xdr:spPr>
        <a:xfrm>
          <a:off x="17106900" y="11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122767</xdr:rowOff>
    </xdr:from>
    <xdr:to>
      <xdr:col>77</xdr:col>
      <xdr:colOff>95250</xdr:colOff>
      <xdr:row>66</xdr:row>
      <xdr:rowOff>52917</xdr:rowOff>
    </xdr:to>
    <xdr:sp macro="" textlink="">
      <xdr:nvSpPr>
        <xdr:cNvPr id="341" name="楕円 340"/>
        <xdr:cNvSpPr/>
      </xdr:nvSpPr>
      <xdr:spPr>
        <a:xfrm>
          <a:off x="16129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37694</xdr:rowOff>
    </xdr:from>
    <xdr:ext cx="736600" cy="259045"/>
    <xdr:sp macro="" textlink="">
      <xdr:nvSpPr>
        <xdr:cNvPr id="342" name="テキスト ボックス 341"/>
        <xdr:cNvSpPr txBox="1"/>
      </xdr:nvSpPr>
      <xdr:spPr>
        <a:xfrm>
          <a:off x="15798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90594</xdr:rowOff>
    </xdr:from>
    <xdr:to>
      <xdr:col>73</xdr:col>
      <xdr:colOff>44450</xdr:colOff>
      <xdr:row>66</xdr:row>
      <xdr:rowOff>20744</xdr:rowOff>
    </xdr:to>
    <xdr:sp macro="" textlink="">
      <xdr:nvSpPr>
        <xdr:cNvPr id="343" name="楕円 342"/>
        <xdr:cNvSpPr/>
      </xdr:nvSpPr>
      <xdr:spPr>
        <a:xfrm>
          <a:off x="15240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5521</xdr:rowOff>
    </xdr:from>
    <xdr:ext cx="762000" cy="259045"/>
    <xdr:sp macro="" textlink="">
      <xdr:nvSpPr>
        <xdr:cNvPr id="344" name="テキスト ボックス 343"/>
        <xdr:cNvSpPr txBox="1"/>
      </xdr:nvSpPr>
      <xdr:spPr>
        <a:xfrm>
          <a:off x="14909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26246</xdr:rowOff>
    </xdr:from>
    <xdr:to>
      <xdr:col>68</xdr:col>
      <xdr:colOff>203200</xdr:colOff>
      <xdr:row>65</xdr:row>
      <xdr:rowOff>127846</xdr:rowOff>
    </xdr:to>
    <xdr:sp macro="" textlink="">
      <xdr:nvSpPr>
        <xdr:cNvPr id="345" name="楕円 344"/>
        <xdr:cNvSpPr/>
      </xdr:nvSpPr>
      <xdr:spPr>
        <a:xfrm>
          <a:off x="14351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112623</xdr:rowOff>
    </xdr:from>
    <xdr:ext cx="762000" cy="259045"/>
    <xdr:sp macro="" textlink="">
      <xdr:nvSpPr>
        <xdr:cNvPr id="346" name="テキスト ボックス 345"/>
        <xdr:cNvSpPr txBox="1"/>
      </xdr:nvSpPr>
      <xdr:spPr>
        <a:xfrm>
          <a:off x="14020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47" name="楕円 346"/>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48" name="テキスト ボックス 347"/>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年度の指数については、平成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年度の単年度実質公債費比率の差に由来する。主に公営企業繰出金の減（同比△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億円）、交付税算入公債費の額の増（同比＋</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億円）により分子は減、標準財政規模の増（同比＋</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億円）により分母は増で単年度指標は改善した。</a:t>
          </a:r>
        </a:p>
        <a:p>
          <a:r>
            <a:rPr kumimoji="1" lang="ja-JP" altLang="en-US" sz="1200">
              <a:latin typeface="ＭＳ Ｐゴシック" panose="020B0600070205080204" pitchFamily="50" charset="-128"/>
              <a:ea typeface="ＭＳ Ｐゴシック" panose="020B0600070205080204" pitchFamily="50" charset="-128"/>
            </a:rPr>
            <a:t>　令和元年度までは臨時財政対策債の限度額以下で借り入れており、元利償還金等は年々減少していたが、集中投資期間に係る短期償還の実施、また、未来投資基金にかかる合併特例事業債の償還期間においては、数値の上昇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78" name="直線コネクタ 377"/>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79"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0" name="直線コネクタ 379"/>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1"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2" name="直線コネクタ 381"/>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69548</xdr:rowOff>
    </xdr:to>
    <xdr:cxnSp macro="">
      <xdr:nvCxnSpPr>
        <xdr:cNvPr id="383" name="直線コネクタ 382"/>
        <xdr:cNvCxnSpPr/>
      </xdr:nvCxnSpPr>
      <xdr:spPr>
        <a:xfrm flipV="1">
          <a:off x="16179800" y="68815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4"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5" name="フローチャート: 判断 384"/>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69548</xdr:rowOff>
    </xdr:to>
    <xdr:cxnSp macro="">
      <xdr:nvCxnSpPr>
        <xdr:cNvPr id="386" name="直線コネクタ 385"/>
        <xdr:cNvCxnSpPr/>
      </xdr:nvCxnSpPr>
      <xdr:spPr>
        <a:xfrm>
          <a:off x="15290800" y="68241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137583</xdr:rowOff>
    </xdr:to>
    <xdr:cxnSp macro="">
      <xdr:nvCxnSpPr>
        <xdr:cNvPr id="389" name="直線コネクタ 388"/>
        <xdr:cNvCxnSpPr/>
      </xdr:nvCxnSpPr>
      <xdr:spPr>
        <a:xfrm>
          <a:off x="14401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0" name="フローチャート: 判断 389"/>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1" name="テキスト ボックス 390"/>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57150</xdr:rowOff>
    </xdr:to>
    <xdr:cxnSp macro="">
      <xdr:nvCxnSpPr>
        <xdr:cNvPr id="392" name="直線コネクタ 391"/>
        <xdr:cNvCxnSpPr/>
      </xdr:nvCxnSpPr>
      <xdr:spPr>
        <a:xfrm flipV="1">
          <a:off x="13512800" y="67207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3" name="フローチャート: 判断 392"/>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4" name="テキスト ボックス 393"/>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5" name="フローチャート: 判断 394"/>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6" name="テキスト ボックス 395"/>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2" name="楕円 401"/>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3"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4" name="楕円 403"/>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05" name="テキスト ボックス 404"/>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08" name="楕円 407"/>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09" name="テキスト ボックス 408"/>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年度は、前年度までと同様に算定されなかった。地方債残高は対前年度比＋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億円となったものの充当可能財源（基金等）のこれまでの蓄積や未来投資基金の造成等により、分子がマイナスとなったことによる。</a:t>
          </a:r>
        </a:p>
        <a:p>
          <a:r>
            <a:rPr kumimoji="1" lang="ja-JP" altLang="en-US" sz="1300">
              <a:latin typeface="ＭＳ Ｐゴシック" panose="020B0600070205080204" pitchFamily="50" charset="-128"/>
              <a:ea typeface="ＭＳ Ｐゴシック" panose="020B0600070205080204" pitchFamily="50" charset="-128"/>
            </a:rPr>
            <a:t>　合併特例事業債を活用した未来投資基金を令和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ヶ年で計</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億円積み立てることから市債発行が大幅に増加することとなるが、財政調整基金等を活用し、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ヶ年程の早期に償還することで影響を短期間に抑えることとしている。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38" name="直線コネクタ 437"/>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39" name="将来負担の状況最小値テキスト"/>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0" name="直線コネクタ 439"/>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3" name="将来負担の状況平均値テキスト"/>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4" name="フローチャート: 判断 443"/>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5" name="フローチャート: 判断 444"/>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6" name="テキスト ボックス 445"/>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47" name="フローチャート: 判断 446"/>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48" name="テキスト ボックス 447"/>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49" name="フローチャート: 判断 448"/>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0" name="テキスト ボックス 449"/>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1" name="フローチャート: 判断 450"/>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2" name="テキスト ボックス 451"/>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29937</xdr:rowOff>
    </xdr:from>
    <xdr:ext cx="9099176" cy="425758"/>
    <xdr:sp macro="" textlink="">
      <xdr:nvSpPr>
        <xdr:cNvPr id="458" name="テキスト ボックス 457">
          <a:extLst>
            <a:ext uri="{FF2B5EF4-FFF2-40B4-BE49-F238E27FC236}">
              <a16:creationId xmlns:a16="http://schemas.microsoft.com/office/drawing/2014/main" id="{B7833EC5-7802-49C9-93AF-5F55205E114C}"/>
            </a:ext>
          </a:extLst>
        </xdr:cNvPr>
        <xdr:cNvSpPr txBox="1"/>
      </xdr:nvSpPr>
      <xdr:spPr>
        <a:xfrm>
          <a:off x="748393" y="462915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が前年度に比べて増加したことに加え、歳出規模が減少したことから、経常収支比率のうち人件費の占める割合は相対的に上昇したものの、類似団体平均と比べるとやや低い水準にあり、今後も諸手当の見直し、時間外勤務の抑制を図りつつ、同時に効率的な運営に向けて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37</xdr:row>
      <xdr:rowOff>133350</xdr:rowOff>
    </xdr:to>
    <xdr:cxnSp macro="">
      <xdr:nvCxnSpPr>
        <xdr:cNvPr id="66" name="直線コネクタ 65"/>
        <xdr:cNvCxnSpPr/>
      </xdr:nvCxnSpPr>
      <xdr:spPr>
        <a:xfrm>
          <a:off x="3987800" y="6388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0</xdr:rowOff>
    </xdr:from>
    <xdr:to>
      <xdr:col>19</xdr:col>
      <xdr:colOff>187325</xdr:colOff>
      <xdr:row>37</xdr:row>
      <xdr:rowOff>44450</xdr:rowOff>
    </xdr:to>
    <xdr:cxnSp macro="">
      <xdr:nvCxnSpPr>
        <xdr:cNvPr id="69" name="直線コネクタ 68"/>
        <xdr:cNvCxnSpPr/>
      </xdr:nvCxnSpPr>
      <xdr:spPr>
        <a:xfrm>
          <a:off x="3098800" y="6172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0</xdr:rowOff>
    </xdr:from>
    <xdr:to>
      <xdr:col>15</xdr:col>
      <xdr:colOff>98425</xdr:colOff>
      <xdr:row>36</xdr:row>
      <xdr:rowOff>76200</xdr:rowOff>
    </xdr:to>
    <xdr:cxnSp macro="">
      <xdr:nvCxnSpPr>
        <xdr:cNvPr id="72" name="直線コネクタ 71"/>
        <xdr:cNvCxnSpPr/>
      </xdr:nvCxnSpPr>
      <xdr:spPr>
        <a:xfrm flipV="1">
          <a:off x="2209800" y="617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88900</xdr:rowOff>
    </xdr:to>
    <xdr:cxnSp macro="">
      <xdr:nvCxnSpPr>
        <xdr:cNvPr id="75" name="直線コネクタ 74"/>
        <xdr:cNvCxnSpPr/>
      </xdr:nvCxnSpPr>
      <xdr:spPr>
        <a:xfrm flipV="1">
          <a:off x="1320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82550</xdr:rowOff>
    </xdr:from>
    <xdr:to>
      <xdr:col>24</xdr:col>
      <xdr:colOff>76200</xdr:colOff>
      <xdr:row>38</xdr:row>
      <xdr:rowOff>12700</xdr:rowOff>
    </xdr:to>
    <xdr:sp macro="" textlink="">
      <xdr:nvSpPr>
        <xdr:cNvPr id="85" name="楕円 84"/>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99077</xdr:rowOff>
    </xdr:from>
    <xdr:ext cx="762000" cy="259045"/>
    <xdr:sp macro="" textlink="">
      <xdr:nvSpPr>
        <xdr:cNvPr id="86" name="人件費該当値テキスト"/>
        <xdr:cNvSpPr txBox="1"/>
      </xdr:nvSpPr>
      <xdr:spPr>
        <a:xfrm>
          <a:off x="49149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120650</xdr:rowOff>
    </xdr:from>
    <xdr:to>
      <xdr:col>15</xdr:col>
      <xdr:colOff>149225</xdr:colOff>
      <xdr:row>36</xdr:row>
      <xdr:rowOff>50800</xdr:rowOff>
    </xdr:to>
    <xdr:sp macro="" textlink="">
      <xdr:nvSpPr>
        <xdr:cNvPr id="89" name="楕円 88"/>
        <xdr:cNvSpPr/>
      </xdr:nvSpPr>
      <xdr:spPr>
        <a:xfrm>
          <a:off x="304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60977</xdr:rowOff>
    </xdr:from>
    <xdr:ext cx="762000" cy="259045"/>
    <xdr:sp macro="" textlink="">
      <xdr:nvSpPr>
        <xdr:cNvPr id="90" name="テキスト ボックス 89"/>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年度は、会計年度任用職員制度の導入に伴い、これまでの非常勤職員の賃金等が人件費に移行したことにより大きく減少し、令和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年度も同等の数値となった。今後は施設の老朽化に伴う維持管理に係る経費等の増加が懸念されることから、施設の見直しを中心に、引き続き物件費の抑制に努める。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44704</xdr:rowOff>
    </xdr:to>
    <xdr:cxnSp macro="">
      <xdr:nvCxnSpPr>
        <xdr:cNvPr id="125" name="直線コネクタ 124"/>
        <xdr:cNvCxnSpPr/>
      </xdr:nvCxnSpPr>
      <xdr:spPr>
        <a:xfrm flipV="1">
          <a:off x="15671800" y="2435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15</xdr:row>
      <xdr:rowOff>129286</xdr:rowOff>
    </xdr:to>
    <xdr:cxnSp macro="">
      <xdr:nvCxnSpPr>
        <xdr:cNvPr id="128" name="直線コネクタ 127"/>
        <xdr:cNvCxnSpPr/>
      </xdr:nvCxnSpPr>
      <xdr:spPr>
        <a:xfrm flipV="1">
          <a:off x="14782800" y="244500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129286</xdr:rowOff>
    </xdr:to>
    <xdr:cxnSp macro="">
      <xdr:nvCxnSpPr>
        <xdr:cNvPr id="131" name="直線コネクタ 130"/>
        <xdr:cNvCxnSpPr/>
      </xdr:nvCxnSpPr>
      <xdr:spPr>
        <a:xfrm>
          <a:off x="13893800" y="2655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83566</xdr:rowOff>
    </xdr:to>
    <xdr:cxnSp macro="">
      <xdr:nvCxnSpPr>
        <xdr:cNvPr id="134" name="直線コネクタ 133"/>
        <xdr:cNvCxnSpPr/>
      </xdr:nvCxnSpPr>
      <xdr:spPr>
        <a:xfrm>
          <a:off x="13004800" y="2655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165354</xdr:rowOff>
    </xdr:from>
    <xdr:to>
      <xdr:col>78</xdr:col>
      <xdr:colOff>120650</xdr:colOff>
      <xdr:row>14</xdr:row>
      <xdr:rowOff>95504</xdr:rowOff>
    </xdr:to>
    <xdr:sp macro="" textlink="">
      <xdr:nvSpPr>
        <xdr:cNvPr id="146" name="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9" name="テキスト ボックス 148"/>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3" name="テキスト ボックス 152"/>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年度の経常的な扶助費は、令和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年度と比較すると若干の上昇となった（</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生活保護関連経費や児童手当やこども医療費助成等の児童福祉にかかる扶助費は微減となったものの、障害者総合支援関連経費や老人福祉にかかる扶助費は増加傾向にあることによる。扶助費については今後も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84" name="直線コネクタ 183"/>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58</xdr:row>
      <xdr:rowOff>81280</xdr:rowOff>
    </xdr:to>
    <xdr:cxnSp macro="">
      <xdr:nvCxnSpPr>
        <xdr:cNvPr id="187" name="直線コネクタ 186"/>
        <xdr:cNvCxnSpPr/>
      </xdr:nvCxnSpPr>
      <xdr:spPr>
        <a:xfrm flipV="1">
          <a:off x="3098800" y="96596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81280</xdr:rowOff>
    </xdr:to>
    <xdr:cxnSp macro="">
      <xdr:nvCxnSpPr>
        <xdr:cNvPr id="190" name="直線コネクタ 189"/>
        <xdr:cNvCxnSpPr/>
      </xdr:nvCxnSpPr>
      <xdr:spPr>
        <a:xfrm>
          <a:off x="2209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60</xdr:row>
      <xdr:rowOff>12700</xdr:rowOff>
    </xdr:to>
    <xdr:cxnSp macro="">
      <xdr:nvCxnSpPr>
        <xdr:cNvPr id="193" name="直線コネクタ 192"/>
        <xdr:cNvCxnSpPr/>
      </xdr:nvCxnSpPr>
      <xdr:spPr>
        <a:xfrm flipV="1">
          <a:off x="1320800" y="9979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7" name="テキスト ボックス 196"/>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5" name="楕円 204"/>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06" name="テキスト ボックス 205"/>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7" name="楕円 206"/>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208" name="テキスト ボックス 207"/>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09" name="楕円 208"/>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0" name="テキスト ボックス 209"/>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超高齢社会への移行を反映し、経常経費充当一般財源において、後期高齢者医療事業、及び、介護保険事業への繰出金の増加傾向が続いている。令和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年度は介護保険事業が微減となったが、令和元年度に比べ、合せて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億円程度増加している。</a:t>
          </a:r>
        </a:p>
        <a:p>
          <a:r>
            <a:rPr kumimoji="1" lang="ja-JP" altLang="en-US" sz="1200">
              <a:latin typeface="ＭＳ Ｐゴシック" panose="020B0600070205080204" pitchFamily="50" charset="-128"/>
              <a:ea typeface="ＭＳ Ｐゴシック" panose="020B0600070205080204" pitchFamily="50" charset="-128"/>
            </a:rPr>
            <a:t>　後期高齢者医療事業、及び、特に介護保険事業への繰出金の増額は今後も避けられないと考えられることから、他の経常経費の抑制に努める。</a:t>
          </a:r>
          <a:r>
            <a:rPr kumimoji="1" lang="en-US" altLang="ja-JP" sz="1200">
              <a:latin typeface="ＭＳ Ｐゴシック" panose="020B0600070205080204" pitchFamily="50" charset="-128"/>
              <a:ea typeface="ＭＳ Ｐゴシック" panose="020B0600070205080204" pitchFamily="50" charset="-128"/>
            </a:rPr>
            <a:t>42304230</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127000</xdr:rowOff>
    </xdr:to>
    <xdr:cxnSp macro="">
      <xdr:nvCxnSpPr>
        <xdr:cNvPr id="243" name="直線コネクタ 242"/>
        <xdr:cNvCxnSpPr/>
      </xdr:nvCxnSpPr>
      <xdr:spPr>
        <a:xfrm>
          <a:off x="15671800" y="10299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1287</xdr:rowOff>
    </xdr:from>
    <xdr:ext cx="762000" cy="259045"/>
    <xdr:sp macro="" textlink="">
      <xdr:nvSpPr>
        <xdr:cNvPr id="244"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149860</xdr:rowOff>
    </xdr:to>
    <xdr:cxnSp macro="">
      <xdr:nvCxnSpPr>
        <xdr:cNvPr id="246" name="直線コネクタ 245"/>
        <xdr:cNvCxnSpPr/>
      </xdr:nvCxnSpPr>
      <xdr:spPr>
        <a:xfrm flipV="1">
          <a:off x="14782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48" name="テキスト ボックス 247"/>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115570</xdr:rowOff>
    </xdr:to>
    <xdr:cxnSp macro="">
      <xdr:nvCxnSpPr>
        <xdr:cNvPr id="249" name="直線コネクタ 248"/>
        <xdr:cNvCxnSpPr/>
      </xdr:nvCxnSpPr>
      <xdr:spPr>
        <a:xfrm flipV="1">
          <a:off x="13893800" y="10436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50817</xdr:rowOff>
    </xdr:from>
    <xdr:ext cx="762000" cy="259045"/>
    <xdr:sp macro="" textlink="">
      <xdr:nvSpPr>
        <xdr:cNvPr id="251" name="テキスト ボックス 250"/>
        <xdr:cNvSpPr txBox="1"/>
      </xdr:nvSpPr>
      <xdr:spPr>
        <a:xfrm>
          <a:off x="14401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115570</xdr:rowOff>
    </xdr:from>
    <xdr:to>
      <xdr:col>69</xdr:col>
      <xdr:colOff>92075</xdr:colOff>
      <xdr:row>61</xdr:row>
      <xdr:rowOff>161290</xdr:rowOff>
    </xdr:to>
    <xdr:cxnSp macro="">
      <xdr:nvCxnSpPr>
        <xdr:cNvPr id="252" name="直線コネクタ 251"/>
        <xdr:cNvCxnSpPr/>
      </xdr:nvCxnSpPr>
      <xdr:spPr>
        <a:xfrm flipV="1">
          <a:off x="13004800" y="1057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62247</xdr:rowOff>
    </xdr:from>
    <xdr:ext cx="762000" cy="259045"/>
    <xdr:sp macro="" textlink="">
      <xdr:nvSpPr>
        <xdr:cNvPr id="254" name="テキスト ボックス 253"/>
        <xdr:cNvSpPr txBox="1"/>
      </xdr:nvSpPr>
      <xdr:spPr>
        <a:xfrm>
          <a:off x="13512800" y="101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27957</xdr:rowOff>
    </xdr:from>
    <xdr:ext cx="762000" cy="259045"/>
    <xdr:sp macro="" textlink="">
      <xdr:nvSpPr>
        <xdr:cNvPr id="256" name="テキスト ボックス 255"/>
        <xdr:cNvSpPr txBox="1"/>
      </xdr:nvSpPr>
      <xdr:spPr>
        <a:xfrm>
          <a:off x="12623800" y="103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2" name="楕円 26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3"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4" name="楕円 263"/>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5" name="テキスト ボックス 264"/>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66" name="楕円 265"/>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67" name="テキスト ボックス 266"/>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64770</xdr:rowOff>
    </xdr:from>
    <xdr:to>
      <xdr:col>69</xdr:col>
      <xdr:colOff>142875</xdr:colOff>
      <xdr:row>61</xdr:row>
      <xdr:rowOff>166370</xdr:rowOff>
    </xdr:to>
    <xdr:sp macro="" textlink="">
      <xdr:nvSpPr>
        <xdr:cNvPr id="268" name="楕円 267"/>
        <xdr:cNvSpPr/>
      </xdr:nvSpPr>
      <xdr:spPr>
        <a:xfrm>
          <a:off x="13843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151147</xdr:rowOff>
    </xdr:from>
    <xdr:ext cx="762000" cy="259045"/>
    <xdr:sp macro="" textlink="">
      <xdr:nvSpPr>
        <xdr:cNvPr id="269" name="テキスト ボックス 268"/>
        <xdr:cNvSpPr txBox="1"/>
      </xdr:nvSpPr>
      <xdr:spPr>
        <a:xfrm>
          <a:off x="13512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110490</xdr:rowOff>
    </xdr:from>
    <xdr:to>
      <xdr:col>65</xdr:col>
      <xdr:colOff>53975</xdr:colOff>
      <xdr:row>62</xdr:row>
      <xdr:rowOff>40640</xdr:rowOff>
    </xdr:to>
    <xdr:sp macro="" textlink="">
      <xdr:nvSpPr>
        <xdr:cNvPr id="270" name="楕円 269"/>
        <xdr:cNvSpPr/>
      </xdr:nvSpPr>
      <xdr:spPr>
        <a:xfrm>
          <a:off x="12954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25417</xdr:rowOff>
    </xdr:from>
    <xdr:ext cx="762000" cy="259045"/>
    <xdr:sp macro="" textlink="">
      <xdr:nvSpPr>
        <xdr:cNvPr id="271" name="テキスト ボックス 270"/>
        <xdr:cNvSpPr txBox="1"/>
      </xdr:nvSpPr>
      <xdr:spPr>
        <a:xfrm>
          <a:off x="12623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松阪市は、し尿処理・常備消防業務等を一部事務組合で行っているため、類似団体平均値に比べて経常収支比率が高い。</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年度は支出科目見直しによる広報活動交付金の新設や松阪地区広域衛生組合分担金の増等により微増となった。</a:t>
          </a:r>
        </a:p>
        <a:p>
          <a:r>
            <a:rPr kumimoji="1" lang="ja-JP" altLang="en-US" sz="1200">
              <a:latin typeface="ＭＳ Ｐゴシック" panose="020B0600070205080204" pitchFamily="50" charset="-128"/>
              <a:ea typeface="ＭＳ Ｐゴシック" panose="020B0600070205080204" pitchFamily="50" charset="-128"/>
            </a:rPr>
            <a:t>　繰出金については、法適用企業に対しては繰出基準を基本として、経営の健全化を求めるとともに、一部事務組合等の適正化、「補助金等に関する基本方針」に基づく補助金等の適正執行を徹底する。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39915</xdr:rowOff>
    </xdr:to>
    <xdr:cxnSp macro="">
      <xdr:nvCxnSpPr>
        <xdr:cNvPr id="306" name="直線コネクタ 305"/>
        <xdr:cNvCxnSpPr/>
      </xdr:nvCxnSpPr>
      <xdr:spPr>
        <a:xfrm>
          <a:off x="15671800" y="6533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39</xdr:row>
      <xdr:rowOff>9978</xdr:rowOff>
    </xdr:to>
    <xdr:cxnSp macro="">
      <xdr:nvCxnSpPr>
        <xdr:cNvPr id="309" name="直線コネクタ 308"/>
        <xdr:cNvCxnSpPr/>
      </xdr:nvCxnSpPr>
      <xdr:spPr>
        <a:xfrm flipV="1">
          <a:off x="14782800" y="6533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1" name="テキスト ボックス 310"/>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9978</xdr:rowOff>
    </xdr:from>
    <xdr:to>
      <xdr:col>73</xdr:col>
      <xdr:colOff>180975</xdr:colOff>
      <xdr:row>39</xdr:row>
      <xdr:rowOff>86178</xdr:rowOff>
    </xdr:to>
    <xdr:cxnSp macro="">
      <xdr:nvCxnSpPr>
        <xdr:cNvPr id="312" name="直線コネクタ 311"/>
        <xdr:cNvCxnSpPr/>
      </xdr:nvCxnSpPr>
      <xdr:spPr>
        <a:xfrm flipV="1">
          <a:off x="13893800" y="6696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4" name="テキスト ボックス 313"/>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86178</xdr:rowOff>
    </xdr:to>
    <xdr:cxnSp macro="">
      <xdr:nvCxnSpPr>
        <xdr:cNvPr id="315" name="直線コネクタ 314"/>
        <xdr:cNvCxnSpPr/>
      </xdr:nvCxnSpPr>
      <xdr:spPr>
        <a:xfrm>
          <a:off x="13004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7" name="テキスト ボックス 31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19" name="テキスト ボックス 318"/>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160565</xdr:rowOff>
    </xdr:from>
    <xdr:to>
      <xdr:col>82</xdr:col>
      <xdr:colOff>158750</xdr:colOff>
      <xdr:row>38</xdr:row>
      <xdr:rowOff>90715</xdr:rowOff>
    </xdr:to>
    <xdr:sp macro="" textlink="">
      <xdr:nvSpPr>
        <xdr:cNvPr id="325" name="楕円 324"/>
        <xdr:cNvSpPr/>
      </xdr:nvSpPr>
      <xdr:spPr>
        <a:xfrm>
          <a:off x="16459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132642</xdr:rowOff>
    </xdr:from>
    <xdr:ext cx="762000" cy="259045"/>
    <xdr:sp macro="" textlink="">
      <xdr:nvSpPr>
        <xdr:cNvPr id="326" name="補助費等該当値テキスト"/>
        <xdr:cNvSpPr txBox="1"/>
      </xdr:nvSpPr>
      <xdr:spPr>
        <a:xfrm>
          <a:off x="16598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27" name="楕円 326"/>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28" name="テキスト ボックス 327"/>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130628</xdr:rowOff>
    </xdr:from>
    <xdr:to>
      <xdr:col>74</xdr:col>
      <xdr:colOff>31750</xdr:colOff>
      <xdr:row>39</xdr:row>
      <xdr:rowOff>60778</xdr:rowOff>
    </xdr:to>
    <xdr:sp macro="" textlink="">
      <xdr:nvSpPr>
        <xdr:cNvPr id="329" name="楕円 328"/>
        <xdr:cNvSpPr/>
      </xdr:nvSpPr>
      <xdr:spPr>
        <a:xfrm>
          <a:off x="14732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45555</xdr:rowOff>
    </xdr:from>
    <xdr:ext cx="762000" cy="259045"/>
    <xdr:sp macro="" textlink="">
      <xdr:nvSpPr>
        <xdr:cNvPr id="330" name="テキスト ボックス 329"/>
        <xdr:cNvSpPr txBox="1"/>
      </xdr:nvSpPr>
      <xdr:spPr>
        <a:xfrm>
          <a:off x="14401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35378</xdr:rowOff>
    </xdr:from>
    <xdr:to>
      <xdr:col>69</xdr:col>
      <xdr:colOff>142875</xdr:colOff>
      <xdr:row>39</xdr:row>
      <xdr:rowOff>136978</xdr:rowOff>
    </xdr:to>
    <xdr:sp macro="" textlink="">
      <xdr:nvSpPr>
        <xdr:cNvPr id="331" name="楕円 330"/>
        <xdr:cNvSpPr/>
      </xdr:nvSpPr>
      <xdr:spPr>
        <a:xfrm>
          <a:off x="13843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121755</xdr:rowOff>
    </xdr:from>
    <xdr:ext cx="762000" cy="259045"/>
    <xdr:sp macro="" textlink="">
      <xdr:nvSpPr>
        <xdr:cNvPr id="332" name="テキスト ボックス 331"/>
        <xdr:cNvSpPr txBox="1"/>
      </xdr:nvSpPr>
      <xdr:spPr>
        <a:xfrm>
          <a:off x="13512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87085</xdr:rowOff>
    </xdr:from>
    <xdr:to>
      <xdr:col>65</xdr:col>
      <xdr:colOff>53975</xdr:colOff>
      <xdr:row>39</xdr:row>
      <xdr:rowOff>17235</xdr:rowOff>
    </xdr:to>
    <xdr:sp macro="" textlink="">
      <xdr:nvSpPr>
        <xdr:cNvPr id="333" name="楕円 332"/>
        <xdr:cNvSpPr/>
      </xdr:nvSpPr>
      <xdr:spPr>
        <a:xfrm>
          <a:off x="12954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2012</xdr:rowOff>
    </xdr:from>
    <xdr:ext cx="762000" cy="259045"/>
    <xdr:sp macro="" textlink="">
      <xdr:nvSpPr>
        <xdr:cNvPr id="334" name="テキスト ボックス 333"/>
        <xdr:cNvSpPr txBox="1"/>
      </xdr:nvSpPr>
      <xdr:spPr>
        <a:xfrm>
          <a:off x="12623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数値は減少傾向で推移している。これは合併特例事業債の短期償還分は臨時的なものであることから、経常的な経費から除外していることによる。そのため、短期償還終了後は短期償還以前の状況に戻るものと想定している。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年度から数年は未来投資基金の積み立てに要した合併特例事業債の償還を短期間で行うことから、その間は数値の上昇が見込まれる。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3" name="直線コネクタ 362"/>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4"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5" name="直線コネクタ 364"/>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6"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7" name="直線コネクタ 366"/>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84545</xdr:rowOff>
    </xdr:to>
    <xdr:cxnSp macro="">
      <xdr:nvCxnSpPr>
        <xdr:cNvPr id="368" name="直線コネクタ 367"/>
        <xdr:cNvCxnSpPr/>
      </xdr:nvCxnSpPr>
      <xdr:spPr>
        <a:xfrm flipV="1">
          <a:off x="3987800" y="131082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95629</xdr:rowOff>
    </xdr:from>
    <xdr:ext cx="762000" cy="259045"/>
    <xdr:sp macro="" textlink="">
      <xdr:nvSpPr>
        <xdr:cNvPr id="369" name="公債費平均値テキスト"/>
        <xdr:cNvSpPr txBox="1"/>
      </xdr:nvSpPr>
      <xdr:spPr>
        <a:xfrm>
          <a:off x="4914900" y="13297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0" name="フローチャート: 判断 369"/>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84545</xdr:rowOff>
    </xdr:from>
    <xdr:to>
      <xdr:col>19</xdr:col>
      <xdr:colOff>187325</xdr:colOff>
      <xdr:row>76</xdr:row>
      <xdr:rowOff>143329</xdr:rowOff>
    </xdr:to>
    <xdr:cxnSp macro="">
      <xdr:nvCxnSpPr>
        <xdr:cNvPr id="371" name="直線コネクタ 370"/>
        <xdr:cNvCxnSpPr/>
      </xdr:nvCxnSpPr>
      <xdr:spPr>
        <a:xfrm flipV="1">
          <a:off x="3098800" y="131147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2" name="フローチャート: 判断 371"/>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73" name="テキスト ボックス 372"/>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78</xdr:row>
      <xdr:rowOff>22498</xdr:rowOff>
    </xdr:to>
    <xdr:cxnSp macro="">
      <xdr:nvCxnSpPr>
        <xdr:cNvPr id="374" name="直線コネクタ 373"/>
        <xdr:cNvCxnSpPr/>
      </xdr:nvCxnSpPr>
      <xdr:spPr>
        <a:xfrm flipV="1">
          <a:off x="2209800" y="13173529"/>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5" name="フローチャート: 判断 37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6" name="テキスト ボックス 37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56787</xdr:rowOff>
    </xdr:from>
    <xdr:to>
      <xdr:col>11</xdr:col>
      <xdr:colOff>9525</xdr:colOff>
      <xdr:row>78</xdr:row>
      <xdr:rowOff>22498</xdr:rowOff>
    </xdr:to>
    <xdr:cxnSp macro="">
      <xdr:nvCxnSpPr>
        <xdr:cNvPr id="377" name="直線コネクタ 376"/>
        <xdr:cNvCxnSpPr/>
      </xdr:nvCxnSpPr>
      <xdr:spPr>
        <a:xfrm>
          <a:off x="1320800" y="1325843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78" name="フローチャート: 判断 377"/>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79" name="テキスト ボックス 378"/>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0" name="フローチャート: 判断 379"/>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1" name="テキスト ボックス 380"/>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7" name="楕円 386"/>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88"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33745</xdr:rowOff>
    </xdr:from>
    <xdr:to>
      <xdr:col>20</xdr:col>
      <xdr:colOff>38100</xdr:colOff>
      <xdr:row>76</xdr:row>
      <xdr:rowOff>135345</xdr:rowOff>
    </xdr:to>
    <xdr:sp macro="" textlink="">
      <xdr:nvSpPr>
        <xdr:cNvPr id="389" name="楕円 388"/>
        <xdr:cNvSpPr/>
      </xdr:nvSpPr>
      <xdr:spPr>
        <a:xfrm>
          <a:off x="3937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145523</xdr:rowOff>
    </xdr:from>
    <xdr:ext cx="736600" cy="259045"/>
    <xdr:sp macro="" textlink="">
      <xdr:nvSpPr>
        <xdr:cNvPr id="390" name="テキスト ボックス 389"/>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1" name="楕円 390"/>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2" name="テキスト ボックス 391"/>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143148</xdr:rowOff>
    </xdr:from>
    <xdr:to>
      <xdr:col>11</xdr:col>
      <xdr:colOff>60325</xdr:colOff>
      <xdr:row>78</xdr:row>
      <xdr:rowOff>73298</xdr:rowOff>
    </xdr:to>
    <xdr:sp macro="" textlink="">
      <xdr:nvSpPr>
        <xdr:cNvPr id="393" name="楕円 392"/>
        <xdr:cNvSpPr/>
      </xdr:nvSpPr>
      <xdr:spPr>
        <a:xfrm>
          <a:off x="2159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83475</xdr:rowOff>
    </xdr:from>
    <xdr:ext cx="762000" cy="259045"/>
    <xdr:sp macro="" textlink="">
      <xdr:nvSpPr>
        <xdr:cNvPr id="394" name="テキスト ボックス 393"/>
        <xdr:cNvSpPr txBox="1"/>
      </xdr:nvSpPr>
      <xdr:spPr>
        <a:xfrm>
          <a:off x="1828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95" name="楕円 394"/>
        <xdr:cNvSpPr/>
      </xdr:nvSpPr>
      <xdr:spPr>
        <a:xfrm>
          <a:off x="1270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96" name="テキスト ボックス 395"/>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年度はこれまで公債費以外の類似団体との開きの大きな要因であった扶助費が類似団体内平均値を上回ったこと等により類似団体を上回る結果となったが、令和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人件費や繰出金等が前年度対比で増額となったこと、また、歳入においては、地方消費税交付金や地方特例交付金等は増額となったものの、地方交付税や地方税等が減額となり、歳入の経常一般財源総額としては前年度対比で減額となった。これらにより前年度に比べて増加した。</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77</xdr:row>
      <xdr:rowOff>17599</xdr:rowOff>
    </xdr:to>
    <xdr:cxnSp macro="">
      <xdr:nvCxnSpPr>
        <xdr:cNvPr id="431" name="直線コネクタ 430"/>
        <xdr:cNvCxnSpPr/>
      </xdr:nvCxnSpPr>
      <xdr:spPr>
        <a:xfrm>
          <a:off x="15671800" y="1312127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32" name="公債費以外平均値テキスト"/>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78</xdr:row>
      <xdr:rowOff>61686</xdr:rowOff>
    </xdr:to>
    <xdr:cxnSp macro="">
      <xdr:nvCxnSpPr>
        <xdr:cNvPr id="434" name="直線コネクタ 433"/>
        <xdr:cNvCxnSpPr/>
      </xdr:nvCxnSpPr>
      <xdr:spPr>
        <a:xfrm flipV="1">
          <a:off x="14782800" y="13121277"/>
          <a:ext cx="8890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6" name="テキスト ボックス 435"/>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78</xdr:row>
      <xdr:rowOff>140063</xdr:rowOff>
    </xdr:to>
    <xdr:cxnSp macro="">
      <xdr:nvCxnSpPr>
        <xdr:cNvPr id="437" name="直線コネクタ 436"/>
        <xdr:cNvCxnSpPr/>
      </xdr:nvCxnSpPr>
      <xdr:spPr>
        <a:xfrm flipV="1">
          <a:off x="13893800" y="134347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140063</xdr:rowOff>
    </xdr:from>
    <xdr:to>
      <xdr:col>69</xdr:col>
      <xdr:colOff>92075</xdr:colOff>
      <xdr:row>79</xdr:row>
      <xdr:rowOff>7801</xdr:rowOff>
    </xdr:to>
    <xdr:cxnSp macro="">
      <xdr:nvCxnSpPr>
        <xdr:cNvPr id="440" name="直線コネクタ 439"/>
        <xdr:cNvCxnSpPr/>
      </xdr:nvCxnSpPr>
      <xdr:spPr>
        <a:xfrm flipV="1">
          <a:off x="13004800" y="135131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2" name="テキスト ボックス 441"/>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4" name="テキスト ボックス 443"/>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50" name="楕円 449"/>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110326</xdr:rowOff>
    </xdr:from>
    <xdr:ext cx="762000" cy="259045"/>
    <xdr:sp macro="" textlink="">
      <xdr:nvSpPr>
        <xdr:cNvPr id="451" name="公債費以外該当値テキスト"/>
        <xdr:cNvSpPr txBox="1"/>
      </xdr:nvSpPr>
      <xdr:spPr>
        <a:xfrm>
          <a:off x="165989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52" name="楕円 451"/>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53" name="テキスト ボックス 452"/>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10886</xdr:rowOff>
    </xdr:from>
    <xdr:to>
      <xdr:col>74</xdr:col>
      <xdr:colOff>31750</xdr:colOff>
      <xdr:row>78</xdr:row>
      <xdr:rowOff>112486</xdr:rowOff>
    </xdr:to>
    <xdr:sp macro="" textlink="">
      <xdr:nvSpPr>
        <xdr:cNvPr id="454" name="楕円 453"/>
        <xdr:cNvSpPr/>
      </xdr:nvSpPr>
      <xdr:spPr>
        <a:xfrm>
          <a:off x="14732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97263</xdr:rowOff>
    </xdr:from>
    <xdr:ext cx="762000" cy="259045"/>
    <xdr:sp macro="" textlink="">
      <xdr:nvSpPr>
        <xdr:cNvPr id="455" name="テキスト ボックス 454"/>
        <xdr:cNvSpPr txBox="1"/>
      </xdr:nvSpPr>
      <xdr:spPr>
        <a:xfrm>
          <a:off x="14401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6" name="楕円 455"/>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7" name="テキスト ボックス 456"/>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128451</xdr:rowOff>
    </xdr:from>
    <xdr:to>
      <xdr:col>65</xdr:col>
      <xdr:colOff>53975</xdr:colOff>
      <xdr:row>79</xdr:row>
      <xdr:rowOff>58601</xdr:rowOff>
    </xdr:to>
    <xdr:sp macro="" textlink="">
      <xdr:nvSpPr>
        <xdr:cNvPr id="458" name="楕円 457"/>
        <xdr:cNvSpPr/>
      </xdr:nvSpPr>
      <xdr:spPr>
        <a:xfrm>
          <a:off x="12954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43378</xdr:rowOff>
    </xdr:from>
    <xdr:ext cx="762000" cy="259045"/>
    <xdr:sp macro="" textlink="">
      <xdr:nvSpPr>
        <xdr:cNvPr id="459" name="テキスト ボックス 458"/>
        <xdr:cNvSpPr txBox="1"/>
      </xdr:nvSpPr>
      <xdr:spPr>
        <a:xfrm>
          <a:off x="12623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133706</xdr:rowOff>
    </xdr:from>
    <xdr:to>
      <xdr:col>29</xdr:col>
      <xdr:colOff>127000</xdr:colOff>
      <xdr:row>12</xdr:row>
      <xdr:rowOff>153708</xdr:rowOff>
    </xdr:to>
    <xdr:cxnSp macro="">
      <xdr:nvCxnSpPr>
        <xdr:cNvPr id="50" name="直線コネクタ 49"/>
        <xdr:cNvCxnSpPr/>
      </xdr:nvCxnSpPr>
      <xdr:spPr bwMode="auto">
        <a:xfrm flipV="1">
          <a:off x="5003800" y="2238731"/>
          <a:ext cx="6477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153708</xdr:rowOff>
    </xdr:from>
    <xdr:to>
      <xdr:col>26</xdr:col>
      <xdr:colOff>50800</xdr:colOff>
      <xdr:row>14</xdr:row>
      <xdr:rowOff>29045</xdr:rowOff>
    </xdr:to>
    <xdr:cxnSp macro="">
      <xdr:nvCxnSpPr>
        <xdr:cNvPr id="53" name="直線コネクタ 52"/>
        <xdr:cNvCxnSpPr/>
      </xdr:nvCxnSpPr>
      <xdr:spPr bwMode="auto">
        <a:xfrm flipV="1">
          <a:off x="4305300" y="2258733"/>
          <a:ext cx="698500" cy="2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29045</xdr:rowOff>
    </xdr:from>
    <xdr:to>
      <xdr:col>22</xdr:col>
      <xdr:colOff>114300</xdr:colOff>
      <xdr:row>14</xdr:row>
      <xdr:rowOff>145174</xdr:rowOff>
    </xdr:to>
    <xdr:cxnSp macro="">
      <xdr:nvCxnSpPr>
        <xdr:cNvPr id="56" name="直線コネクタ 55"/>
        <xdr:cNvCxnSpPr/>
      </xdr:nvCxnSpPr>
      <xdr:spPr bwMode="auto">
        <a:xfrm flipV="1">
          <a:off x="3606800" y="2476970"/>
          <a:ext cx="698500" cy="1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166967</xdr:rowOff>
    </xdr:from>
    <xdr:to>
      <xdr:col>18</xdr:col>
      <xdr:colOff>177800</xdr:colOff>
      <xdr:row>14</xdr:row>
      <xdr:rowOff>145174</xdr:rowOff>
    </xdr:to>
    <xdr:cxnSp macro="">
      <xdr:nvCxnSpPr>
        <xdr:cNvPr id="59" name="直線コネクタ 58"/>
        <xdr:cNvCxnSpPr/>
      </xdr:nvCxnSpPr>
      <xdr:spPr bwMode="auto">
        <a:xfrm>
          <a:off x="2908300" y="2443442"/>
          <a:ext cx="698500" cy="149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82906</xdr:rowOff>
    </xdr:from>
    <xdr:to>
      <xdr:col>29</xdr:col>
      <xdr:colOff>177800</xdr:colOff>
      <xdr:row>13</xdr:row>
      <xdr:rowOff>13056</xdr:rowOff>
    </xdr:to>
    <xdr:sp macro="" textlink="">
      <xdr:nvSpPr>
        <xdr:cNvPr id="69" name="楕円 68"/>
        <xdr:cNvSpPr/>
      </xdr:nvSpPr>
      <xdr:spPr bwMode="auto">
        <a:xfrm>
          <a:off x="5600700" y="218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162933</xdr:rowOff>
    </xdr:from>
    <xdr:ext cx="762000" cy="259045"/>
    <xdr:sp macro="" textlink="">
      <xdr:nvSpPr>
        <xdr:cNvPr id="70" name="人口1人当たり決算額の推移該当値テキスト130"/>
        <xdr:cNvSpPr txBox="1"/>
      </xdr:nvSpPr>
      <xdr:spPr>
        <a:xfrm>
          <a:off x="5740400" y="209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102908</xdr:rowOff>
    </xdr:from>
    <xdr:to>
      <xdr:col>26</xdr:col>
      <xdr:colOff>101600</xdr:colOff>
      <xdr:row>13</xdr:row>
      <xdr:rowOff>33058</xdr:rowOff>
    </xdr:to>
    <xdr:sp macro="" textlink="">
      <xdr:nvSpPr>
        <xdr:cNvPr id="71" name="楕円 70"/>
        <xdr:cNvSpPr/>
      </xdr:nvSpPr>
      <xdr:spPr bwMode="auto">
        <a:xfrm>
          <a:off x="4953000" y="220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43235</xdr:rowOff>
    </xdr:from>
    <xdr:ext cx="736600" cy="259045"/>
    <xdr:sp macro="" textlink="">
      <xdr:nvSpPr>
        <xdr:cNvPr id="72" name="テキスト ボックス 71"/>
        <xdr:cNvSpPr txBox="1"/>
      </xdr:nvSpPr>
      <xdr:spPr>
        <a:xfrm>
          <a:off x="4622800" y="19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149695</xdr:rowOff>
    </xdr:from>
    <xdr:to>
      <xdr:col>22</xdr:col>
      <xdr:colOff>165100</xdr:colOff>
      <xdr:row>14</xdr:row>
      <xdr:rowOff>79845</xdr:rowOff>
    </xdr:to>
    <xdr:sp macro="" textlink="">
      <xdr:nvSpPr>
        <xdr:cNvPr id="73" name="楕円 72"/>
        <xdr:cNvSpPr/>
      </xdr:nvSpPr>
      <xdr:spPr bwMode="auto">
        <a:xfrm>
          <a:off x="4254500" y="242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90022</xdr:rowOff>
    </xdr:from>
    <xdr:ext cx="762000" cy="259045"/>
    <xdr:sp macro="" textlink="">
      <xdr:nvSpPr>
        <xdr:cNvPr id="74" name="テキスト ボックス 73"/>
        <xdr:cNvSpPr txBox="1"/>
      </xdr:nvSpPr>
      <xdr:spPr>
        <a:xfrm>
          <a:off x="3924300" y="219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94374</xdr:rowOff>
    </xdr:from>
    <xdr:to>
      <xdr:col>19</xdr:col>
      <xdr:colOff>38100</xdr:colOff>
      <xdr:row>15</xdr:row>
      <xdr:rowOff>24524</xdr:rowOff>
    </xdr:to>
    <xdr:sp macro="" textlink="">
      <xdr:nvSpPr>
        <xdr:cNvPr id="75" name="楕円 74"/>
        <xdr:cNvSpPr/>
      </xdr:nvSpPr>
      <xdr:spPr bwMode="auto">
        <a:xfrm>
          <a:off x="3556000" y="254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34701</xdr:rowOff>
    </xdr:from>
    <xdr:ext cx="762000" cy="259045"/>
    <xdr:sp macro="" textlink="">
      <xdr:nvSpPr>
        <xdr:cNvPr id="76" name="テキスト ボックス 75"/>
        <xdr:cNvSpPr txBox="1"/>
      </xdr:nvSpPr>
      <xdr:spPr>
        <a:xfrm>
          <a:off x="3225800" y="231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116167</xdr:rowOff>
    </xdr:from>
    <xdr:to>
      <xdr:col>15</xdr:col>
      <xdr:colOff>101600</xdr:colOff>
      <xdr:row>14</xdr:row>
      <xdr:rowOff>46317</xdr:rowOff>
    </xdr:to>
    <xdr:sp macro="" textlink="">
      <xdr:nvSpPr>
        <xdr:cNvPr id="77" name="楕円 76"/>
        <xdr:cNvSpPr/>
      </xdr:nvSpPr>
      <xdr:spPr bwMode="auto">
        <a:xfrm>
          <a:off x="2857500" y="239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56494</xdr:rowOff>
    </xdr:from>
    <xdr:ext cx="762000" cy="259045"/>
    <xdr:sp macro="" textlink="">
      <xdr:nvSpPr>
        <xdr:cNvPr id="78" name="テキスト ボックス 77"/>
        <xdr:cNvSpPr txBox="1"/>
      </xdr:nvSpPr>
      <xdr:spPr>
        <a:xfrm>
          <a:off x="2527300" y="21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225908</xdr:rowOff>
    </xdr:from>
    <xdr:to>
      <xdr:col>29</xdr:col>
      <xdr:colOff>127000</xdr:colOff>
      <xdr:row>36</xdr:row>
      <xdr:rowOff>104826</xdr:rowOff>
    </xdr:to>
    <xdr:cxnSp macro="">
      <xdr:nvCxnSpPr>
        <xdr:cNvPr id="111" name="直線コネクタ 110"/>
        <xdr:cNvCxnSpPr/>
      </xdr:nvCxnSpPr>
      <xdr:spPr bwMode="auto">
        <a:xfrm>
          <a:off x="5003800" y="6836258"/>
          <a:ext cx="647700" cy="22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166395</xdr:rowOff>
    </xdr:from>
    <xdr:to>
      <xdr:col>26</xdr:col>
      <xdr:colOff>50800</xdr:colOff>
      <xdr:row>35</xdr:row>
      <xdr:rowOff>225908</xdr:rowOff>
    </xdr:to>
    <xdr:cxnSp macro="">
      <xdr:nvCxnSpPr>
        <xdr:cNvPr id="114" name="直線コネクタ 113"/>
        <xdr:cNvCxnSpPr/>
      </xdr:nvCxnSpPr>
      <xdr:spPr bwMode="auto">
        <a:xfrm>
          <a:off x="4305300" y="6776745"/>
          <a:ext cx="698500" cy="5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166395</xdr:rowOff>
    </xdr:from>
    <xdr:to>
      <xdr:col>22</xdr:col>
      <xdr:colOff>114300</xdr:colOff>
      <xdr:row>36</xdr:row>
      <xdr:rowOff>11176</xdr:rowOff>
    </xdr:to>
    <xdr:cxnSp macro="">
      <xdr:nvCxnSpPr>
        <xdr:cNvPr id="117" name="直線コネクタ 116"/>
        <xdr:cNvCxnSpPr/>
      </xdr:nvCxnSpPr>
      <xdr:spPr bwMode="auto">
        <a:xfrm flipV="1">
          <a:off x="3606800" y="6776745"/>
          <a:ext cx="698500" cy="18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11176</xdr:rowOff>
    </xdr:from>
    <xdr:to>
      <xdr:col>18</xdr:col>
      <xdr:colOff>177800</xdr:colOff>
      <xdr:row>36</xdr:row>
      <xdr:rowOff>97930</xdr:rowOff>
    </xdr:to>
    <xdr:cxnSp macro="">
      <xdr:nvCxnSpPr>
        <xdr:cNvPr id="120" name="直線コネクタ 119"/>
        <xdr:cNvCxnSpPr/>
      </xdr:nvCxnSpPr>
      <xdr:spPr bwMode="auto">
        <a:xfrm flipV="1">
          <a:off x="2908300" y="6964426"/>
          <a:ext cx="6985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233849</xdr:rowOff>
    </xdr:from>
    <xdr:ext cx="762000" cy="259045"/>
    <xdr:sp macro="" textlink="">
      <xdr:nvSpPr>
        <xdr:cNvPr id="124" name="テキスト ボックス 123"/>
        <xdr:cNvSpPr txBox="1"/>
      </xdr:nvSpPr>
      <xdr:spPr>
        <a:xfrm>
          <a:off x="2527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54026</xdr:rowOff>
    </xdr:from>
    <xdr:to>
      <xdr:col>29</xdr:col>
      <xdr:colOff>177800</xdr:colOff>
      <xdr:row>36</xdr:row>
      <xdr:rowOff>155626</xdr:rowOff>
    </xdr:to>
    <xdr:sp macro="" textlink="">
      <xdr:nvSpPr>
        <xdr:cNvPr id="130" name="楕円 129"/>
        <xdr:cNvSpPr/>
      </xdr:nvSpPr>
      <xdr:spPr bwMode="auto">
        <a:xfrm>
          <a:off x="5600700" y="700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26103</xdr:rowOff>
    </xdr:from>
    <xdr:ext cx="762000" cy="259045"/>
    <xdr:sp macro="" textlink="">
      <xdr:nvSpPr>
        <xdr:cNvPr id="131" name="人口1人当たり決算額の推移該当値テキスト445"/>
        <xdr:cNvSpPr txBox="1"/>
      </xdr:nvSpPr>
      <xdr:spPr>
        <a:xfrm>
          <a:off x="5740400" y="697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175108</xdr:rowOff>
    </xdr:from>
    <xdr:to>
      <xdr:col>26</xdr:col>
      <xdr:colOff>101600</xdr:colOff>
      <xdr:row>35</xdr:row>
      <xdr:rowOff>276708</xdr:rowOff>
    </xdr:to>
    <xdr:sp macro="" textlink="">
      <xdr:nvSpPr>
        <xdr:cNvPr id="132" name="楕円 131"/>
        <xdr:cNvSpPr/>
      </xdr:nvSpPr>
      <xdr:spPr bwMode="auto">
        <a:xfrm>
          <a:off x="4953000" y="678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286885</xdr:rowOff>
    </xdr:from>
    <xdr:ext cx="736600" cy="259045"/>
    <xdr:sp macro="" textlink="">
      <xdr:nvSpPr>
        <xdr:cNvPr id="133" name="テキスト ボックス 132"/>
        <xdr:cNvSpPr txBox="1"/>
      </xdr:nvSpPr>
      <xdr:spPr>
        <a:xfrm>
          <a:off x="4622800" y="6554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115595</xdr:rowOff>
    </xdr:from>
    <xdr:to>
      <xdr:col>22</xdr:col>
      <xdr:colOff>165100</xdr:colOff>
      <xdr:row>35</xdr:row>
      <xdr:rowOff>217195</xdr:rowOff>
    </xdr:to>
    <xdr:sp macro="" textlink="">
      <xdr:nvSpPr>
        <xdr:cNvPr id="134" name="楕円 133"/>
        <xdr:cNvSpPr/>
      </xdr:nvSpPr>
      <xdr:spPr bwMode="auto">
        <a:xfrm>
          <a:off x="4254500" y="672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227372</xdr:rowOff>
    </xdr:from>
    <xdr:ext cx="762000" cy="259045"/>
    <xdr:sp macro="" textlink="">
      <xdr:nvSpPr>
        <xdr:cNvPr id="135" name="テキスト ボックス 134"/>
        <xdr:cNvSpPr txBox="1"/>
      </xdr:nvSpPr>
      <xdr:spPr>
        <a:xfrm>
          <a:off x="3924300" y="64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303276</xdr:rowOff>
    </xdr:from>
    <xdr:to>
      <xdr:col>19</xdr:col>
      <xdr:colOff>38100</xdr:colOff>
      <xdr:row>36</xdr:row>
      <xdr:rowOff>61976</xdr:rowOff>
    </xdr:to>
    <xdr:sp macro="" textlink="">
      <xdr:nvSpPr>
        <xdr:cNvPr id="136" name="楕円 135"/>
        <xdr:cNvSpPr/>
      </xdr:nvSpPr>
      <xdr:spPr bwMode="auto">
        <a:xfrm>
          <a:off x="35560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46753</xdr:rowOff>
    </xdr:from>
    <xdr:ext cx="762000" cy="259045"/>
    <xdr:sp macro="" textlink="">
      <xdr:nvSpPr>
        <xdr:cNvPr id="137" name="テキスト ボックス 136"/>
        <xdr:cNvSpPr txBox="1"/>
      </xdr:nvSpPr>
      <xdr:spPr>
        <a:xfrm>
          <a:off x="3225800" y="70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47130</xdr:rowOff>
    </xdr:from>
    <xdr:to>
      <xdr:col>15</xdr:col>
      <xdr:colOff>101600</xdr:colOff>
      <xdr:row>36</xdr:row>
      <xdr:rowOff>148730</xdr:rowOff>
    </xdr:to>
    <xdr:sp macro="" textlink="">
      <xdr:nvSpPr>
        <xdr:cNvPr id="138" name="楕円 137"/>
        <xdr:cNvSpPr/>
      </xdr:nvSpPr>
      <xdr:spPr bwMode="auto">
        <a:xfrm>
          <a:off x="28575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133507</xdr:rowOff>
    </xdr:from>
    <xdr:ext cx="762000" cy="259045"/>
    <xdr:sp macro="" textlink="">
      <xdr:nvSpPr>
        <xdr:cNvPr id="139" name="テキスト ボックス 138"/>
        <xdr:cNvSpPr txBox="1"/>
      </xdr:nvSpPr>
      <xdr:spPr>
        <a:xfrm>
          <a:off x="2527300" y="70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107543</xdr:rowOff>
    </xdr:from>
    <xdr:to>
      <xdr:col>24</xdr:col>
      <xdr:colOff>63500</xdr:colOff>
      <xdr:row>34</xdr:row>
      <xdr:rowOff>34125</xdr:rowOff>
    </xdr:to>
    <xdr:cxnSp macro="">
      <xdr:nvCxnSpPr>
        <xdr:cNvPr id="61" name="直線コネクタ 60"/>
        <xdr:cNvCxnSpPr/>
      </xdr:nvCxnSpPr>
      <xdr:spPr>
        <a:xfrm flipV="1">
          <a:off x="3797300" y="5765393"/>
          <a:ext cx="838200" cy="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34125</xdr:rowOff>
    </xdr:from>
    <xdr:to>
      <xdr:col>19</xdr:col>
      <xdr:colOff>177800</xdr:colOff>
      <xdr:row>36</xdr:row>
      <xdr:rowOff>79273</xdr:rowOff>
    </xdr:to>
    <xdr:cxnSp macro="">
      <xdr:nvCxnSpPr>
        <xdr:cNvPr id="64" name="直線コネクタ 63"/>
        <xdr:cNvCxnSpPr/>
      </xdr:nvCxnSpPr>
      <xdr:spPr>
        <a:xfrm flipV="1">
          <a:off x="2908300" y="5863425"/>
          <a:ext cx="889000" cy="38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79273</xdr:rowOff>
    </xdr:from>
    <xdr:to>
      <xdr:col>15</xdr:col>
      <xdr:colOff>50800</xdr:colOff>
      <xdr:row>36</xdr:row>
      <xdr:rowOff>127432</xdr:rowOff>
    </xdr:to>
    <xdr:cxnSp macro="">
      <xdr:nvCxnSpPr>
        <xdr:cNvPr id="67" name="直線コネクタ 66"/>
        <xdr:cNvCxnSpPr/>
      </xdr:nvCxnSpPr>
      <xdr:spPr>
        <a:xfrm flipV="1">
          <a:off x="2019300" y="6251473"/>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127432</xdr:rowOff>
    </xdr:from>
    <xdr:to>
      <xdr:col>10</xdr:col>
      <xdr:colOff>114300</xdr:colOff>
      <xdr:row>36</xdr:row>
      <xdr:rowOff>166865</xdr:rowOff>
    </xdr:to>
    <xdr:cxnSp macro="">
      <xdr:nvCxnSpPr>
        <xdr:cNvPr id="70" name="直線コネクタ 69"/>
        <xdr:cNvCxnSpPr/>
      </xdr:nvCxnSpPr>
      <xdr:spPr>
        <a:xfrm flipV="1">
          <a:off x="1130300" y="62996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56743</xdr:rowOff>
    </xdr:from>
    <xdr:to>
      <xdr:col>24</xdr:col>
      <xdr:colOff>114300</xdr:colOff>
      <xdr:row>33</xdr:row>
      <xdr:rowOff>158343</xdr:rowOff>
    </xdr:to>
    <xdr:sp macro="" textlink="">
      <xdr:nvSpPr>
        <xdr:cNvPr id="80" name="楕円 79"/>
        <xdr:cNvSpPr/>
      </xdr:nvSpPr>
      <xdr:spPr>
        <a:xfrm>
          <a:off x="4584700" y="57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79620</xdr:rowOff>
    </xdr:from>
    <xdr:ext cx="534377" cy="259045"/>
    <xdr:sp macro="" textlink="">
      <xdr:nvSpPr>
        <xdr:cNvPr id="81" name="人件費該当値テキスト"/>
        <xdr:cNvSpPr txBox="1"/>
      </xdr:nvSpPr>
      <xdr:spPr>
        <a:xfrm>
          <a:off x="4686300" y="55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154775</xdr:rowOff>
    </xdr:from>
    <xdr:to>
      <xdr:col>20</xdr:col>
      <xdr:colOff>38100</xdr:colOff>
      <xdr:row>34</xdr:row>
      <xdr:rowOff>84925</xdr:rowOff>
    </xdr:to>
    <xdr:sp macro="" textlink="">
      <xdr:nvSpPr>
        <xdr:cNvPr id="82" name="楕円 81"/>
        <xdr:cNvSpPr/>
      </xdr:nvSpPr>
      <xdr:spPr>
        <a:xfrm>
          <a:off x="3746500" y="58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101452</xdr:rowOff>
    </xdr:from>
    <xdr:ext cx="534377" cy="259045"/>
    <xdr:sp macro="" textlink="">
      <xdr:nvSpPr>
        <xdr:cNvPr id="83" name="テキスト ボックス 82"/>
        <xdr:cNvSpPr txBox="1"/>
      </xdr:nvSpPr>
      <xdr:spPr>
        <a:xfrm>
          <a:off x="3530111" y="55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28473</xdr:rowOff>
    </xdr:from>
    <xdr:to>
      <xdr:col>15</xdr:col>
      <xdr:colOff>101600</xdr:colOff>
      <xdr:row>36</xdr:row>
      <xdr:rowOff>130073</xdr:rowOff>
    </xdr:to>
    <xdr:sp macro="" textlink="">
      <xdr:nvSpPr>
        <xdr:cNvPr id="84" name="楕円 83"/>
        <xdr:cNvSpPr/>
      </xdr:nvSpPr>
      <xdr:spPr>
        <a:xfrm>
          <a:off x="2857500" y="62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146600</xdr:rowOff>
    </xdr:from>
    <xdr:ext cx="534377" cy="259045"/>
    <xdr:sp macro="" textlink="">
      <xdr:nvSpPr>
        <xdr:cNvPr id="85" name="テキスト ボックス 84"/>
        <xdr:cNvSpPr txBox="1"/>
      </xdr:nvSpPr>
      <xdr:spPr>
        <a:xfrm>
          <a:off x="2641111" y="59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76632</xdr:rowOff>
    </xdr:from>
    <xdr:to>
      <xdr:col>10</xdr:col>
      <xdr:colOff>165100</xdr:colOff>
      <xdr:row>37</xdr:row>
      <xdr:rowOff>6782</xdr:rowOff>
    </xdr:to>
    <xdr:sp macro="" textlink="">
      <xdr:nvSpPr>
        <xdr:cNvPr id="86" name="楕円 85"/>
        <xdr:cNvSpPr/>
      </xdr:nvSpPr>
      <xdr:spPr>
        <a:xfrm>
          <a:off x="1968500" y="62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23309</xdr:rowOff>
    </xdr:from>
    <xdr:ext cx="534377" cy="259045"/>
    <xdr:sp macro="" textlink="">
      <xdr:nvSpPr>
        <xdr:cNvPr id="87" name="テキスト ボックス 86"/>
        <xdr:cNvSpPr txBox="1"/>
      </xdr:nvSpPr>
      <xdr:spPr>
        <a:xfrm>
          <a:off x="1752111" y="60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116065</xdr:rowOff>
    </xdr:from>
    <xdr:to>
      <xdr:col>6</xdr:col>
      <xdr:colOff>38100</xdr:colOff>
      <xdr:row>37</xdr:row>
      <xdr:rowOff>46215</xdr:rowOff>
    </xdr:to>
    <xdr:sp macro="" textlink="">
      <xdr:nvSpPr>
        <xdr:cNvPr id="88" name="楕円 87"/>
        <xdr:cNvSpPr/>
      </xdr:nvSpPr>
      <xdr:spPr>
        <a:xfrm>
          <a:off x="1079500" y="62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62742</xdr:rowOff>
    </xdr:from>
    <xdr:ext cx="534377" cy="259045"/>
    <xdr:sp macro="" textlink="">
      <xdr:nvSpPr>
        <xdr:cNvPr id="89" name="テキスト ボックス 88"/>
        <xdr:cNvSpPr txBox="1"/>
      </xdr:nvSpPr>
      <xdr:spPr>
        <a:xfrm>
          <a:off x="863111" y="60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93142</xdr:rowOff>
    </xdr:from>
    <xdr:to>
      <xdr:col>24</xdr:col>
      <xdr:colOff>63500</xdr:colOff>
      <xdr:row>59</xdr:row>
      <xdr:rowOff>89141</xdr:rowOff>
    </xdr:to>
    <xdr:cxnSp macro="">
      <xdr:nvCxnSpPr>
        <xdr:cNvPr id="119" name="直線コネクタ 118"/>
        <xdr:cNvCxnSpPr/>
      </xdr:nvCxnSpPr>
      <xdr:spPr>
        <a:xfrm flipV="1">
          <a:off x="3797300" y="9865792"/>
          <a:ext cx="838200" cy="3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0" name="物件費平均値テキスト"/>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124993</xdr:rowOff>
    </xdr:from>
    <xdr:to>
      <xdr:col>19</xdr:col>
      <xdr:colOff>177800</xdr:colOff>
      <xdr:row>59</xdr:row>
      <xdr:rowOff>89141</xdr:rowOff>
    </xdr:to>
    <xdr:cxnSp macro="">
      <xdr:nvCxnSpPr>
        <xdr:cNvPr id="122" name="直線コネクタ 121"/>
        <xdr:cNvCxnSpPr/>
      </xdr:nvCxnSpPr>
      <xdr:spPr>
        <a:xfrm>
          <a:off x="2908300" y="9897643"/>
          <a:ext cx="889000" cy="3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167556</xdr:rowOff>
    </xdr:from>
    <xdr:ext cx="534377" cy="259045"/>
    <xdr:sp macro="" textlink="">
      <xdr:nvSpPr>
        <xdr:cNvPr id="124" name="テキスト ボックス 123"/>
        <xdr:cNvSpPr txBox="1"/>
      </xdr:nvSpPr>
      <xdr:spPr>
        <a:xfrm>
          <a:off x="3530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124993</xdr:rowOff>
    </xdr:from>
    <xdr:to>
      <xdr:col>15</xdr:col>
      <xdr:colOff>50800</xdr:colOff>
      <xdr:row>59</xdr:row>
      <xdr:rowOff>17323</xdr:rowOff>
    </xdr:to>
    <xdr:cxnSp macro="">
      <xdr:nvCxnSpPr>
        <xdr:cNvPr id="125" name="直線コネクタ 124"/>
        <xdr:cNvCxnSpPr/>
      </xdr:nvCxnSpPr>
      <xdr:spPr>
        <a:xfrm flipV="1">
          <a:off x="2019300" y="9897643"/>
          <a:ext cx="8890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17323</xdr:rowOff>
    </xdr:from>
    <xdr:to>
      <xdr:col>10</xdr:col>
      <xdr:colOff>114300</xdr:colOff>
      <xdr:row>59</xdr:row>
      <xdr:rowOff>85407</xdr:rowOff>
    </xdr:to>
    <xdr:cxnSp macro="">
      <xdr:nvCxnSpPr>
        <xdr:cNvPr id="128" name="直線コネクタ 127"/>
        <xdr:cNvCxnSpPr/>
      </xdr:nvCxnSpPr>
      <xdr:spPr>
        <a:xfrm flipV="1">
          <a:off x="1130300" y="10132873"/>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50969</xdr:rowOff>
    </xdr:from>
    <xdr:ext cx="534377" cy="259045"/>
    <xdr:sp macro="" textlink="">
      <xdr:nvSpPr>
        <xdr:cNvPr id="130" name="テキスト ボックス 129"/>
        <xdr:cNvSpPr txBox="1"/>
      </xdr:nvSpPr>
      <xdr:spPr>
        <a:xfrm>
          <a:off x="1752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51426</xdr:rowOff>
    </xdr:from>
    <xdr:ext cx="534377" cy="259045"/>
    <xdr:sp macro="" textlink="">
      <xdr:nvSpPr>
        <xdr:cNvPr id="132" name="テキスト ボックス 131"/>
        <xdr:cNvSpPr txBox="1"/>
      </xdr:nvSpPr>
      <xdr:spPr>
        <a:xfrm>
          <a:off x="863111" y="98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42342</xdr:rowOff>
    </xdr:from>
    <xdr:to>
      <xdr:col>24</xdr:col>
      <xdr:colOff>114300</xdr:colOff>
      <xdr:row>57</xdr:row>
      <xdr:rowOff>143942</xdr:rowOff>
    </xdr:to>
    <xdr:sp macro="" textlink="">
      <xdr:nvSpPr>
        <xdr:cNvPr id="138" name="楕円 137"/>
        <xdr:cNvSpPr/>
      </xdr:nvSpPr>
      <xdr:spPr>
        <a:xfrm>
          <a:off x="4584700" y="98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20769</xdr:rowOff>
    </xdr:from>
    <xdr:ext cx="534377" cy="259045"/>
    <xdr:sp macro="" textlink="">
      <xdr:nvSpPr>
        <xdr:cNvPr id="139" name="物件費該当値テキスト"/>
        <xdr:cNvSpPr txBox="1"/>
      </xdr:nvSpPr>
      <xdr:spPr>
        <a:xfrm>
          <a:off x="4686300" y="97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38341</xdr:rowOff>
    </xdr:from>
    <xdr:to>
      <xdr:col>20</xdr:col>
      <xdr:colOff>38100</xdr:colOff>
      <xdr:row>59</xdr:row>
      <xdr:rowOff>139941</xdr:rowOff>
    </xdr:to>
    <xdr:sp macro="" textlink="">
      <xdr:nvSpPr>
        <xdr:cNvPr id="140" name="楕円 139"/>
        <xdr:cNvSpPr/>
      </xdr:nvSpPr>
      <xdr:spPr>
        <a:xfrm>
          <a:off x="3746500" y="101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131068</xdr:rowOff>
    </xdr:from>
    <xdr:ext cx="534377" cy="259045"/>
    <xdr:sp macro="" textlink="">
      <xdr:nvSpPr>
        <xdr:cNvPr id="141" name="テキスト ボックス 140"/>
        <xdr:cNvSpPr txBox="1"/>
      </xdr:nvSpPr>
      <xdr:spPr>
        <a:xfrm>
          <a:off x="3530111" y="102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74193</xdr:rowOff>
    </xdr:from>
    <xdr:to>
      <xdr:col>15</xdr:col>
      <xdr:colOff>101600</xdr:colOff>
      <xdr:row>58</xdr:row>
      <xdr:rowOff>4343</xdr:rowOff>
    </xdr:to>
    <xdr:sp macro="" textlink="">
      <xdr:nvSpPr>
        <xdr:cNvPr id="142" name="楕円 141"/>
        <xdr:cNvSpPr/>
      </xdr:nvSpPr>
      <xdr:spPr>
        <a:xfrm>
          <a:off x="2857500" y="98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20870</xdr:rowOff>
    </xdr:from>
    <xdr:ext cx="534377" cy="259045"/>
    <xdr:sp macro="" textlink="">
      <xdr:nvSpPr>
        <xdr:cNvPr id="143" name="テキスト ボックス 142"/>
        <xdr:cNvSpPr txBox="1"/>
      </xdr:nvSpPr>
      <xdr:spPr>
        <a:xfrm>
          <a:off x="2641111" y="96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137973</xdr:rowOff>
    </xdr:from>
    <xdr:to>
      <xdr:col>10</xdr:col>
      <xdr:colOff>165100</xdr:colOff>
      <xdr:row>59</xdr:row>
      <xdr:rowOff>68123</xdr:rowOff>
    </xdr:to>
    <xdr:sp macro="" textlink="">
      <xdr:nvSpPr>
        <xdr:cNvPr id="144" name="楕円 143"/>
        <xdr:cNvSpPr/>
      </xdr:nvSpPr>
      <xdr:spPr>
        <a:xfrm>
          <a:off x="1968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59250</xdr:rowOff>
    </xdr:from>
    <xdr:ext cx="534377" cy="259045"/>
    <xdr:sp macro="" textlink="">
      <xdr:nvSpPr>
        <xdr:cNvPr id="145" name="テキスト ボックス 144"/>
        <xdr:cNvSpPr txBox="1"/>
      </xdr:nvSpPr>
      <xdr:spPr>
        <a:xfrm>
          <a:off x="1752111" y="10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34607</xdr:rowOff>
    </xdr:from>
    <xdr:to>
      <xdr:col>6</xdr:col>
      <xdr:colOff>38100</xdr:colOff>
      <xdr:row>59</xdr:row>
      <xdr:rowOff>136207</xdr:rowOff>
    </xdr:to>
    <xdr:sp macro="" textlink="">
      <xdr:nvSpPr>
        <xdr:cNvPr id="146" name="楕円 145"/>
        <xdr:cNvSpPr/>
      </xdr:nvSpPr>
      <xdr:spPr>
        <a:xfrm>
          <a:off x="1079500" y="101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127334</xdr:rowOff>
    </xdr:from>
    <xdr:ext cx="534377" cy="259045"/>
    <xdr:sp macro="" textlink="">
      <xdr:nvSpPr>
        <xdr:cNvPr id="147" name="テキスト ボックス 146"/>
        <xdr:cNvSpPr txBox="1"/>
      </xdr:nvSpPr>
      <xdr:spPr>
        <a:xfrm>
          <a:off x="863111" y="102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82876</xdr:rowOff>
    </xdr:from>
    <xdr:to>
      <xdr:col>24</xdr:col>
      <xdr:colOff>63500</xdr:colOff>
      <xdr:row>75</xdr:row>
      <xdr:rowOff>26380</xdr:rowOff>
    </xdr:to>
    <xdr:cxnSp macro="">
      <xdr:nvCxnSpPr>
        <xdr:cNvPr id="178" name="直線コネクタ 177"/>
        <xdr:cNvCxnSpPr/>
      </xdr:nvCxnSpPr>
      <xdr:spPr>
        <a:xfrm>
          <a:off x="3797300" y="12770176"/>
          <a:ext cx="838200" cy="1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82876</xdr:rowOff>
    </xdr:from>
    <xdr:to>
      <xdr:col>19</xdr:col>
      <xdr:colOff>177800</xdr:colOff>
      <xdr:row>75</xdr:row>
      <xdr:rowOff>417</xdr:rowOff>
    </xdr:to>
    <xdr:cxnSp macro="">
      <xdr:nvCxnSpPr>
        <xdr:cNvPr id="181" name="直線コネクタ 180"/>
        <xdr:cNvCxnSpPr/>
      </xdr:nvCxnSpPr>
      <xdr:spPr>
        <a:xfrm flipV="1">
          <a:off x="2908300" y="12770176"/>
          <a:ext cx="8890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3" name="テキスト ボックス 182"/>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138884</xdr:rowOff>
    </xdr:from>
    <xdr:to>
      <xdr:col>15</xdr:col>
      <xdr:colOff>50800</xdr:colOff>
      <xdr:row>75</xdr:row>
      <xdr:rowOff>417</xdr:rowOff>
    </xdr:to>
    <xdr:cxnSp macro="">
      <xdr:nvCxnSpPr>
        <xdr:cNvPr id="184" name="直線コネクタ 183"/>
        <xdr:cNvCxnSpPr/>
      </xdr:nvCxnSpPr>
      <xdr:spPr>
        <a:xfrm>
          <a:off x="2019300" y="12826184"/>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6" name="テキスト ボックス 185"/>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138884</xdr:rowOff>
    </xdr:from>
    <xdr:to>
      <xdr:col>10</xdr:col>
      <xdr:colOff>114300</xdr:colOff>
      <xdr:row>75</xdr:row>
      <xdr:rowOff>60016</xdr:rowOff>
    </xdr:to>
    <xdr:cxnSp macro="">
      <xdr:nvCxnSpPr>
        <xdr:cNvPr id="187" name="直線コネクタ 186"/>
        <xdr:cNvCxnSpPr/>
      </xdr:nvCxnSpPr>
      <xdr:spPr>
        <a:xfrm flipV="1">
          <a:off x="1130300" y="12826184"/>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89" name="テキスト ボックス 188"/>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119415</xdr:rowOff>
    </xdr:from>
    <xdr:ext cx="469744" cy="259045"/>
    <xdr:sp macro="" textlink="">
      <xdr:nvSpPr>
        <xdr:cNvPr id="191" name="テキスト ボックス 190"/>
        <xdr:cNvSpPr txBox="1"/>
      </xdr:nvSpPr>
      <xdr:spPr>
        <a:xfrm>
          <a:off x="895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147030</xdr:rowOff>
    </xdr:from>
    <xdr:to>
      <xdr:col>24</xdr:col>
      <xdr:colOff>114300</xdr:colOff>
      <xdr:row>75</xdr:row>
      <xdr:rowOff>77180</xdr:rowOff>
    </xdr:to>
    <xdr:sp macro="" textlink="">
      <xdr:nvSpPr>
        <xdr:cNvPr id="197" name="楕円 196"/>
        <xdr:cNvSpPr/>
      </xdr:nvSpPr>
      <xdr:spPr>
        <a:xfrm>
          <a:off x="4584700" y="128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125457</xdr:rowOff>
    </xdr:from>
    <xdr:ext cx="469744" cy="259045"/>
    <xdr:sp macro="" textlink="">
      <xdr:nvSpPr>
        <xdr:cNvPr id="198" name="維持補修費該当値テキスト"/>
        <xdr:cNvSpPr txBox="1"/>
      </xdr:nvSpPr>
      <xdr:spPr>
        <a:xfrm>
          <a:off x="4686300" y="128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32076</xdr:rowOff>
    </xdr:from>
    <xdr:to>
      <xdr:col>20</xdr:col>
      <xdr:colOff>38100</xdr:colOff>
      <xdr:row>74</xdr:row>
      <xdr:rowOff>133676</xdr:rowOff>
    </xdr:to>
    <xdr:sp macro="" textlink="">
      <xdr:nvSpPr>
        <xdr:cNvPr id="199" name="楕円 198"/>
        <xdr:cNvSpPr/>
      </xdr:nvSpPr>
      <xdr:spPr>
        <a:xfrm>
          <a:off x="3746500" y="127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150203</xdr:rowOff>
    </xdr:from>
    <xdr:ext cx="469744" cy="259045"/>
    <xdr:sp macro="" textlink="">
      <xdr:nvSpPr>
        <xdr:cNvPr id="200" name="テキスト ボックス 199"/>
        <xdr:cNvSpPr txBox="1"/>
      </xdr:nvSpPr>
      <xdr:spPr>
        <a:xfrm>
          <a:off x="3562428" y="124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121067</xdr:rowOff>
    </xdr:from>
    <xdr:to>
      <xdr:col>15</xdr:col>
      <xdr:colOff>101600</xdr:colOff>
      <xdr:row>75</xdr:row>
      <xdr:rowOff>51217</xdr:rowOff>
    </xdr:to>
    <xdr:sp macro="" textlink="">
      <xdr:nvSpPr>
        <xdr:cNvPr id="201" name="楕円 200"/>
        <xdr:cNvSpPr/>
      </xdr:nvSpPr>
      <xdr:spPr>
        <a:xfrm>
          <a:off x="2857500" y="128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67744</xdr:rowOff>
    </xdr:from>
    <xdr:ext cx="469744" cy="259045"/>
    <xdr:sp macro="" textlink="">
      <xdr:nvSpPr>
        <xdr:cNvPr id="202" name="テキスト ボックス 201"/>
        <xdr:cNvSpPr txBox="1"/>
      </xdr:nvSpPr>
      <xdr:spPr>
        <a:xfrm>
          <a:off x="2673428" y="1258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88084</xdr:rowOff>
    </xdr:from>
    <xdr:to>
      <xdr:col>10</xdr:col>
      <xdr:colOff>165100</xdr:colOff>
      <xdr:row>75</xdr:row>
      <xdr:rowOff>18234</xdr:rowOff>
    </xdr:to>
    <xdr:sp macro="" textlink="">
      <xdr:nvSpPr>
        <xdr:cNvPr id="203" name="楕円 202"/>
        <xdr:cNvSpPr/>
      </xdr:nvSpPr>
      <xdr:spPr>
        <a:xfrm>
          <a:off x="1968500" y="127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34761</xdr:rowOff>
    </xdr:from>
    <xdr:ext cx="469744" cy="259045"/>
    <xdr:sp macro="" textlink="">
      <xdr:nvSpPr>
        <xdr:cNvPr id="204" name="テキスト ボックス 203"/>
        <xdr:cNvSpPr txBox="1"/>
      </xdr:nvSpPr>
      <xdr:spPr>
        <a:xfrm>
          <a:off x="1784428" y="1255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9216</xdr:rowOff>
    </xdr:from>
    <xdr:to>
      <xdr:col>6</xdr:col>
      <xdr:colOff>38100</xdr:colOff>
      <xdr:row>75</xdr:row>
      <xdr:rowOff>110816</xdr:rowOff>
    </xdr:to>
    <xdr:sp macro="" textlink="">
      <xdr:nvSpPr>
        <xdr:cNvPr id="205" name="楕円 204"/>
        <xdr:cNvSpPr/>
      </xdr:nvSpPr>
      <xdr:spPr>
        <a:xfrm>
          <a:off x="1079500" y="128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127343</xdr:rowOff>
    </xdr:from>
    <xdr:ext cx="469744" cy="259045"/>
    <xdr:sp macro="" textlink="">
      <xdr:nvSpPr>
        <xdr:cNvPr id="206" name="テキスト ボックス 205"/>
        <xdr:cNvSpPr txBox="1"/>
      </xdr:nvSpPr>
      <xdr:spPr>
        <a:xfrm>
          <a:off x="895428" y="126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28829</xdr:rowOff>
    </xdr:from>
    <xdr:to>
      <xdr:col>24</xdr:col>
      <xdr:colOff>63500</xdr:colOff>
      <xdr:row>95</xdr:row>
      <xdr:rowOff>143880</xdr:rowOff>
    </xdr:to>
    <xdr:cxnSp macro="">
      <xdr:nvCxnSpPr>
        <xdr:cNvPr id="238" name="直線コネクタ 237"/>
        <xdr:cNvCxnSpPr/>
      </xdr:nvCxnSpPr>
      <xdr:spPr>
        <a:xfrm flipV="1">
          <a:off x="3797300" y="15630779"/>
          <a:ext cx="838200" cy="8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143880</xdr:rowOff>
    </xdr:from>
    <xdr:to>
      <xdr:col>19</xdr:col>
      <xdr:colOff>177800</xdr:colOff>
      <xdr:row>96</xdr:row>
      <xdr:rowOff>35230</xdr:rowOff>
    </xdr:to>
    <xdr:cxnSp macro="">
      <xdr:nvCxnSpPr>
        <xdr:cNvPr id="241" name="直線コネクタ 240"/>
        <xdr:cNvCxnSpPr/>
      </xdr:nvCxnSpPr>
      <xdr:spPr>
        <a:xfrm flipV="1">
          <a:off x="2908300" y="16431630"/>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35230</xdr:rowOff>
    </xdr:from>
    <xdr:to>
      <xdr:col>15</xdr:col>
      <xdr:colOff>50800</xdr:colOff>
      <xdr:row>96</xdr:row>
      <xdr:rowOff>140940</xdr:rowOff>
    </xdr:to>
    <xdr:cxnSp macro="">
      <xdr:nvCxnSpPr>
        <xdr:cNvPr id="244" name="直線コネクタ 243"/>
        <xdr:cNvCxnSpPr/>
      </xdr:nvCxnSpPr>
      <xdr:spPr>
        <a:xfrm flipV="1">
          <a:off x="2019300" y="16494430"/>
          <a:ext cx="889000" cy="10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79415</xdr:rowOff>
    </xdr:from>
    <xdr:to>
      <xdr:col>10</xdr:col>
      <xdr:colOff>114300</xdr:colOff>
      <xdr:row>96</xdr:row>
      <xdr:rowOff>140940</xdr:rowOff>
    </xdr:to>
    <xdr:cxnSp macro="">
      <xdr:nvCxnSpPr>
        <xdr:cNvPr id="247" name="直線コネクタ 246"/>
        <xdr:cNvCxnSpPr/>
      </xdr:nvCxnSpPr>
      <xdr:spPr>
        <a:xfrm>
          <a:off x="1130300" y="16538615"/>
          <a:ext cx="889000" cy="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149479</xdr:rowOff>
    </xdr:from>
    <xdr:to>
      <xdr:col>24</xdr:col>
      <xdr:colOff>114300</xdr:colOff>
      <xdr:row>91</xdr:row>
      <xdr:rowOff>79629</xdr:rowOff>
    </xdr:to>
    <xdr:sp macro="" textlink="">
      <xdr:nvSpPr>
        <xdr:cNvPr id="257" name="楕円 256"/>
        <xdr:cNvSpPr/>
      </xdr:nvSpPr>
      <xdr:spPr>
        <a:xfrm>
          <a:off x="4584700" y="155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906</xdr:rowOff>
    </xdr:from>
    <xdr:ext cx="599010" cy="259045"/>
    <xdr:sp macro="" textlink="">
      <xdr:nvSpPr>
        <xdr:cNvPr id="258" name="扶助費該当値テキスト"/>
        <xdr:cNvSpPr txBox="1"/>
      </xdr:nvSpPr>
      <xdr:spPr>
        <a:xfrm>
          <a:off x="4686300" y="1543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93080</xdr:rowOff>
    </xdr:from>
    <xdr:to>
      <xdr:col>20</xdr:col>
      <xdr:colOff>38100</xdr:colOff>
      <xdr:row>96</xdr:row>
      <xdr:rowOff>23230</xdr:rowOff>
    </xdr:to>
    <xdr:sp macro="" textlink="">
      <xdr:nvSpPr>
        <xdr:cNvPr id="259" name="楕円 258"/>
        <xdr:cNvSpPr/>
      </xdr:nvSpPr>
      <xdr:spPr>
        <a:xfrm>
          <a:off x="3746500" y="163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39757</xdr:rowOff>
    </xdr:from>
    <xdr:ext cx="534377" cy="259045"/>
    <xdr:sp macro="" textlink="">
      <xdr:nvSpPr>
        <xdr:cNvPr id="260" name="テキスト ボックス 259"/>
        <xdr:cNvSpPr txBox="1"/>
      </xdr:nvSpPr>
      <xdr:spPr>
        <a:xfrm>
          <a:off x="3530111" y="16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155880</xdr:rowOff>
    </xdr:from>
    <xdr:to>
      <xdr:col>15</xdr:col>
      <xdr:colOff>101600</xdr:colOff>
      <xdr:row>96</xdr:row>
      <xdr:rowOff>86030</xdr:rowOff>
    </xdr:to>
    <xdr:sp macro="" textlink="">
      <xdr:nvSpPr>
        <xdr:cNvPr id="261" name="楕円 260"/>
        <xdr:cNvSpPr/>
      </xdr:nvSpPr>
      <xdr:spPr>
        <a:xfrm>
          <a:off x="2857500" y="164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102557</xdr:rowOff>
    </xdr:from>
    <xdr:ext cx="534377" cy="259045"/>
    <xdr:sp macro="" textlink="">
      <xdr:nvSpPr>
        <xdr:cNvPr id="262" name="テキスト ボックス 261"/>
        <xdr:cNvSpPr txBox="1"/>
      </xdr:nvSpPr>
      <xdr:spPr>
        <a:xfrm>
          <a:off x="2641111" y="162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90140</xdr:rowOff>
    </xdr:from>
    <xdr:to>
      <xdr:col>10</xdr:col>
      <xdr:colOff>165100</xdr:colOff>
      <xdr:row>97</xdr:row>
      <xdr:rowOff>20290</xdr:rowOff>
    </xdr:to>
    <xdr:sp macro="" textlink="">
      <xdr:nvSpPr>
        <xdr:cNvPr id="263" name="楕円 262"/>
        <xdr:cNvSpPr/>
      </xdr:nvSpPr>
      <xdr:spPr>
        <a:xfrm>
          <a:off x="1968500" y="165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36817</xdr:rowOff>
    </xdr:from>
    <xdr:ext cx="534377" cy="259045"/>
    <xdr:sp macro="" textlink="">
      <xdr:nvSpPr>
        <xdr:cNvPr id="264" name="テキスト ボックス 263"/>
        <xdr:cNvSpPr txBox="1"/>
      </xdr:nvSpPr>
      <xdr:spPr>
        <a:xfrm>
          <a:off x="1752111" y="163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28615</xdr:rowOff>
    </xdr:from>
    <xdr:to>
      <xdr:col>6</xdr:col>
      <xdr:colOff>38100</xdr:colOff>
      <xdr:row>96</xdr:row>
      <xdr:rowOff>130215</xdr:rowOff>
    </xdr:to>
    <xdr:sp macro="" textlink="">
      <xdr:nvSpPr>
        <xdr:cNvPr id="265" name="楕円 264"/>
        <xdr:cNvSpPr/>
      </xdr:nvSpPr>
      <xdr:spPr>
        <a:xfrm>
          <a:off x="1079500" y="164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146742</xdr:rowOff>
    </xdr:from>
    <xdr:ext cx="534377" cy="259045"/>
    <xdr:sp macro="" textlink="">
      <xdr:nvSpPr>
        <xdr:cNvPr id="266" name="テキスト ボックス 265"/>
        <xdr:cNvSpPr txBox="1"/>
      </xdr:nvSpPr>
      <xdr:spPr>
        <a:xfrm>
          <a:off x="863111" y="1626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115893</xdr:rowOff>
    </xdr:from>
    <xdr:to>
      <xdr:col>54</xdr:col>
      <xdr:colOff>189865</xdr:colOff>
      <xdr:row>39</xdr:row>
      <xdr:rowOff>157759</xdr:rowOff>
    </xdr:to>
    <xdr:cxnSp macro="">
      <xdr:nvCxnSpPr>
        <xdr:cNvPr id="293" name="直線コネクタ 292"/>
        <xdr:cNvCxnSpPr/>
      </xdr:nvCxnSpPr>
      <xdr:spPr>
        <a:xfrm flipV="1">
          <a:off x="10475595" y="6288093"/>
          <a:ext cx="1270" cy="556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161586</xdr:rowOff>
    </xdr:from>
    <xdr:ext cx="534377" cy="259045"/>
    <xdr:sp macro="" textlink="">
      <xdr:nvSpPr>
        <xdr:cNvPr id="294" name="補助費等最小値テキスト"/>
        <xdr:cNvSpPr txBox="1"/>
      </xdr:nvSpPr>
      <xdr:spPr>
        <a:xfrm>
          <a:off x="10528300" y="68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157759</xdr:rowOff>
    </xdr:from>
    <xdr:to>
      <xdr:col>55</xdr:col>
      <xdr:colOff>88900</xdr:colOff>
      <xdr:row>39</xdr:row>
      <xdr:rowOff>157759</xdr:rowOff>
    </xdr:to>
    <xdr:cxnSp macro="">
      <xdr:nvCxnSpPr>
        <xdr:cNvPr id="295" name="直線コネクタ 294"/>
        <xdr:cNvCxnSpPr/>
      </xdr:nvCxnSpPr>
      <xdr:spPr>
        <a:xfrm>
          <a:off x="10388600" y="6844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62570</xdr:rowOff>
    </xdr:from>
    <xdr:ext cx="534377" cy="259045"/>
    <xdr:sp macro="" textlink="">
      <xdr:nvSpPr>
        <xdr:cNvPr id="296" name="補助費等最大値テキスト"/>
        <xdr:cNvSpPr txBox="1"/>
      </xdr:nvSpPr>
      <xdr:spPr>
        <a:xfrm>
          <a:off x="10528300" y="60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115893</xdr:rowOff>
    </xdr:from>
    <xdr:to>
      <xdr:col>55</xdr:col>
      <xdr:colOff>88900</xdr:colOff>
      <xdr:row>36</xdr:row>
      <xdr:rowOff>115893</xdr:rowOff>
    </xdr:to>
    <xdr:cxnSp macro="">
      <xdr:nvCxnSpPr>
        <xdr:cNvPr id="297" name="直線コネクタ 296"/>
        <xdr:cNvCxnSpPr/>
      </xdr:nvCxnSpPr>
      <xdr:spPr>
        <a:xfrm>
          <a:off x="10388600" y="62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158282</xdr:rowOff>
    </xdr:from>
    <xdr:to>
      <xdr:col>55</xdr:col>
      <xdr:colOff>0</xdr:colOff>
      <xdr:row>37</xdr:row>
      <xdr:rowOff>30581</xdr:rowOff>
    </xdr:to>
    <xdr:cxnSp macro="">
      <xdr:nvCxnSpPr>
        <xdr:cNvPr id="298" name="直線コネクタ 297"/>
        <xdr:cNvCxnSpPr/>
      </xdr:nvCxnSpPr>
      <xdr:spPr>
        <a:xfrm>
          <a:off x="9639300" y="5301782"/>
          <a:ext cx="838200" cy="107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43814</xdr:rowOff>
    </xdr:from>
    <xdr:ext cx="534377" cy="259045"/>
    <xdr:sp macro="" textlink="">
      <xdr:nvSpPr>
        <xdr:cNvPr id="299" name="補助費等平均値テキスト"/>
        <xdr:cNvSpPr txBox="1"/>
      </xdr:nvSpPr>
      <xdr:spPr>
        <a:xfrm>
          <a:off x="10528300" y="6558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65387</xdr:rowOff>
    </xdr:from>
    <xdr:to>
      <xdr:col>55</xdr:col>
      <xdr:colOff>50800</xdr:colOff>
      <xdr:row>38</xdr:row>
      <xdr:rowOff>166987</xdr:rowOff>
    </xdr:to>
    <xdr:sp macro="" textlink="">
      <xdr:nvSpPr>
        <xdr:cNvPr id="300" name="フローチャート: 判断 299"/>
        <xdr:cNvSpPr/>
      </xdr:nvSpPr>
      <xdr:spPr>
        <a:xfrm>
          <a:off x="10426700" y="65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158282</xdr:rowOff>
    </xdr:from>
    <xdr:to>
      <xdr:col>50</xdr:col>
      <xdr:colOff>114300</xdr:colOff>
      <xdr:row>37</xdr:row>
      <xdr:rowOff>126028</xdr:rowOff>
    </xdr:to>
    <xdr:cxnSp macro="">
      <xdr:nvCxnSpPr>
        <xdr:cNvPr id="301" name="直線コネクタ 300"/>
        <xdr:cNvCxnSpPr/>
      </xdr:nvCxnSpPr>
      <xdr:spPr>
        <a:xfrm flipV="1">
          <a:off x="8750300" y="5301782"/>
          <a:ext cx="889000" cy="116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3338</xdr:rowOff>
    </xdr:from>
    <xdr:to>
      <xdr:col>50</xdr:col>
      <xdr:colOff>165100</xdr:colOff>
      <xdr:row>32</xdr:row>
      <xdr:rowOff>104938</xdr:rowOff>
    </xdr:to>
    <xdr:sp macro="" textlink="">
      <xdr:nvSpPr>
        <xdr:cNvPr id="302" name="フローチャート: 判断 301"/>
        <xdr:cNvSpPr/>
      </xdr:nvSpPr>
      <xdr:spPr>
        <a:xfrm>
          <a:off x="95885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96065</xdr:rowOff>
    </xdr:from>
    <xdr:ext cx="599010" cy="259045"/>
    <xdr:sp macro="" textlink="">
      <xdr:nvSpPr>
        <xdr:cNvPr id="303" name="テキスト ボックス 302"/>
        <xdr:cNvSpPr txBox="1"/>
      </xdr:nvSpPr>
      <xdr:spPr>
        <a:xfrm>
          <a:off x="9339795" y="5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126028</xdr:rowOff>
    </xdr:from>
    <xdr:to>
      <xdr:col>45</xdr:col>
      <xdr:colOff>177800</xdr:colOff>
      <xdr:row>38</xdr:row>
      <xdr:rowOff>3149</xdr:rowOff>
    </xdr:to>
    <xdr:cxnSp macro="">
      <xdr:nvCxnSpPr>
        <xdr:cNvPr id="304" name="直線コネクタ 303"/>
        <xdr:cNvCxnSpPr/>
      </xdr:nvCxnSpPr>
      <xdr:spPr>
        <a:xfrm flipV="1">
          <a:off x="7861300" y="6469678"/>
          <a:ext cx="889000" cy="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152135</xdr:rowOff>
    </xdr:from>
    <xdr:to>
      <xdr:col>46</xdr:col>
      <xdr:colOff>38100</xdr:colOff>
      <xdr:row>39</xdr:row>
      <xdr:rowOff>82285</xdr:rowOff>
    </xdr:to>
    <xdr:sp macro="" textlink="">
      <xdr:nvSpPr>
        <xdr:cNvPr id="305" name="フローチャート: 判断 304"/>
        <xdr:cNvSpPr/>
      </xdr:nvSpPr>
      <xdr:spPr>
        <a:xfrm>
          <a:off x="8699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73412</xdr:rowOff>
    </xdr:from>
    <xdr:ext cx="534377" cy="259045"/>
    <xdr:sp macro="" textlink="">
      <xdr:nvSpPr>
        <xdr:cNvPr id="306" name="テキスト ボックス 305"/>
        <xdr:cNvSpPr txBox="1"/>
      </xdr:nvSpPr>
      <xdr:spPr>
        <a:xfrm>
          <a:off x="8483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3149</xdr:rowOff>
    </xdr:from>
    <xdr:to>
      <xdr:col>41</xdr:col>
      <xdr:colOff>50800</xdr:colOff>
      <xdr:row>38</xdr:row>
      <xdr:rowOff>42066</xdr:rowOff>
    </xdr:to>
    <xdr:cxnSp macro="">
      <xdr:nvCxnSpPr>
        <xdr:cNvPr id="307" name="直線コネクタ 306"/>
        <xdr:cNvCxnSpPr/>
      </xdr:nvCxnSpPr>
      <xdr:spPr>
        <a:xfrm flipV="1">
          <a:off x="6972300" y="6518249"/>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24925</xdr:rowOff>
    </xdr:from>
    <xdr:to>
      <xdr:col>41</xdr:col>
      <xdr:colOff>101600</xdr:colOff>
      <xdr:row>39</xdr:row>
      <xdr:rowOff>126525</xdr:rowOff>
    </xdr:to>
    <xdr:sp macro="" textlink="">
      <xdr:nvSpPr>
        <xdr:cNvPr id="308" name="フローチャート: 判断 307"/>
        <xdr:cNvSpPr/>
      </xdr:nvSpPr>
      <xdr:spPr>
        <a:xfrm>
          <a:off x="7810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117652</xdr:rowOff>
    </xdr:from>
    <xdr:ext cx="534377" cy="259045"/>
    <xdr:sp macro="" textlink="">
      <xdr:nvSpPr>
        <xdr:cNvPr id="309" name="テキスト ボックス 308"/>
        <xdr:cNvSpPr txBox="1"/>
      </xdr:nvSpPr>
      <xdr:spPr>
        <a:xfrm>
          <a:off x="7594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40001</xdr:rowOff>
    </xdr:from>
    <xdr:to>
      <xdr:col>36</xdr:col>
      <xdr:colOff>165100</xdr:colOff>
      <xdr:row>39</xdr:row>
      <xdr:rowOff>141601</xdr:rowOff>
    </xdr:to>
    <xdr:sp macro="" textlink="">
      <xdr:nvSpPr>
        <xdr:cNvPr id="310" name="フローチャート: 判断 309"/>
        <xdr:cNvSpPr/>
      </xdr:nvSpPr>
      <xdr:spPr>
        <a:xfrm>
          <a:off x="6921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132728</xdr:rowOff>
    </xdr:from>
    <xdr:ext cx="534377" cy="259045"/>
    <xdr:sp macro="" textlink="">
      <xdr:nvSpPr>
        <xdr:cNvPr id="311" name="テキスト ボックス 310"/>
        <xdr:cNvSpPr txBox="1"/>
      </xdr:nvSpPr>
      <xdr:spPr>
        <a:xfrm>
          <a:off x="6705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151231</xdr:rowOff>
    </xdr:from>
    <xdr:to>
      <xdr:col>55</xdr:col>
      <xdr:colOff>50800</xdr:colOff>
      <xdr:row>37</xdr:row>
      <xdr:rowOff>81381</xdr:rowOff>
    </xdr:to>
    <xdr:sp macro="" textlink="">
      <xdr:nvSpPr>
        <xdr:cNvPr id="317" name="楕円 316"/>
        <xdr:cNvSpPr/>
      </xdr:nvSpPr>
      <xdr:spPr>
        <a:xfrm>
          <a:off x="104267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66158</xdr:rowOff>
    </xdr:from>
    <xdr:ext cx="534377" cy="259045"/>
    <xdr:sp macro="" textlink="">
      <xdr:nvSpPr>
        <xdr:cNvPr id="318" name="補助費等該当値テキスト"/>
        <xdr:cNvSpPr txBox="1"/>
      </xdr:nvSpPr>
      <xdr:spPr>
        <a:xfrm>
          <a:off x="10528300" y="62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107482</xdr:rowOff>
    </xdr:from>
    <xdr:to>
      <xdr:col>50</xdr:col>
      <xdr:colOff>165100</xdr:colOff>
      <xdr:row>31</xdr:row>
      <xdr:rowOff>37632</xdr:rowOff>
    </xdr:to>
    <xdr:sp macro="" textlink="">
      <xdr:nvSpPr>
        <xdr:cNvPr id="319" name="楕円 318"/>
        <xdr:cNvSpPr/>
      </xdr:nvSpPr>
      <xdr:spPr>
        <a:xfrm>
          <a:off x="9588500" y="52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54159</xdr:rowOff>
    </xdr:from>
    <xdr:ext cx="599010" cy="259045"/>
    <xdr:sp macro="" textlink="">
      <xdr:nvSpPr>
        <xdr:cNvPr id="320" name="テキスト ボックス 319"/>
        <xdr:cNvSpPr txBox="1"/>
      </xdr:nvSpPr>
      <xdr:spPr>
        <a:xfrm>
          <a:off x="9339795" y="502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75228</xdr:rowOff>
    </xdr:from>
    <xdr:to>
      <xdr:col>46</xdr:col>
      <xdr:colOff>38100</xdr:colOff>
      <xdr:row>38</xdr:row>
      <xdr:rowOff>5378</xdr:rowOff>
    </xdr:to>
    <xdr:sp macro="" textlink="">
      <xdr:nvSpPr>
        <xdr:cNvPr id="321" name="楕円 320"/>
        <xdr:cNvSpPr/>
      </xdr:nvSpPr>
      <xdr:spPr>
        <a:xfrm>
          <a:off x="8699500" y="64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21905</xdr:rowOff>
    </xdr:from>
    <xdr:ext cx="534377" cy="259045"/>
    <xdr:sp macro="" textlink="">
      <xdr:nvSpPr>
        <xdr:cNvPr id="322" name="テキスト ボックス 321"/>
        <xdr:cNvSpPr txBox="1"/>
      </xdr:nvSpPr>
      <xdr:spPr>
        <a:xfrm>
          <a:off x="8483111" y="61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123799</xdr:rowOff>
    </xdr:from>
    <xdr:to>
      <xdr:col>41</xdr:col>
      <xdr:colOff>101600</xdr:colOff>
      <xdr:row>38</xdr:row>
      <xdr:rowOff>53949</xdr:rowOff>
    </xdr:to>
    <xdr:sp macro="" textlink="">
      <xdr:nvSpPr>
        <xdr:cNvPr id="323" name="楕円 322"/>
        <xdr:cNvSpPr/>
      </xdr:nvSpPr>
      <xdr:spPr>
        <a:xfrm>
          <a:off x="7810500" y="64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70476</xdr:rowOff>
    </xdr:from>
    <xdr:ext cx="534377" cy="259045"/>
    <xdr:sp macro="" textlink="">
      <xdr:nvSpPr>
        <xdr:cNvPr id="324" name="テキスト ボックス 323"/>
        <xdr:cNvSpPr txBox="1"/>
      </xdr:nvSpPr>
      <xdr:spPr>
        <a:xfrm>
          <a:off x="7594111" y="62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162716</xdr:rowOff>
    </xdr:from>
    <xdr:to>
      <xdr:col>36</xdr:col>
      <xdr:colOff>165100</xdr:colOff>
      <xdr:row>38</xdr:row>
      <xdr:rowOff>92866</xdr:rowOff>
    </xdr:to>
    <xdr:sp macro="" textlink="">
      <xdr:nvSpPr>
        <xdr:cNvPr id="325" name="楕円 324"/>
        <xdr:cNvSpPr/>
      </xdr:nvSpPr>
      <xdr:spPr>
        <a:xfrm>
          <a:off x="6921500" y="65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109393</xdr:rowOff>
    </xdr:from>
    <xdr:ext cx="534377" cy="259045"/>
    <xdr:sp macro="" textlink="">
      <xdr:nvSpPr>
        <xdr:cNvPr id="326" name="テキスト ボックス 325"/>
        <xdr:cNvSpPr txBox="1"/>
      </xdr:nvSpPr>
      <xdr:spPr>
        <a:xfrm>
          <a:off x="6705111" y="62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3" name="直線コネクタ 352"/>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4" name="普通建設事業費最小値テキスト"/>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5" name="直線コネクタ 354"/>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6" name="普通建設事業費最大値テキスト"/>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7" name="直線コネクタ 356"/>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34136</xdr:rowOff>
    </xdr:from>
    <xdr:to>
      <xdr:col>55</xdr:col>
      <xdr:colOff>0</xdr:colOff>
      <xdr:row>58</xdr:row>
      <xdr:rowOff>89636</xdr:rowOff>
    </xdr:to>
    <xdr:cxnSp macro="">
      <xdr:nvCxnSpPr>
        <xdr:cNvPr id="358" name="直線コネクタ 357"/>
        <xdr:cNvCxnSpPr/>
      </xdr:nvCxnSpPr>
      <xdr:spPr>
        <a:xfrm>
          <a:off x="9639300" y="9978236"/>
          <a:ext cx="838200" cy="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9" name="普通建設事業費平均値テキスト"/>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60" name="フローチャート: 判断 359"/>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45141</xdr:rowOff>
    </xdr:from>
    <xdr:to>
      <xdr:col>50</xdr:col>
      <xdr:colOff>114300</xdr:colOff>
      <xdr:row>58</xdr:row>
      <xdr:rowOff>34136</xdr:rowOff>
    </xdr:to>
    <xdr:cxnSp macro="">
      <xdr:nvCxnSpPr>
        <xdr:cNvPr id="361" name="直線コネクタ 360"/>
        <xdr:cNvCxnSpPr/>
      </xdr:nvCxnSpPr>
      <xdr:spPr>
        <a:xfrm>
          <a:off x="8750300" y="9646341"/>
          <a:ext cx="889000" cy="3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2" name="フローチャート: 判断 361"/>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63" name="テキスト ボックス 362"/>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45141</xdr:rowOff>
    </xdr:from>
    <xdr:to>
      <xdr:col>45</xdr:col>
      <xdr:colOff>177800</xdr:colOff>
      <xdr:row>56</xdr:row>
      <xdr:rowOff>54008</xdr:rowOff>
    </xdr:to>
    <xdr:cxnSp macro="">
      <xdr:nvCxnSpPr>
        <xdr:cNvPr id="364" name="直線コネクタ 363"/>
        <xdr:cNvCxnSpPr/>
      </xdr:nvCxnSpPr>
      <xdr:spPr>
        <a:xfrm flipV="1">
          <a:off x="7861300" y="9646341"/>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5" name="フローチャート: 判断 364"/>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6" name="テキスト ボックス 365"/>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54008</xdr:rowOff>
    </xdr:from>
    <xdr:to>
      <xdr:col>41</xdr:col>
      <xdr:colOff>50800</xdr:colOff>
      <xdr:row>58</xdr:row>
      <xdr:rowOff>118783</xdr:rowOff>
    </xdr:to>
    <xdr:cxnSp macro="">
      <xdr:nvCxnSpPr>
        <xdr:cNvPr id="367" name="直線コネクタ 366"/>
        <xdr:cNvCxnSpPr/>
      </xdr:nvCxnSpPr>
      <xdr:spPr>
        <a:xfrm flipV="1">
          <a:off x="6972300" y="9655208"/>
          <a:ext cx="889000" cy="40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8" name="フローチャート: 判断 367"/>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9" name="テキスト ボックス 368"/>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70" name="フローチャート: 判断 369"/>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71" name="テキスト ボックス 370"/>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38836</xdr:rowOff>
    </xdr:from>
    <xdr:to>
      <xdr:col>55</xdr:col>
      <xdr:colOff>50800</xdr:colOff>
      <xdr:row>58</xdr:row>
      <xdr:rowOff>140436</xdr:rowOff>
    </xdr:to>
    <xdr:sp macro="" textlink="">
      <xdr:nvSpPr>
        <xdr:cNvPr id="377" name="楕円 376"/>
        <xdr:cNvSpPr/>
      </xdr:nvSpPr>
      <xdr:spPr>
        <a:xfrm>
          <a:off x="104267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125213</xdr:rowOff>
    </xdr:from>
    <xdr:ext cx="534377" cy="259045"/>
    <xdr:sp macro="" textlink="">
      <xdr:nvSpPr>
        <xdr:cNvPr id="378" name="普通建設事業費該当値テキスト"/>
        <xdr:cNvSpPr txBox="1"/>
      </xdr:nvSpPr>
      <xdr:spPr>
        <a:xfrm>
          <a:off x="10528300" y="989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154786</xdr:rowOff>
    </xdr:from>
    <xdr:to>
      <xdr:col>50</xdr:col>
      <xdr:colOff>165100</xdr:colOff>
      <xdr:row>58</xdr:row>
      <xdr:rowOff>84936</xdr:rowOff>
    </xdr:to>
    <xdr:sp macro="" textlink="">
      <xdr:nvSpPr>
        <xdr:cNvPr id="379" name="楕円 378"/>
        <xdr:cNvSpPr/>
      </xdr:nvSpPr>
      <xdr:spPr>
        <a:xfrm>
          <a:off x="9588500" y="99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76063</xdr:rowOff>
    </xdr:from>
    <xdr:ext cx="534377" cy="259045"/>
    <xdr:sp macro="" textlink="">
      <xdr:nvSpPr>
        <xdr:cNvPr id="380" name="テキスト ボックス 379"/>
        <xdr:cNvSpPr txBox="1"/>
      </xdr:nvSpPr>
      <xdr:spPr>
        <a:xfrm>
          <a:off x="9372111" y="100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165791</xdr:rowOff>
    </xdr:from>
    <xdr:to>
      <xdr:col>46</xdr:col>
      <xdr:colOff>38100</xdr:colOff>
      <xdr:row>56</xdr:row>
      <xdr:rowOff>95941</xdr:rowOff>
    </xdr:to>
    <xdr:sp macro="" textlink="">
      <xdr:nvSpPr>
        <xdr:cNvPr id="381" name="楕円 380"/>
        <xdr:cNvSpPr/>
      </xdr:nvSpPr>
      <xdr:spPr>
        <a:xfrm>
          <a:off x="8699500" y="95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87068</xdr:rowOff>
    </xdr:from>
    <xdr:ext cx="534377" cy="259045"/>
    <xdr:sp macro="" textlink="">
      <xdr:nvSpPr>
        <xdr:cNvPr id="382" name="テキスト ボックス 381"/>
        <xdr:cNvSpPr txBox="1"/>
      </xdr:nvSpPr>
      <xdr:spPr>
        <a:xfrm>
          <a:off x="8483111" y="968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3208</xdr:rowOff>
    </xdr:from>
    <xdr:to>
      <xdr:col>41</xdr:col>
      <xdr:colOff>101600</xdr:colOff>
      <xdr:row>56</xdr:row>
      <xdr:rowOff>104808</xdr:rowOff>
    </xdr:to>
    <xdr:sp macro="" textlink="">
      <xdr:nvSpPr>
        <xdr:cNvPr id="383" name="楕円 382"/>
        <xdr:cNvSpPr/>
      </xdr:nvSpPr>
      <xdr:spPr>
        <a:xfrm>
          <a:off x="7810500" y="96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121335</xdr:rowOff>
    </xdr:from>
    <xdr:ext cx="534377" cy="259045"/>
    <xdr:sp macro="" textlink="">
      <xdr:nvSpPr>
        <xdr:cNvPr id="384" name="テキスト ボックス 383"/>
        <xdr:cNvSpPr txBox="1"/>
      </xdr:nvSpPr>
      <xdr:spPr>
        <a:xfrm>
          <a:off x="7594111" y="93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67983</xdr:rowOff>
    </xdr:from>
    <xdr:to>
      <xdr:col>36</xdr:col>
      <xdr:colOff>165100</xdr:colOff>
      <xdr:row>58</xdr:row>
      <xdr:rowOff>169583</xdr:rowOff>
    </xdr:to>
    <xdr:sp macro="" textlink="">
      <xdr:nvSpPr>
        <xdr:cNvPr id="385" name="楕円 384"/>
        <xdr:cNvSpPr/>
      </xdr:nvSpPr>
      <xdr:spPr>
        <a:xfrm>
          <a:off x="6921500" y="10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160710</xdr:rowOff>
    </xdr:from>
    <xdr:ext cx="534377" cy="259045"/>
    <xdr:sp macro="" textlink="">
      <xdr:nvSpPr>
        <xdr:cNvPr id="386" name="テキスト ボックス 385"/>
        <xdr:cNvSpPr txBox="1"/>
      </xdr:nvSpPr>
      <xdr:spPr>
        <a:xfrm>
          <a:off x="6705111" y="101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10" name="直線コネクタ 409"/>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1" name="普通建設事業費 （ うち新規整備　）最小値テキスト"/>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2" name="直線コネクタ 411"/>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3" name="普通建設事業費 （ うち新規整備　）最大値テキスト"/>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4" name="直線コネクタ 413"/>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91256</xdr:rowOff>
    </xdr:from>
    <xdr:to>
      <xdr:col>55</xdr:col>
      <xdr:colOff>0</xdr:colOff>
      <xdr:row>78</xdr:row>
      <xdr:rowOff>130251</xdr:rowOff>
    </xdr:to>
    <xdr:cxnSp macro="">
      <xdr:nvCxnSpPr>
        <xdr:cNvPr id="415" name="直線コネクタ 414"/>
        <xdr:cNvCxnSpPr/>
      </xdr:nvCxnSpPr>
      <xdr:spPr>
        <a:xfrm flipV="1">
          <a:off x="9639300" y="13464356"/>
          <a:ext cx="8382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6" name="普通建設事業費 （ うち新規整備　）平均値テキスト"/>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7" name="フローチャート: 判断 416"/>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9207</xdr:rowOff>
    </xdr:from>
    <xdr:to>
      <xdr:col>50</xdr:col>
      <xdr:colOff>114300</xdr:colOff>
      <xdr:row>78</xdr:row>
      <xdr:rowOff>130251</xdr:rowOff>
    </xdr:to>
    <xdr:cxnSp macro="">
      <xdr:nvCxnSpPr>
        <xdr:cNvPr id="418" name="直線コネクタ 417"/>
        <xdr:cNvCxnSpPr/>
      </xdr:nvCxnSpPr>
      <xdr:spPr>
        <a:xfrm>
          <a:off x="8750300" y="13382307"/>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9" name="フローチャート: 判断 418"/>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20" name="テキスト ボックス 419"/>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156559</xdr:rowOff>
    </xdr:from>
    <xdr:to>
      <xdr:col>45</xdr:col>
      <xdr:colOff>177800</xdr:colOff>
      <xdr:row>78</xdr:row>
      <xdr:rowOff>9207</xdr:rowOff>
    </xdr:to>
    <xdr:cxnSp macro="">
      <xdr:nvCxnSpPr>
        <xdr:cNvPr id="421" name="直線コネクタ 420"/>
        <xdr:cNvCxnSpPr/>
      </xdr:nvCxnSpPr>
      <xdr:spPr>
        <a:xfrm>
          <a:off x="7861300" y="1335820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2" name="フローチャート: 判断 421"/>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23" name="テキスト ボックス 422"/>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156559</xdr:rowOff>
    </xdr:from>
    <xdr:to>
      <xdr:col>41</xdr:col>
      <xdr:colOff>50800</xdr:colOff>
      <xdr:row>78</xdr:row>
      <xdr:rowOff>77121</xdr:rowOff>
    </xdr:to>
    <xdr:cxnSp macro="">
      <xdr:nvCxnSpPr>
        <xdr:cNvPr id="424" name="直線コネクタ 423"/>
        <xdr:cNvCxnSpPr/>
      </xdr:nvCxnSpPr>
      <xdr:spPr>
        <a:xfrm flipV="1">
          <a:off x="6972300" y="13358209"/>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5" name="フローチャート: 判断 424"/>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6" name="テキスト ボックス 425"/>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7" name="フローチャート: 判断 426"/>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8" name="テキスト ボックス 427"/>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40456</xdr:rowOff>
    </xdr:from>
    <xdr:to>
      <xdr:col>55</xdr:col>
      <xdr:colOff>50800</xdr:colOff>
      <xdr:row>78</xdr:row>
      <xdr:rowOff>142056</xdr:rowOff>
    </xdr:to>
    <xdr:sp macro="" textlink="">
      <xdr:nvSpPr>
        <xdr:cNvPr id="434" name="楕円 433"/>
        <xdr:cNvSpPr/>
      </xdr:nvSpPr>
      <xdr:spPr>
        <a:xfrm>
          <a:off x="10426700" y="134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126833</xdr:rowOff>
    </xdr:from>
    <xdr:ext cx="469744" cy="259045"/>
    <xdr:sp macro="" textlink="">
      <xdr:nvSpPr>
        <xdr:cNvPr id="435" name="普通建設事業費 （ うち新規整備　）該当値テキスト"/>
        <xdr:cNvSpPr txBox="1"/>
      </xdr:nvSpPr>
      <xdr:spPr>
        <a:xfrm>
          <a:off x="10528300" y="133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79451</xdr:rowOff>
    </xdr:from>
    <xdr:to>
      <xdr:col>50</xdr:col>
      <xdr:colOff>165100</xdr:colOff>
      <xdr:row>79</xdr:row>
      <xdr:rowOff>9601</xdr:rowOff>
    </xdr:to>
    <xdr:sp macro="" textlink="">
      <xdr:nvSpPr>
        <xdr:cNvPr id="436" name="楕円 435"/>
        <xdr:cNvSpPr/>
      </xdr:nvSpPr>
      <xdr:spPr>
        <a:xfrm>
          <a:off x="9588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728</xdr:rowOff>
    </xdr:from>
    <xdr:ext cx="469744" cy="259045"/>
    <xdr:sp macro="" textlink="">
      <xdr:nvSpPr>
        <xdr:cNvPr id="437" name="テキスト ボックス 436"/>
        <xdr:cNvSpPr txBox="1"/>
      </xdr:nvSpPr>
      <xdr:spPr>
        <a:xfrm>
          <a:off x="9404428"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129857</xdr:rowOff>
    </xdr:from>
    <xdr:to>
      <xdr:col>46</xdr:col>
      <xdr:colOff>38100</xdr:colOff>
      <xdr:row>78</xdr:row>
      <xdr:rowOff>60007</xdr:rowOff>
    </xdr:to>
    <xdr:sp macro="" textlink="">
      <xdr:nvSpPr>
        <xdr:cNvPr id="438" name="楕円 437"/>
        <xdr:cNvSpPr/>
      </xdr:nvSpPr>
      <xdr:spPr>
        <a:xfrm>
          <a:off x="8699500" y="13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51134</xdr:rowOff>
    </xdr:from>
    <xdr:ext cx="534377" cy="259045"/>
    <xdr:sp macro="" textlink="">
      <xdr:nvSpPr>
        <xdr:cNvPr id="439" name="テキスト ボックス 438"/>
        <xdr:cNvSpPr txBox="1"/>
      </xdr:nvSpPr>
      <xdr:spPr>
        <a:xfrm>
          <a:off x="8483111" y="134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105759</xdr:rowOff>
    </xdr:from>
    <xdr:to>
      <xdr:col>41</xdr:col>
      <xdr:colOff>101600</xdr:colOff>
      <xdr:row>78</xdr:row>
      <xdr:rowOff>35909</xdr:rowOff>
    </xdr:to>
    <xdr:sp macro="" textlink="">
      <xdr:nvSpPr>
        <xdr:cNvPr id="440" name="楕円 439"/>
        <xdr:cNvSpPr/>
      </xdr:nvSpPr>
      <xdr:spPr>
        <a:xfrm>
          <a:off x="7810500" y="13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27036</xdr:rowOff>
    </xdr:from>
    <xdr:ext cx="534377" cy="259045"/>
    <xdr:sp macro="" textlink="">
      <xdr:nvSpPr>
        <xdr:cNvPr id="441" name="テキスト ボックス 440"/>
        <xdr:cNvSpPr txBox="1"/>
      </xdr:nvSpPr>
      <xdr:spPr>
        <a:xfrm>
          <a:off x="7594111" y="13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26321</xdr:rowOff>
    </xdr:from>
    <xdr:to>
      <xdr:col>36</xdr:col>
      <xdr:colOff>165100</xdr:colOff>
      <xdr:row>78</xdr:row>
      <xdr:rowOff>127921</xdr:rowOff>
    </xdr:to>
    <xdr:sp macro="" textlink="">
      <xdr:nvSpPr>
        <xdr:cNvPr id="442" name="楕円 441"/>
        <xdr:cNvSpPr/>
      </xdr:nvSpPr>
      <xdr:spPr>
        <a:xfrm>
          <a:off x="6921500" y="133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119048</xdr:rowOff>
    </xdr:from>
    <xdr:ext cx="469744" cy="259045"/>
    <xdr:sp macro="" textlink="">
      <xdr:nvSpPr>
        <xdr:cNvPr id="443" name="テキスト ボックス 442"/>
        <xdr:cNvSpPr txBox="1"/>
      </xdr:nvSpPr>
      <xdr:spPr>
        <a:xfrm>
          <a:off x="6737428" y="134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5" name="直線コネクタ 464"/>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6" name="普通建設事業費 （ うち更新整備　）最小値テキスト"/>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7" name="直線コネクタ 466"/>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8" name="普通建設事業費 （ うち更新整備　）最大値テキスト"/>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9" name="直線コネクタ 468"/>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132522</xdr:rowOff>
    </xdr:from>
    <xdr:to>
      <xdr:col>55</xdr:col>
      <xdr:colOff>0</xdr:colOff>
      <xdr:row>96</xdr:row>
      <xdr:rowOff>49929</xdr:rowOff>
    </xdr:to>
    <xdr:cxnSp macro="">
      <xdr:nvCxnSpPr>
        <xdr:cNvPr id="470" name="直線コネクタ 469"/>
        <xdr:cNvCxnSpPr/>
      </xdr:nvCxnSpPr>
      <xdr:spPr>
        <a:xfrm>
          <a:off x="9639300" y="16420272"/>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12062</xdr:rowOff>
    </xdr:from>
    <xdr:ext cx="534377" cy="259045"/>
    <xdr:sp macro="" textlink="">
      <xdr:nvSpPr>
        <xdr:cNvPr id="471" name="普通建設事業費 （ うち更新整備　）平均値テキスト"/>
        <xdr:cNvSpPr txBox="1"/>
      </xdr:nvSpPr>
      <xdr:spPr>
        <a:xfrm>
          <a:off x="10528300" y="1612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2" name="フローチャート: 判断 471"/>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113731</xdr:rowOff>
    </xdr:from>
    <xdr:to>
      <xdr:col>50</xdr:col>
      <xdr:colOff>114300</xdr:colOff>
      <xdr:row>95</xdr:row>
      <xdr:rowOff>132522</xdr:rowOff>
    </xdr:to>
    <xdr:cxnSp macro="">
      <xdr:nvCxnSpPr>
        <xdr:cNvPr id="473" name="直線コネクタ 472"/>
        <xdr:cNvCxnSpPr/>
      </xdr:nvCxnSpPr>
      <xdr:spPr>
        <a:xfrm>
          <a:off x="8750300" y="16058581"/>
          <a:ext cx="889000" cy="36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4" name="フローチャート: 判断 473"/>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5" name="テキスト ボックス 474"/>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113731</xdr:rowOff>
    </xdr:from>
    <xdr:to>
      <xdr:col>45</xdr:col>
      <xdr:colOff>177800</xdr:colOff>
      <xdr:row>94</xdr:row>
      <xdr:rowOff>6152</xdr:rowOff>
    </xdr:to>
    <xdr:cxnSp macro="">
      <xdr:nvCxnSpPr>
        <xdr:cNvPr id="476" name="直線コネクタ 475"/>
        <xdr:cNvCxnSpPr/>
      </xdr:nvCxnSpPr>
      <xdr:spPr>
        <a:xfrm flipV="1">
          <a:off x="7861300" y="16058581"/>
          <a:ext cx="889000" cy="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7" name="フローチャート: 判断 476"/>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156526</xdr:rowOff>
    </xdr:from>
    <xdr:ext cx="534377" cy="259045"/>
    <xdr:sp macro="" textlink="">
      <xdr:nvSpPr>
        <xdr:cNvPr id="478" name="テキスト ボックス 477"/>
        <xdr:cNvSpPr txBox="1"/>
      </xdr:nvSpPr>
      <xdr:spPr>
        <a:xfrm>
          <a:off x="8483111" y="162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6152</xdr:rowOff>
    </xdr:from>
    <xdr:to>
      <xdr:col>41</xdr:col>
      <xdr:colOff>50800</xdr:colOff>
      <xdr:row>96</xdr:row>
      <xdr:rowOff>54409</xdr:rowOff>
    </xdr:to>
    <xdr:cxnSp macro="">
      <xdr:nvCxnSpPr>
        <xdr:cNvPr id="479" name="直線コネクタ 478"/>
        <xdr:cNvCxnSpPr/>
      </xdr:nvCxnSpPr>
      <xdr:spPr>
        <a:xfrm flipV="1">
          <a:off x="6972300" y="16122452"/>
          <a:ext cx="889000" cy="3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80" name="フローチャート: 判断 479"/>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137256</xdr:rowOff>
    </xdr:from>
    <xdr:ext cx="534377" cy="259045"/>
    <xdr:sp macro="" textlink="">
      <xdr:nvSpPr>
        <xdr:cNvPr id="481" name="テキスト ボックス 480"/>
        <xdr:cNvSpPr txBox="1"/>
      </xdr:nvSpPr>
      <xdr:spPr>
        <a:xfrm>
          <a:off x="7594111" y="1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2" name="フローチャート: 判断 481"/>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103815</xdr:rowOff>
    </xdr:from>
    <xdr:ext cx="534377" cy="259045"/>
    <xdr:sp macro="" textlink="">
      <xdr:nvSpPr>
        <xdr:cNvPr id="483" name="テキスト ボックス 482"/>
        <xdr:cNvSpPr txBox="1"/>
      </xdr:nvSpPr>
      <xdr:spPr>
        <a:xfrm>
          <a:off x="6705111" y="160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170579</xdr:rowOff>
    </xdr:from>
    <xdr:to>
      <xdr:col>55</xdr:col>
      <xdr:colOff>50800</xdr:colOff>
      <xdr:row>96</xdr:row>
      <xdr:rowOff>100729</xdr:rowOff>
    </xdr:to>
    <xdr:sp macro="" textlink="">
      <xdr:nvSpPr>
        <xdr:cNvPr id="489" name="楕円 488"/>
        <xdr:cNvSpPr/>
      </xdr:nvSpPr>
      <xdr:spPr>
        <a:xfrm>
          <a:off x="10426700" y="16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149006</xdr:rowOff>
    </xdr:from>
    <xdr:ext cx="534377" cy="259045"/>
    <xdr:sp macro="" textlink="">
      <xdr:nvSpPr>
        <xdr:cNvPr id="490" name="普通建設事業費 （ うち更新整備　）該当値テキスト"/>
        <xdr:cNvSpPr txBox="1"/>
      </xdr:nvSpPr>
      <xdr:spPr>
        <a:xfrm>
          <a:off x="10528300" y="164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81722</xdr:rowOff>
    </xdr:from>
    <xdr:to>
      <xdr:col>50</xdr:col>
      <xdr:colOff>165100</xdr:colOff>
      <xdr:row>96</xdr:row>
      <xdr:rowOff>11872</xdr:rowOff>
    </xdr:to>
    <xdr:sp macro="" textlink="">
      <xdr:nvSpPr>
        <xdr:cNvPr id="491" name="楕円 490"/>
        <xdr:cNvSpPr/>
      </xdr:nvSpPr>
      <xdr:spPr>
        <a:xfrm>
          <a:off x="9588500" y="163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2999</xdr:rowOff>
    </xdr:from>
    <xdr:ext cx="534377" cy="259045"/>
    <xdr:sp macro="" textlink="">
      <xdr:nvSpPr>
        <xdr:cNvPr id="492" name="テキスト ボックス 491"/>
        <xdr:cNvSpPr txBox="1"/>
      </xdr:nvSpPr>
      <xdr:spPr>
        <a:xfrm>
          <a:off x="9372111" y="164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62931</xdr:rowOff>
    </xdr:from>
    <xdr:to>
      <xdr:col>46</xdr:col>
      <xdr:colOff>38100</xdr:colOff>
      <xdr:row>93</xdr:row>
      <xdr:rowOff>164531</xdr:rowOff>
    </xdr:to>
    <xdr:sp macro="" textlink="">
      <xdr:nvSpPr>
        <xdr:cNvPr id="493" name="楕円 492"/>
        <xdr:cNvSpPr/>
      </xdr:nvSpPr>
      <xdr:spPr>
        <a:xfrm>
          <a:off x="8699500" y="160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9608</xdr:rowOff>
    </xdr:from>
    <xdr:ext cx="534377" cy="259045"/>
    <xdr:sp macro="" textlink="">
      <xdr:nvSpPr>
        <xdr:cNvPr id="494" name="テキスト ボックス 493"/>
        <xdr:cNvSpPr txBox="1"/>
      </xdr:nvSpPr>
      <xdr:spPr>
        <a:xfrm>
          <a:off x="8483111" y="157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126802</xdr:rowOff>
    </xdr:from>
    <xdr:to>
      <xdr:col>41</xdr:col>
      <xdr:colOff>101600</xdr:colOff>
      <xdr:row>94</xdr:row>
      <xdr:rowOff>56952</xdr:rowOff>
    </xdr:to>
    <xdr:sp macro="" textlink="">
      <xdr:nvSpPr>
        <xdr:cNvPr id="495" name="楕円 494"/>
        <xdr:cNvSpPr/>
      </xdr:nvSpPr>
      <xdr:spPr>
        <a:xfrm>
          <a:off x="7810500" y="160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73479</xdr:rowOff>
    </xdr:from>
    <xdr:ext cx="534377" cy="259045"/>
    <xdr:sp macro="" textlink="">
      <xdr:nvSpPr>
        <xdr:cNvPr id="496" name="テキスト ボックス 495"/>
        <xdr:cNvSpPr txBox="1"/>
      </xdr:nvSpPr>
      <xdr:spPr>
        <a:xfrm>
          <a:off x="7594111" y="158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3609</xdr:rowOff>
    </xdr:from>
    <xdr:to>
      <xdr:col>36</xdr:col>
      <xdr:colOff>165100</xdr:colOff>
      <xdr:row>96</xdr:row>
      <xdr:rowOff>105209</xdr:rowOff>
    </xdr:to>
    <xdr:sp macro="" textlink="">
      <xdr:nvSpPr>
        <xdr:cNvPr id="497" name="楕円 496"/>
        <xdr:cNvSpPr/>
      </xdr:nvSpPr>
      <xdr:spPr>
        <a:xfrm>
          <a:off x="6921500" y="164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96336</xdr:rowOff>
    </xdr:from>
    <xdr:ext cx="534377" cy="259045"/>
    <xdr:sp macro="" textlink="">
      <xdr:nvSpPr>
        <xdr:cNvPr id="498" name="テキスト ボックス 497"/>
        <xdr:cNvSpPr txBox="1"/>
      </xdr:nvSpPr>
      <xdr:spPr>
        <a:xfrm>
          <a:off x="6705111" y="1655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27267</xdr:rowOff>
    </xdr:from>
    <xdr:to>
      <xdr:col>85</xdr:col>
      <xdr:colOff>127000</xdr:colOff>
      <xdr:row>39</xdr:row>
      <xdr:rowOff>35573</xdr:rowOff>
    </xdr:to>
    <xdr:cxnSp macro="">
      <xdr:nvCxnSpPr>
        <xdr:cNvPr id="527" name="直線コネクタ 526"/>
        <xdr:cNvCxnSpPr/>
      </xdr:nvCxnSpPr>
      <xdr:spPr>
        <a:xfrm>
          <a:off x="15481300" y="6713817"/>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8" name="災害復旧事業費平均値テキスト"/>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10960</xdr:rowOff>
    </xdr:from>
    <xdr:to>
      <xdr:col>81</xdr:col>
      <xdr:colOff>50800</xdr:colOff>
      <xdr:row>39</xdr:row>
      <xdr:rowOff>27267</xdr:rowOff>
    </xdr:to>
    <xdr:cxnSp macro="">
      <xdr:nvCxnSpPr>
        <xdr:cNvPr id="530" name="直線コネクタ 529"/>
        <xdr:cNvCxnSpPr/>
      </xdr:nvCxnSpPr>
      <xdr:spPr>
        <a:xfrm>
          <a:off x="14592300" y="6697510"/>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2" name="テキスト ボックス 531"/>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95276</xdr:rowOff>
    </xdr:from>
    <xdr:to>
      <xdr:col>76</xdr:col>
      <xdr:colOff>114300</xdr:colOff>
      <xdr:row>39</xdr:row>
      <xdr:rowOff>10960</xdr:rowOff>
    </xdr:to>
    <xdr:cxnSp macro="">
      <xdr:nvCxnSpPr>
        <xdr:cNvPr id="533" name="直線コネクタ 532"/>
        <xdr:cNvCxnSpPr/>
      </xdr:nvCxnSpPr>
      <xdr:spPr>
        <a:xfrm>
          <a:off x="13703300" y="6610376"/>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5" name="テキスト ボックス 534"/>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95276</xdr:rowOff>
    </xdr:from>
    <xdr:to>
      <xdr:col>71</xdr:col>
      <xdr:colOff>177800</xdr:colOff>
      <xdr:row>38</xdr:row>
      <xdr:rowOff>169570</xdr:rowOff>
    </xdr:to>
    <xdr:cxnSp macro="">
      <xdr:nvCxnSpPr>
        <xdr:cNvPr id="536" name="直線コネクタ 535"/>
        <xdr:cNvCxnSpPr/>
      </xdr:nvCxnSpPr>
      <xdr:spPr>
        <a:xfrm flipV="1">
          <a:off x="12814300" y="661037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150880</xdr:rowOff>
    </xdr:from>
    <xdr:ext cx="469744" cy="259045"/>
    <xdr:sp macro="" textlink="">
      <xdr:nvSpPr>
        <xdr:cNvPr id="538" name="テキスト ボックス 537"/>
        <xdr:cNvSpPr txBox="1"/>
      </xdr:nvSpPr>
      <xdr:spPr>
        <a:xfrm>
          <a:off x="13468428" y="666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40" name="テキスト ボックス 539"/>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156223</xdr:rowOff>
    </xdr:from>
    <xdr:to>
      <xdr:col>85</xdr:col>
      <xdr:colOff>177800</xdr:colOff>
      <xdr:row>39</xdr:row>
      <xdr:rowOff>86373</xdr:rowOff>
    </xdr:to>
    <xdr:sp macro="" textlink="">
      <xdr:nvSpPr>
        <xdr:cNvPr id="546" name="楕円 545"/>
        <xdr:cNvSpPr/>
      </xdr:nvSpPr>
      <xdr:spPr>
        <a:xfrm>
          <a:off x="162687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71150</xdr:rowOff>
    </xdr:from>
    <xdr:ext cx="378565" cy="259045"/>
    <xdr:sp macro="" textlink="">
      <xdr:nvSpPr>
        <xdr:cNvPr id="547" name="災害復旧事業費該当値テキスト"/>
        <xdr:cNvSpPr txBox="1"/>
      </xdr:nvSpPr>
      <xdr:spPr>
        <a:xfrm>
          <a:off x="16370300" y="658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147917</xdr:rowOff>
    </xdr:from>
    <xdr:to>
      <xdr:col>81</xdr:col>
      <xdr:colOff>101600</xdr:colOff>
      <xdr:row>39</xdr:row>
      <xdr:rowOff>78067</xdr:rowOff>
    </xdr:to>
    <xdr:sp macro="" textlink="">
      <xdr:nvSpPr>
        <xdr:cNvPr id="548" name="楕円 547"/>
        <xdr:cNvSpPr/>
      </xdr:nvSpPr>
      <xdr:spPr>
        <a:xfrm>
          <a:off x="154305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69194</xdr:rowOff>
    </xdr:from>
    <xdr:ext cx="378565" cy="259045"/>
    <xdr:sp macro="" textlink="">
      <xdr:nvSpPr>
        <xdr:cNvPr id="549" name="テキスト ボックス 548"/>
        <xdr:cNvSpPr txBox="1"/>
      </xdr:nvSpPr>
      <xdr:spPr>
        <a:xfrm>
          <a:off x="15292017" y="675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131610</xdr:rowOff>
    </xdr:from>
    <xdr:to>
      <xdr:col>76</xdr:col>
      <xdr:colOff>165100</xdr:colOff>
      <xdr:row>39</xdr:row>
      <xdr:rowOff>61760</xdr:rowOff>
    </xdr:to>
    <xdr:sp macro="" textlink="">
      <xdr:nvSpPr>
        <xdr:cNvPr id="550" name="楕円 549"/>
        <xdr:cNvSpPr/>
      </xdr:nvSpPr>
      <xdr:spPr>
        <a:xfrm>
          <a:off x="14541500" y="66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52887</xdr:rowOff>
    </xdr:from>
    <xdr:ext cx="378565" cy="259045"/>
    <xdr:sp macro="" textlink="">
      <xdr:nvSpPr>
        <xdr:cNvPr id="551" name="テキスト ボックス 550"/>
        <xdr:cNvSpPr txBox="1"/>
      </xdr:nvSpPr>
      <xdr:spPr>
        <a:xfrm>
          <a:off x="14403017" y="673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44476</xdr:rowOff>
    </xdr:from>
    <xdr:to>
      <xdr:col>72</xdr:col>
      <xdr:colOff>38100</xdr:colOff>
      <xdr:row>38</xdr:row>
      <xdr:rowOff>146076</xdr:rowOff>
    </xdr:to>
    <xdr:sp macro="" textlink="">
      <xdr:nvSpPr>
        <xdr:cNvPr id="552" name="楕円 551"/>
        <xdr:cNvSpPr/>
      </xdr:nvSpPr>
      <xdr:spPr>
        <a:xfrm>
          <a:off x="13652500" y="6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162603</xdr:rowOff>
    </xdr:from>
    <xdr:ext cx="469744" cy="259045"/>
    <xdr:sp macro="" textlink="">
      <xdr:nvSpPr>
        <xdr:cNvPr id="553" name="テキスト ボックス 552"/>
        <xdr:cNvSpPr txBox="1"/>
      </xdr:nvSpPr>
      <xdr:spPr>
        <a:xfrm>
          <a:off x="13468428" y="63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118770</xdr:rowOff>
    </xdr:from>
    <xdr:to>
      <xdr:col>67</xdr:col>
      <xdr:colOff>101600</xdr:colOff>
      <xdr:row>39</xdr:row>
      <xdr:rowOff>48920</xdr:rowOff>
    </xdr:to>
    <xdr:sp macro="" textlink="">
      <xdr:nvSpPr>
        <xdr:cNvPr id="554" name="楕円 553"/>
        <xdr:cNvSpPr/>
      </xdr:nvSpPr>
      <xdr:spPr>
        <a:xfrm>
          <a:off x="12763500" y="66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65447</xdr:rowOff>
    </xdr:from>
    <xdr:ext cx="469744" cy="259045"/>
    <xdr:sp macro="" textlink="">
      <xdr:nvSpPr>
        <xdr:cNvPr id="555" name="テキスト ボックス 554"/>
        <xdr:cNvSpPr txBox="1"/>
      </xdr:nvSpPr>
      <xdr:spPr>
        <a:xfrm>
          <a:off x="12579428" y="64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115373</xdr:rowOff>
    </xdr:from>
    <xdr:to>
      <xdr:col>85</xdr:col>
      <xdr:colOff>127000</xdr:colOff>
      <xdr:row>75</xdr:row>
      <xdr:rowOff>28448</xdr:rowOff>
    </xdr:to>
    <xdr:cxnSp macro="">
      <xdr:nvCxnSpPr>
        <xdr:cNvPr id="633" name="直線コネクタ 632"/>
        <xdr:cNvCxnSpPr/>
      </xdr:nvCxnSpPr>
      <xdr:spPr>
        <a:xfrm>
          <a:off x="15481300" y="12459773"/>
          <a:ext cx="838200" cy="4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4" name="公債費平均値テキスト"/>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115373</xdr:rowOff>
    </xdr:from>
    <xdr:to>
      <xdr:col>81</xdr:col>
      <xdr:colOff>50800</xdr:colOff>
      <xdr:row>73</xdr:row>
      <xdr:rowOff>48737</xdr:rowOff>
    </xdr:to>
    <xdr:cxnSp macro="">
      <xdr:nvCxnSpPr>
        <xdr:cNvPr id="636" name="直線コネクタ 635"/>
        <xdr:cNvCxnSpPr/>
      </xdr:nvCxnSpPr>
      <xdr:spPr>
        <a:xfrm flipV="1">
          <a:off x="14592300" y="12459773"/>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8" name="テキスト ボックス 637"/>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48737</xdr:rowOff>
    </xdr:from>
    <xdr:to>
      <xdr:col>76</xdr:col>
      <xdr:colOff>114300</xdr:colOff>
      <xdr:row>75</xdr:row>
      <xdr:rowOff>59480</xdr:rowOff>
    </xdr:to>
    <xdr:cxnSp macro="">
      <xdr:nvCxnSpPr>
        <xdr:cNvPr id="639" name="直線コネクタ 638"/>
        <xdr:cNvCxnSpPr/>
      </xdr:nvCxnSpPr>
      <xdr:spPr>
        <a:xfrm flipV="1">
          <a:off x="13703300" y="12564587"/>
          <a:ext cx="889000" cy="3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1" name="テキスト ボックス 640"/>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59480</xdr:rowOff>
    </xdr:from>
    <xdr:to>
      <xdr:col>71</xdr:col>
      <xdr:colOff>177800</xdr:colOff>
      <xdr:row>75</xdr:row>
      <xdr:rowOff>171362</xdr:rowOff>
    </xdr:to>
    <xdr:cxnSp macro="">
      <xdr:nvCxnSpPr>
        <xdr:cNvPr id="642" name="直線コネクタ 641"/>
        <xdr:cNvCxnSpPr/>
      </xdr:nvCxnSpPr>
      <xdr:spPr>
        <a:xfrm flipV="1">
          <a:off x="12814300" y="12918230"/>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4" name="テキスト ボックス 643"/>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6" name="テキスト ボックス 645"/>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149098</xdr:rowOff>
    </xdr:from>
    <xdr:to>
      <xdr:col>85</xdr:col>
      <xdr:colOff>177800</xdr:colOff>
      <xdr:row>75</xdr:row>
      <xdr:rowOff>79248</xdr:rowOff>
    </xdr:to>
    <xdr:sp macro="" textlink="">
      <xdr:nvSpPr>
        <xdr:cNvPr id="652" name="楕円 651"/>
        <xdr:cNvSpPr/>
      </xdr:nvSpPr>
      <xdr:spPr>
        <a:xfrm>
          <a:off x="16268700" y="128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127525</xdr:rowOff>
    </xdr:from>
    <xdr:ext cx="534377" cy="259045"/>
    <xdr:sp macro="" textlink="">
      <xdr:nvSpPr>
        <xdr:cNvPr id="653" name="公債費該当値テキスト"/>
        <xdr:cNvSpPr txBox="1"/>
      </xdr:nvSpPr>
      <xdr:spPr>
        <a:xfrm>
          <a:off x="16370300" y="1281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64573</xdr:rowOff>
    </xdr:from>
    <xdr:to>
      <xdr:col>81</xdr:col>
      <xdr:colOff>101600</xdr:colOff>
      <xdr:row>72</xdr:row>
      <xdr:rowOff>166173</xdr:rowOff>
    </xdr:to>
    <xdr:sp macro="" textlink="">
      <xdr:nvSpPr>
        <xdr:cNvPr id="654" name="楕円 653"/>
        <xdr:cNvSpPr/>
      </xdr:nvSpPr>
      <xdr:spPr>
        <a:xfrm>
          <a:off x="15430500" y="12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11250</xdr:rowOff>
    </xdr:from>
    <xdr:ext cx="534377" cy="259045"/>
    <xdr:sp macro="" textlink="">
      <xdr:nvSpPr>
        <xdr:cNvPr id="655" name="テキスト ボックス 654"/>
        <xdr:cNvSpPr txBox="1"/>
      </xdr:nvSpPr>
      <xdr:spPr>
        <a:xfrm>
          <a:off x="15214111" y="121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169387</xdr:rowOff>
    </xdr:from>
    <xdr:to>
      <xdr:col>76</xdr:col>
      <xdr:colOff>165100</xdr:colOff>
      <xdr:row>73</xdr:row>
      <xdr:rowOff>99537</xdr:rowOff>
    </xdr:to>
    <xdr:sp macro="" textlink="">
      <xdr:nvSpPr>
        <xdr:cNvPr id="656" name="楕円 655"/>
        <xdr:cNvSpPr/>
      </xdr:nvSpPr>
      <xdr:spPr>
        <a:xfrm>
          <a:off x="14541500" y="125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116064</xdr:rowOff>
    </xdr:from>
    <xdr:ext cx="534377" cy="259045"/>
    <xdr:sp macro="" textlink="">
      <xdr:nvSpPr>
        <xdr:cNvPr id="657" name="テキスト ボックス 656"/>
        <xdr:cNvSpPr txBox="1"/>
      </xdr:nvSpPr>
      <xdr:spPr>
        <a:xfrm>
          <a:off x="14325111" y="122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8680</xdr:rowOff>
    </xdr:from>
    <xdr:to>
      <xdr:col>72</xdr:col>
      <xdr:colOff>38100</xdr:colOff>
      <xdr:row>75</xdr:row>
      <xdr:rowOff>110280</xdr:rowOff>
    </xdr:to>
    <xdr:sp macro="" textlink="">
      <xdr:nvSpPr>
        <xdr:cNvPr id="658" name="楕円 657"/>
        <xdr:cNvSpPr/>
      </xdr:nvSpPr>
      <xdr:spPr>
        <a:xfrm>
          <a:off x="13652500" y="128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101407</xdr:rowOff>
    </xdr:from>
    <xdr:ext cx="534377" cy="259045"/>
    <xdr:sp macro="" textlink="">
      <xdr:nvSpPr>
        <xdr:cNvPr id="659" name="テキスト ボックス 658"/>
        <xdr:cNvSpPr txBox="1"/>
      </xdr:nvSpPr>
      <xdr:spPr>
        <a:xfrm>
          <a:off x="13436111" y="129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120561</xdr:rowOff>
    </xdr:from>
    <xdr:to>
      <xdr:col>67</xdr:col>
      <xdr:colOff>101600</xdr:colOff>
      <xdr:row>76</xdr:row>
      <xdr:rowOff>50710</xdr:rowOff>
    </xdr:to>
    <xdr:sp macro="" textlink="">
      <xdr:nvSpPr>
        <xdr:cNvPr id="660" name="楕円 659"/>
        <xdr:cNvSpPr/>
      </xdr:nvSpPr>
      <xdr:spPr>
        <a:xfrm>
          <a:off x="12763500" y="1297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41839</xdr:rowOff>
    </xdr:from>
    <xdr:ext cx="534377" cy="259045"/>
    <xdr:sp macro="" textlink="">
      <xdr:nvSpPr>
        <xdr:cNvPr id="661" name="テキスト ボックス 660"/>
        <xdr:cNvSpPr txBox="1"/>
      </xdr:nvSpPr>
      <xdr:spPr>
        <a:xfrm>
          <a:off x="12547111" y="130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7" name="直線コネクタ 686"/>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8" name="積立金最小値テキスト"/>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9" name="直線コネクタ 688"/>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90" name="積立金最大値テキスト"/>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1" name="直線コネクタ 690"/>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25727</xdr:rowOff>
    </xdr:from>
    <xdr:to>
      <xdr:col>85</xdr:col>
      <xdr:colOff>127000</xdr:colOff>
      <xdr:row>96</xdr:row>
      <xdr:rowOff>76836</xdr:rowOff>
    </xdr:to>
    <xdr:cxnSp macro="">
      <xdr:nvCxnSpPr>
        <xdr:cNvPr id="692" name="直線コネクタ 691"/>
        <xdr:cNvCxnSpPr/>
      </xdr:nvCxnSpPr>
      <xdr:spPr>
        <a:xfrm flipV="1">
          <a:off x="15481300" y="15627677"/>
          <a:ext cx="838200" cy="90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16121</xdr:rowOff>
    </xdr:from>
    <xdr:ext cx="534377" cy="259045"/>
    <xdr:sp macro="" textlink="">
      <xdr:nvSpPr>
        <xdr:cNvPr id="693" name="積立金平均値テキスト"/>
        <xdr:cNvSpPr txBox="1"/>
      </xdr:nvSpPr>
      <xdr:spPr>
        <a:xfrm>
          <a:off x="16370300" y="16475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4" name="フローチャート: 判断 693"/>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76836</xdr:rowOff>
    </xdr:from>
    <xdr:to>
      <xdr:col>81</xdr:col>
      <xdr:colOff>50800</xdr:colOff>
      <xdr:row>97</xdr:row>
      <xdr:rowOff>10280</xdr:rowOff>
    </xdr:to>
    <xdr:cxnSp macro="">
      <xdr:nvCxnSpPr>
        <xdr:cNvPr id="695" name="直線コネクタ 694"/>
        <xdr:cNvCxnSpPr/>
      </xdr:nvCxnSpPr>
      <xdr:spPr>
        <a:xfrm flipV="1">
          <a:off x="14592300" y="16536036"/>
          <a:ext cx="889000" cy="10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6" name="フローチャート: 判断 695"/>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7" name="テキスト ボックス 696"/>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10280</xdr:rowOff>
    </xdr:from>
    <xdr:to>
      <xdr:col>76</xdr:col>
      <xdr:colOff>114300</xdr:colOff>
      <xdr:row>97</xdr:row>
      <xdr:rowOff>165303</xdr:rowOff>
    </xdr:to>
    <xdr:cxnSp macro="">
      <xdr:nvCxnSpPr>
        <xdr:cNvPr id="698" name="直線コネクタ 697"/>
        <xdr:cNvCxnSpPr/>
      </xdr:nvCxnSpPr>
      <xdr:spPr>
        <a:xfrm flipV="1">
          <a:off x="13703300" y="16640930"/>
          <a:ext cx="889000" cy="1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9" name="フローチャート: 判断 698"/>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93257</xdr:rowOff>
    </xdr:from>
    <xdr:ext cx="469744" cy="259045"/>
    <xdr:sp macro="" textlink="">
      <xdr:nvSpPr>
        <xdr:cNvPr id="700" name="テキスト ボックス 699"/>
        <xdr:cNvSpPr txBox="1"/>
      </xdr:nvSpPr>
      <xdr:spPr>
        <a:xfrm>
          <a:off x="14357428" y="16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165303</xdr:rowOff>
    </xdr:from>
    <xdr:to>
      <xdr:col>71</xdr:col>
      <xdr:colOff>177800</xdr:colOff>
      <xdr:row>98</xdr:row>
      <xdr:rowOff>40160</xdr:rowOff>
    </xdr:to>
    <xdr:cxnSp macro="">
      <xdr:nvCxnSpPr>
        <xdr:cNvPr id="701" name="直線コネクタ 700"/>
        <xdr:cNvCxnSpPr/>
      </xdr:nvCxnSpPr>
      <xdr:spPr>
        <a:xfrm flipV="1">
          <a:off x="12814300" y="16795953"/>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2" name="フローチャート: 判断 701"/>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3" name="テキスト ボックス 702"/>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4" name="フローチャート: 判断 703"/>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5" name="テキスト ボックス 704"/>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146377</xdr:rowOff>
    </xdr:from>
    <xdr:to>
      <xdr:col>85</xdr:col>
      <xdr:colOff>177800</xdr:colOff>
      <xdr:row>91</xdr:row>
      <xdr:rowOff>76527</xdr:rowOff>
    </xdr:to>
    <xdr:sp macro="" textlink="">
      <xdr:nvSpPr>
        <xdr:cNvPr id="711" name="楕円 710"/>
        <xdr:cNvSpPr/>
      </xdr:nvSpPr>
      <xdr:spPr>
        <a:xfrm>
          <a:off x="16268700" y="155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99404</xdr:rowOff>
    </xdr:from>
    <xdr:ext cx="534377" cy="259045"/>
    <xdr:sp macro="" textlink="">
      <xdr:nvSpPr>
        <xdr:cNvPr id="712" name="積立金該当値テキスト"/>
        <xdr:cNvSpPr txBox="1"/>
      </xdr:nvSpPr>
      <xdr:spPr>
        <a:xfrm>
          <a:off x="16370300" y="155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26036</xdr:rowOff>
    </xdr:from>
    <xdr:to>
      <xdr:col>81</xdr:col>
      <xdr:colOff>101600</xdr:colOff>
      <xdr:row>96</xdr:row>
      <xdr:rowOff>127636</xdr:rowOff>
    </xdr:to>
    <xdr:sp macro="" textlink="">
      <xdr:nvSpPr>
        <xdr:cNvPr id="713" name="楕円 712"/>
        <xdr:cNvSpPr/>
      </xdr:nvSpPr>
      <xdr:spPr>
        <a:xfrm>
          <a:off x="15430500" y="164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144163</xdr:rowOff>
    </xdr:from>
    <xdr:ext cx="534377" cy="259045"/>
    <xdr:sp macro="" textlink="">
      <xdr:nvSpPr>
        <xdr:cNvPr id="714" name="テキスト ボックス 713"/>
        <xdr:cNvSpPr txBox="1"/>
      </xdr:nvSpPr>
      <xdr:spPr>
        <a:xfrm>
          <a:off x="15214111" y="162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130930</xdr:rowOff>
    </xdr:from>
    <xdr:to>
      <xdr:col>76</xdr:col>
      <xdr:colOff>165100</xdr:colOff>
      <xdr:row>97</xdr:row>
      <xdr:rowOff>61080</xdr:rowOff>
    </xdr:to>
    <xdr:sp macro="" textlink="">
      <xdr:nvSpPr>
        <xdr:cNvPr id="715" name="楕円 714"/>
        <xdr:cNvSpPr/>
      </xdr:nvSpPr>
      <xdr:spPr>
        <a:xfrm>
          <a:off x="14541500" y="165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77607</xdr:rowOff>
    </xdr:from>
    <xdr:ext cx="534377" cy="259045"/>
    <xdr:sp macro="" textlink="">
      <xdr:nvSpPr>
        <xdr:cNvPr id="716" name="テキスト ボックス 715"/>
        <xdr:cNvSpPr txBox="1"/>
      </xdr:nvSpPr>
      <xdr:spPr>
        <a:xfrm>
          <a:off x="14325111" y="1636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114503</xdr:rowOff>
    </xdr:from>
    <xdr:to>
      <xdr:col>72</xdr:col>
      <xdr:colOff>38100</xdr:colOff>
      <xdr:row>98</xdr:row>
      <xdr:rowOff>44653</xdr:rowOff>
    </xdr:to>
    <xdr:sp macro="" textlink="">
      <xdr:nvSpPr>
        <xdr:cNvPr id="717" name="楕円 716"/>
        <xdr:cNvSpPr/>
      </xdr:nvSpPr>
      <xdr:spPr>
        <a:xfrm>
          <a:off x="13652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61180</xdr:rowOff>
    </xdr:from>
    <xdr:ext cx="469744" cy="259045"/>
    <xdr:sp macro="" textlink="">
      <xdr:nvSpPr>
        <xdr:cNvPr id="718" name="テキスト ボックス 717"/>
        <xdr:cNvSpPr txBox="1"/>
      </xdr:nvSpPr>
      <xdr:spPr>
        <a:xfrm>
          <a:off x="13468428" y="1652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160810</xdr:rowOff>
    </xdr:from>
    <xdr:to>
      <xdr:col>67</xdr:col>
      <xdr:colOff>101600</xdr:colOff>
      <xdr:row>98</xdr:row>
      <xdr:rowOff>90960</xdr:rowOff>
    </xdr:to>
    <xdr:sp macro="" textlink="">
      <xdr:nvSpPr>
        <xdr:cNvPr id="719" name="楕円 718"/>
        <xdr:cNvSpPr/>
      </xdr:nvSpPr>
      <xdr:spPr>
        <a:xfrm>
          <a:off x="12763500" y="16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107487</xdr:rowOff>
    </xdr:from>
    <xdr:ext cx="469744" cy="259045"/>
    <xdr:sp macro="" textlink="">
      <xdr:nvSpPr>
        <xdr:cNvPr id="720" name="テキスト ボックス 719"/>
        <xdr:cNvSpPr txBox="1"/>
      </xdr:nvSpPr>
      <xdr:spPr>
        <a:xfrm>
          <a:off x="12579428" y="1656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4" name="直線コネクタ 743"/>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7" name="投資及び出資金最大値テキスト"/>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8" name="直線コネクタ 747"/>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147447</xdr:rowOff>
    </xdr:from>
    <xdr:to>
      <xdr:col>116</xdr:col>
      <xdr:colOff>63500</xdr:colOff>
      <xdr:row>38</xdr:row>
      <xdr:rowOff>154940</xdr:rowOff>
    </xdr:to>
    <xdr:cxnSp macro="">
      <xdr:nvCxnSpPr>
        <xdr:cNvPr id="749" name="直線コネクタ 748"/>
        <xdr:cNvCxnSpPr/>
      </xdr:nvCxnSpPr>
      <xdr:spPr>
        <a:xfrm>
          <a:off x="21323300" y="6662547"/>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50" name="投資及び出資金平均値テキスト"/>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1" name="フローチャート: 判断 750"/>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138811</xdr:rowOff>
    </xdr:from>
    <xdr:to>
      <xdr:col>111</xdr:col>
      <xdr:colOff>177800</xdr:colOff>
      <xdr:row>38</xdr:row>
      <xdr:rowOff>147447</xdr:rowOff>
    </xdr:to>
    <xdr:cxnSp macro="">
      <xdr:nvCxnSpPr>
        <xdr:cNvPr id="752" name="直線コネクタ 751"/>
        <xdr:cNvCxnSpPr/>
      </xdr:nvCxnSpPr>
      <xdr:spPr>
        <a:xfrm>
          <a:off x="20434300" y="6653911"/>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3" name="フローチャート: 判断 752"/>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4" name="テキスト ボックス 753"/>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136525</xdr:rowOff>
    </xdr:from>
    <xdr:to>
      <xdr:col>107</xdr:col>
      <xdr:colOff>50800</xdr:colOff>
      <xdr:row>38</xdr:row>
      <xdr:rowOff>138811</xdr:rowOff>
    </xdr:to>
    <xdr:cxnSp macro="">
      <xdr:nvCxnSpPr>
        <xdr:cNvPr id="755" name="直線コネクタ 754"/>
        <xdr:cNvCxnSpPr/>
      </xdr:nvCxnSpPr>
      <xdr:spPr>
        <a:xfrm>
          <a:off x="19545300" y="665162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6" name="フローチャート: 判断 755"/>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7" name="テキスト ボックス 756"/>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136525</xdr:rowOff>
    </xdr:from>
    <xdr:to>
      <xdr:col>102</xdr:col>
      <xdr:colOff>114300</xdr:colOff>
      <xdr:row>38</xdr:row>
      <xdr:rowOff>144399</xdr:rowOff>
    </xdr:to>
    <xdr:cxnSp macro="">
      <xdr:nvCxnSpPr>
        <xdr:cNvPr id="758" name="直線コネクタ 757"/>
        <xdr:cNvCxnSpPr/>
      </xdr:nvCxnSpPr>
      <xdr:spPr>
        <a:xfrm flipV="1">
          <a:off x="18656300" y="665162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9" name="フローチャート: 判断 758"/>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60" name="テキスト ボックス 759"/>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1" name="フローチャート: 判断 760"/>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62" name="テキスト ボックス 761"/>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68" name="楕円 767"/>
        <xdr:cNvSpPr/>
      </xdr:nvSpPr>
      <xdr:spPr>
        <a:xfrm>
          <a:off x="22110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19067</xdr:rowOff>
    </xdr:from>
    <xdr:ext cx="378565" cy="259045"/>
    <xdr:sp macro="" textlink="">
      <xdr:nvSpPr>
        <xdr:cNvPr id="769" name="投資及び出資金該当値テキスト"/>
        <xdr:cNvSpPr txBox="1"/>
      </xdr:nvSpPr>
      <xdr:spPr>
        <a:xfrm>
          <a:off x="22212300" y="65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96647</xdr:rowOff>
    </xdr:from>
    <xdr:to>
      <xdr:col>112</xdr:col>
      <xdr:colOff>38100</xdr:colOff>
      <xdr:row>39</xdr:row>
      <xdr:rowOff>26797</xdr:rowOff>
    </xdr:to>
    <xdr:sp macro="" textlink="">
      <xdr:nvSpPr>
        <xdr:cNvPr id="770" name="楕円 769"/>
        <xdr:cNvSpPr/>
      </xdr:nvSpPr>
      <xdr:spPr>
        <a:xfrm>
          <a:off x="21272500" y="6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17924</xdr:rowOff>
    </xdr:from>
    <xdr:ext cx="378565" cy="259045"/>
    <xdr:sp macro="" textlink="">
      <xdr:nvSpPr>
        <xdr:cNvPr id="771" name="テキスト ボックス 770"/>
        <xdr:cNvSpPr txBox="1"/>
      </xdr:nvSpPr>
      <xdr:spPr>
        <a:xfrm>
          <a:off x="21134017" y="670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88011</xdr:rowOff>
    </xdr:from>
    <xdr:to>
      <xdr:col>107</xdr:col>
      <xdr:colOff>101600</xdr:colOff>
      <xdr:row>39</xdr:row>
      <xdr:rowOff>18161</xdr:rowOff>
    </xdr:to>
    <xdr:sp macro="" textlink="">
      <xdr:nvSpPr>
        <xdr:cNvPr id="772" name="楕円 771"/>
        <xdr:cNvSpPr/>
      </xdr:nvSpPr>
      <xdr:spPr>
        <a:xfrm>
          <a:off x="20383500" y="66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9288</xdr:rowOff>
    </xdr:from>
    <xdr:ext cx="378565" cy="259045"/>
    <xdr:sp macro="" textlink="">
      <xdr:nvSpPr>
        <xdr:cNvPr id="773" name="テキスト ボックス 772"/>
        <xdr:cNvSpPr txBox="1"/>
      </xdr:nvSpPr>
      <xdr:spPr>
        <a:xfrm>
          <a:off x="20245017" y="66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85725</xdr:rowOff>
    </xdr:from>
    <xdr:to>
      <xdr:col>102</xdr:col>
      <xdr:colOff>165100</xdr:colOff>
      <xdr:row>39</xdr:row>
      <xdr:rowOff>15875</xdr:rowOff>
    </xdr:to>
    <xdr:sp macro="" textlink="">
      <xdr:nvSpPr>
        <xdr:cNvPr id="774" name="楕円 773"/>
        <xdr:cNvSpPr/>
      </xdr:nvSpPr>
      <xdr:spPr>
        <a:xfrm>
          <a:off x="19494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7002</xdr:rowOff>
    </xdr:from>
    <xdr:ext cx="378565" cy="259045"/>
    <xdr:sp macro="" textlink="">
      <xdr:nvSpPr>
        <xdr:cNvPr id="775" name="テキスト ボックス 774"/>
        <xdr:cNvSpPr txBox="1"/>
      </xdr:nvSpPr>
      <xdr:spPr>
        <a:xfrm>
          <a:off x="19356017" y="669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93599</xdr:rowOff>
    </xdr:from>
    <xdr:to>
      <xdr:col>98</xdr:col>
      <xdr:colOff>38100</xdr:colOff>
      <xdr:row>39</xdr:row>
      <xdr:rowOff>23749</xdr:rowOff>
    </xdr:to>
    <xdr:sp macro="" textlink="">
      <xdr:nvSpPr>
        <xdr:cNvPr id="776" name="楕円 775"/>
        <xdr:cNvSpPr/>
      </xdr:nvSpPr>
      <xdr:spPr>
        <a:xfrm>
          <a:off x="18605500" y="66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14876</xdr:rowOff>
    </xdr:from>
    <xdr:ext cx="378565" cy="259045"/>
    <xdr:sp macro="" textlink="">
      <xdr:nvSpPr>
        <xdr:cNvPr id="777" name="テキスト ボックス 776"/>
        <xdr:cNvSpPr txBox="1"/>
      </xdr:nvSpPr>
      <xdr:spPr>
        <a:xfrm>
          <a:off x="18467017" y="670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1" name="直線コネクタ 800"/>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4" name="貸付金最大値テキスト"/>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5" name="直線コネクタ 804"/>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42545</xdr:rowOff>
    </xdr:from>
    <xdr:to>
      <xdr:col>116</xdr:col>
      <xdr:colOff>63500</xdr:colOff>
      <xdr:row>59</xdr:row>
      <xdr:rowOff>42583</xdr:rowOff>
    </xdr:to>
    <xdr:cxnSp macro="">
      <xdr:nvCxnSpPr>
        <xdr:cNvPr id="806" name="直線コネクタ 805"/>
        <xdr:cNvCxnSpPr/>
      </xdr:nvCxnSpPr>
      <xdr:spPr>
        <a:xfrm flipV="1">
          <a:off x="21323300" y="1015809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7" name="貸付金平均値テキスト"/>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8" name="フローチャート: 判断 807"/>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42583</xdr:rowOff>
    </xdr:from>
    <xdr:to>
      <xdr:col>111</xdr:col>
      <xdr:colOff>177800</xdr:colOff>
      <xdr:row>59</xdr:row>
      <xdr:rowOff>42583</xdr:rowOff>
    </xdr:to>
    <xdr:cxnSp macro="">
      <xdr:nvCxnSpPr>
        <xdr:cNvPr id="809" name="直線コネクタ 808"/>
        <xdr:cNvCxnSpPr/>
      </xdr:nvCxnSpPr>
      <xdr:spPr>
        <a:xfrm>
          <a:off x="20434300" y="10158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10" name="フローチャート: 判断 809"/>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1" name="テキスト ボックス 810"/>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42583</xdr:rowOff>
    </xdr:from>
    <xdr:to>
      <xdr:col>107</xdr:col>
      <xdr:colOff>50800</xdr:colOff>
      <xdr:row>59</xdr:row>
      <xdr:rowOff>42583</xdr:rowOff>
    </xdr:to>
    <xdr:cxnSp macro="">
      <xdr:nvCxnSpPr>
        <xdr:cNvPr id="812" name="直線コネクタ 811"/>
        <xdr:cNvCxnSpPr/>
      </xdr:nvCxnSpPr>
      <xdr:spPr>
        <a:xfrm>
          <a:off x="19545300" y="10158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3" name="フローチャート: 判断 812"/>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4" name="テキスト ボックス 813"/>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42583</xdr:rowOff>
    </xdr:from>
    <xdr:to>
      <xdr:col>102</xdr:col>
      <xdr:colOff>114300</xdr:colOff>
      <xdr:row>59</xdr:row>
      <xdr:rowOff>42621</xdr:rowOff>
    </xdr:to>
    <xdr:cxnSp macro="">
      <xdr:nvCxnSpPr>
        <xdr:cNvPr id="815" name="直線コネクタ 814"/>
        <xdr:cNvCxnSpPr/>
      </xdr:nvCxnSpPr>
      <xdr:spPr>
        <a:xfrm flipV="1">
          <a:off x="18656300" y="101581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6" name="フローチャート: 判断 815"/>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7" name="テキスト ボックス 816"/>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8" name="フローチャート: 判断 817"/>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9" name="テキスト ボックス 818"/>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163195</xdr:rowOff>
    </xdr:from>
    <xdr:to>
      <xdr:col>116</xdr:col>
      <xdr:colOff>114300</xdr:colOff>
      <xdr:row>59</xdr:row>
      <xdr:rowOff>93345</xdr:rowOff>
    </xdr:to>
    <xdr:sp macro="" textlink="">
      <xdr:nvSpPr>
        <xdr:cNvPr id="825" name="楕円 824"/>
        <xdr:cNvSpPr/>
      </xdr:nvSpPr>
      <xdr:spPr>
        <a:xfrm>
          <a:off x="221107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78122</xdr:rowOff>
    </xdr:from>
    <xdr:ext cx="313932" cy="259045"/>
    <xdr:sp macro="" textlink="">
      <xdr:nvSpPr>
        <xdr:cNvPr id="826" name="貸付金該当値テキスト"/>
        <xdr:cNvSpPr txBox="1"/>
      </xdr:nvSpPr>
      <xdr:spPr>
        <a:xfrm>
          <a:off x="22212300" y="1002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163233</xdr:rowOff>
    </xdr:from>
    <xdr:to>
      <xdr:col>112</xdr:col>
      <xdr:colOff>38100</xdr:colOff>
      <xdr:row>59</xdr:row>
      <xdr:rowOff>93383</xdr:rowOff>
    </xdr:to>
    <xdr:sp macro="" textlink="">
      <xdr:nvSpPr>
        <xdr:cNvPr id="827" name="楕円 826"/>
        <xdr:cNvSpPr/>
      </xdr:nvSpPr>
      <xdr:spPr>
        <a:xfrm>
          <a:off x="2127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84510</xdr:rowOff>
    </xdr:from>
    <xdr:ext cx="313932" cy="259045"/>
    <xdr:sp macro="" textlink="">
      <xdr:nvSpPr>
        <xdr:cNvPr id="828" name="テキスト ボックス 827"/>
        <xdr:cNvSpPr txBox="1"/>
      </xdr:nvSpPr>
      <xdr:spPr>
        <a:xfrm>
          <a:off x="21166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163233</xdr:rowOff>
    </xdr:from>
    <xdr:to>
      <xdr:col>107</xdr:col>
      <xdr:colOff>101600</xdr:colOff>
      <xdr:row>59</xdr:row>
      <xdr:rowOff>93383</xdr:rowOff>
    </xdr:to>
    <xdr:sp macro="" textlink="">
      <xdr:nvSpPr>
        <xdr:cNvPr id="829" name="楕円 828"/>
        <xdr:cNvSpPr/>
      </xdr:nvSpPr>
      <xdr:spPr>
        <a:xfrm>
          <a:off x="20383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84510</xdr:rowOff>
    </xdr:from>
    <xdr:ext cx="313932" cy="259045"/>
    <xdr:sp macro="" textlink="">
      <xdr:nvSpPr>
        <xdr:cNvPr id="830" name="テキスト ボックス 829"/>
        <xdr:cNvSpPr txBox="1"/>
      </xdr:nvSpPr>
      <xdr:spPr>
        <a:xfrm>
          <a:off x="20277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163233</xdr:rowOff>
    </xdr:from>
    <xdr:to>
      <xdr:col>102</xdr:col>
      <xdr:colOff>165100</xdr:colOff>
      <xdr:row>59</xdr:row>
      <xdr:rowOff>93383</xdr:rowOff>
    </xdr:to>
    <xdr:sp macro="" textlink="">
      <xdr:nvSpPr>
        <xdr:cNvPr id="831" name="楕円 830"/>
        <xdr:cNvSpPr/>
      </xdr:nvSpPr>
      <xdr:spPr>
        <a:xfrm>
          <a:off x="19494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84510</xdr:rowOff>
    </xdr:from>
    <xdr:ext cx="313932" cy="259045"/>
    <xdr:sp macro="" textlink="">
      <xdr:nvSpPr>
        <xdr:cNvPr id="832" name="テキスト ボックス 831"/>
        <xdr:cNvSpPr txBox="1"/>
      </xdr:nvSpPr>
      <xdr:spPr>
        <a:xfrm>
          <a:off x="19388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163271</xdr:rowOff>
    </xdr:from>
    <xdr:to>
      <xdr:col>98</xdr:col>
      <xdr:colOff>38100</xdr:colOff>
      <xdr:row>59</xdr:row>
      <xdr:rowOff>93421</xdr:rowOff>
    </xdr:to>
    <xdr:sp macro="" textlink="">
      <xdr:nvSpPr>
        <xdr:cNvPr id="833" name="楕円 832"/>
        <xdr:cNvSpPr/>
      </xdr:nvSpPr>
      <xdr:spPr>
        <a:xfrm>
          <a:off x="18605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84548</xdr:rowOff>
    </xdr:from>
    <xdr:ext cx="313932" cy="259045"/>
    <xdr:sp macro="" textlink="">
      <xdr:nvSpPr>
        <xdr:cNvPr id="834" name="テキスト ボックス 833"/>
        <xdr:cNvSpPr txBox="1"/>
      </xdr:nvSpPr>
      <xdr:spPr>
        <a:xfrm>
          <a:off x="18499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9" name="直線コネクタ 858"/>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60" name="繰出金最小値テキスト"/>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1" name="直線コネクタ 860"/>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2" name="繰出金最大値テキスト"/>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3" name="直線コネクタ 862"/>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38735</xdr:rowOff>
    </xdr:from>
    <xdr:to>
      <xdr:col>116</xdr:col>
      <xdr:colOff>63500</xdr:colOff>
      <xdr:row>74</xdr:row>
      <xdr:rowOff>51574</xdr:rowOff>
    </xdr:to>
    <xdr:cxnSp macro="">
      <xdr:nvCxnSpPr>
        <xdr:cNvPr id="864" name="直線コネクタ 863"/>
        <xdr:cNvCxnSpPr/>
      </xdr:nvCxnSpPr>
      <xdr:spPr>
        <a:xfrm flipV="1">
          <a:off x="21323300" y="12726035"/>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5" name="繰出金平均値テキスト"/>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6" name="フローチャート: 判断 865"/>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51574</xdr:rowOff>
    </xdr:from>
    <xdr:to>
      <xdr:col>111</xdr:col>
      <xdr:colOff>177800</xdr:colOff>
      <xdr:row>74</xdr:row>
      <xdr:rowOff>115697</xdr:rowOff>
    </xdr:to>
    <xdr:cxnSp macro="">
      <xdr:nvCxnSpPr>
        <xdr:cNvPr id="867" name="直線コネクタ 866"/>
        <xdr:cNvCxnSpPr/>
      </xdr:nvCxnSpPr>
      <xdr:spPr>
        <a:xfrm flipV="1">
          <a:off x="20434300" y="12738874"/>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8" name="フローチャート: 判断 867"/>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9" name="テキスト ボックス 868"/>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115697</xdr:rowOff>
    </xdr:from>
    <xdr:to>
      <xdr:col>107</xdr:col>
      <xdr:colOff>50800</xdr:colOff>
      <xdr:row>74</xdr:row>
      <xdr:rowOff>154178</xdr:rowOff>
    </xdr:to>
    <xdr:cxnSp macro="">
      <xdr:nvCxnSpPr>
        <xdr:cNvPr id="870" name="直線コネクタ 869"/>
        <xdr:cNvCxnSpPr/>
      </xdr:nvCxnSpPr>
      <xdr:spPr>
        <a:xfrm flipV="1">
          <a:off x="19545300" y="1280299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1" name="フローチャート: 判断 870"/>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2" name="テキスト ボックス 871"/>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113068</xdr:rowOff>
    </xdr:from>
    <xdr:to>
      <xdr:col>102</xdr:col>
      <xdr:colOff>114300</xdr:colOff>
      <xdr:row>74</xdr:row>
      <xdr:rowOff>154178</xdr:rowOff>
    </xdr:to>
    <xdr:cxnSp macro="">
      <xdr:nvCxnSpPr>
        <xdr:cNvPr id="873" name="直線コネクタ 872"/>
        <xdr:cNvCxnSpPr/>
      </xdr:nvCxnSpPr>
      <xdr:spPr>
        <a:xfrm>
          <a:off x="18656300" y="12800368"/>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4" name="フローチャート: 判断 873"/>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5" name="テキスト ボックス 874"/>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6" name="フローチャート: 判断 875"/>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7" name="テキスト ボックス 876"/>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159385</xdr:rowOff>
    </xdr:from>
    <xdr:to>
      <xdr:col>116</xdr:col>
      <xdr:colOff>114300</xdr:colOff>
      <xdr:row>74</xdr:row>
      <xdr:rowOff>89535</xdr:rowOff>
    </xdr:to>
    <xdr:sp macro="" textlink="">
      <xdr:nvSpPr>
        <xdr:cNvPr id="883" name="楕円 882"/>
        <xdr:cNvSpPr/>
      </xdr:nvSpPr>
      <xdr:spPr>
        <a:xfrm>
          <a:off x="221107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10812</xdr:rowOff>
    </xdr:from>
    <xdr:ext cx="534377" cy="259045"/>
    <xdr:sp macro="" textlink="">
      <xdr:nvSpPr>
        <xdr:cNvPr id="884" name="繰出金該当値テキスト"/>
        <xdr:cNvSpPr txBox="1"/>
      </xdr:nvSpPr>
      <xdr:spPr>
        <a:xfrm>
          <a:off x="22212300" y="125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774</xdr:rowOff>
    </xdr:from>
    <xdr:to>
      <xdr:col>112</xdr:col>
      <xdr:colOff>38100</xdr:colOff>
      <xdr:row>74</xdr:row>
      <xdr:rowOff>102374</xdr:rowOff>
    </xdr:to>
    <xdr:sp macro="" textlink="">
      <xdr:nvSpPr>
        <xdr:cNvPr id="885" name="楕円 884"/>
        <xdr:cNvSpPr/>
      </xdr:nvSpPr>
      <xdr:spPr>
        <a:xfrm>
          <a:off x="21272500" y="12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118901</xdr:rowOff>
    </xdr:from>
    <xdr:ext cx="534377" cy="259045"/>
    <xdr:sp macro="" textlink="">
      <xdr:nvSpPr>
        <xdr:cNvPr id="886" name="テキスト ボックス 885"/>
        <xdr:cNvSpPr txBox="1"/>
      </xdr:nvSpPr>
      <xdr:spPr>
        <a:xfrm>
          <a:off x="21056111" y="124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64897</xdr:rowOff>
    </xdr:from>
    <xdr:to>
      <xdr:col>107</xdr:col>
      <xdr:colOff>101600</xdr:colOff>
      <xdr:row>74</xdr:row>
      <xdr:rowOff>166497</xdr:rowOff>
    </xdr:to>
    <xdr:sp macro="" textlink="">
      <xdr:nvSpPr>
        <xdr:cNvPr id="887" name="楕円 886"/>
        <xdr:cNvSpPr/>
      </xdr:nvSpPr>
      <xdr:spPr>
        <a:xfrm>
          <a:off x="20383500" y="12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11574</xdr:rowOff>
    </xdr:from>
    <xdr:ext cx="534377" cy="259045"/>
    <xdr:sp macro="" textlink="">
      <xdr:nvSpPr>
        <xdr:cNvPr id="888" name="テキスト ボックス 887"/>
        <xdr:cNvSpPr txBox="1"/>
      </xdr:nvSpPr>
      <xdr:spPr>
        <a:xfrm>
          <a:off x="20167111" y="12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103378</xdr:rowOff>
    </xdr:from>
    <xdr:to>
      <xdr:col>102</xdr:col>
      <xdr:colOff>165100</xdr:colOff>
      <xdr:row>75</xdr:row>
      <xdr:rowOff>33528</xdr:rowOff>
    </xdr:to>
    <xdr:sp macro="" textlink="">
      <xdr:nvSpPr>
        <xdr:cNvPr id="889" name="楕円 888"/>
        <xdr:cNvSpPr/>
      </xdr:nvSpPr>
      <xdr:spPr>
        <a:xfrm>
          <a:off x="19494500" y="127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50055</xdr:rowOff>
    </xdr:from>
    <xdr:ext cx="534377" cy="259045"/>
    <xdr:sp macro="" textlink="">
      <xdr:nvSpPr>
        <xdr:cNvPr id="890" name="テキスト ボックス 889"/>
        <xdr:cNvSpPr txBox="1"/>
      </xdr:nvSpPr>
      <xdr:spPr>
        <a:xfrm>
          <a:off x="19278111" y="125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62268</xdr:rowOff>
    </xdr:from>
    <xdr:to>
      <xdr:col>98</xdr:col>
      <xdr:colOff>38100</xdr:colOff>
      <xdr:row>74</xdr:row>
      <xdr:rowOff>163868</xdr:rowOff>
    </xdr:to>
    <xdr:sp macro="" textlink="">
      <xdr:nvSpPr>
        <xdr:cNvPr id="891" name="楕円 890"/>
        <xdr:cNvSpPr/>
      </xdr:nvSpPr>
      <xdr:spPr>
        <a:xfrm>
          <a:off x="186055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8945</xdr:rowOff>
    </xdr:from>
    <xdr:ext cx="534377" cy="259045"/>
    <xdr:sp macro="" textlink="">
      <xdr:nvSpPr>
        <xdr:cNvPr id="892" name="テキスト ボックス 891"/>
        <xdr:cNvSpPr txBox="1"/>
      </xdr:nvSpPr>
      <xdr:spPr>
        <a:xfrm>
          <a:off x="18389111" y="125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は扶助費、補助費等が県平均、及び、類似団体平均と比較して高い点である。また、普通建設事業費においては、令和元年度までの集中投資期間終了に伴い、県平均、及び、類似団体平均と比較して低くなっている。但し、更新整備においては、老朽施設の更新が急務で、特に教育関係施設の老朽化が著しく、今後、長寿命化、施設更新の事業費の増加が見込まれる。</a:t>
          </a:r>
        </a:p>
        <a:p>
          <a:r>
            <a:rPr kumimoji="1" lang="ja-JP" altLang="en-US" sz="1300">
              <a:latin typeface="ＭＳ Ｐゴシック" panose="020B0600070205080204" pitchFamily="50" charset="-128"/>
              <a:ea typeface="ＭＳ Ｐゴシック" panose="020B0600070205080204" pitchFamily="50" charset="-128"/>
            </a:rPr>
            <a:t>　物件費と扶助費が令和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きく増加しているが、これは新型コロナウイルス感染症への対策事業として、新型コロナウイルスワクチン接種に関する事業や子育て世帯等臨時特別支援事業、住民税非課税世帯等臨時特別給付金事業等の給付金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補助費等について本市は、し尿処理・常備消防を一部事務組合で行っているため、類似団体平均値より高い数値を示している。また、令和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年度は、主に新型コロナウイルス感染症による特別定額給付金支給事業や商品券事業等の臨時的な事業を行ったことにより大きく増加したが、事業終了により例年の水準となった。</a:t>
          </a:r>
        </a:p>
        <a:p>
          <a:r>
            <a:rPr kumimoji="1" lang="ja-JP" altLang="en-US" sz="1300">
              <a:latin typeface="ＭＳ Ｐゴシック" panose="020B0600070205080204" pitchFamily="50" charset="-128"/>
              <a:ea typeface="ＭＳ Ｐゴシック" panose="020B0600070205080204" pitchFamily="50" charset="-128"/>
            </a:rPr>
            <a:t>　積立金が令和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年度に大きく増加しているが、これは主に、本市における市民の連帯の強化、及び、地域振興に要する経費の財源を確保することを目的に、未来投資基金を新たに造成したことによるもので、令和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億円ずつ計</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億円の積み立てを行うことによるものである。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160,624
156,125
623.58
80,239,349
77,932,803
2,032,417
42,752,690
45,606,181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48260</xdr:rowOff>
    </xdr:from>
    <xdr:to>
      <xdr:col>24</xdr:col>
      <xdr:colOff>63500</xdr:colOff>
      <xdr:row>35</xdr:row>
      <xdr:rowOff>34925</xdr:rowOff>
    </xdr:to>
    <xdr:cxnSp macro="">
      <xdr:nvCxnSpPr>
        <xdr:cNvPr id="61" name="直線コネクタ 60"/>
        <xdr:cNvCxnSpPr/>
      </xdr:nvCxnSpPr>
      <xdr:spPr>
        <a:xfrm>
          <a:off x="3797300" y="5363210"/>
          <a:ext cx="838200" cy="6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48260</xdr:rowOff>
    </xdr:from>
    <xdr:to>
      <xdr:col>19</xdr:col>
      <xdr:colOff>177800</xdr:colOff>
      <xdr:row>34</xdr:row>
      <xdr:rowOff>168275</xdr:rowOff>
    </xdr:to>
    <xdr:cxnSp macro="">
      <xdr:nvCxnSpPr>
        <xdr:cNvPr id="64" name="直線コネクタ 63"/>
        <xdr:cNvCxnSpPr/>
      </xdr:nvCxnSpPr>
      <xdr:spPr>
        <a:xfrm flipV="1">
          <a:off x="2908300" y="536321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126365</xdr:rowOff>
    </xdr:from>
    <xdr:to>
      <xdr:col>15</xdr:col>
      <xdr:colOff>50800</xdr:colOff>
      <xdr:row>34</xdr:row>
      <xdr:rowOff>168275</xdr:rowOff>
    </xdr:to>
    <xdr:cxnSp macro="">
      <xdr:nvCxnSpPr>
        <xdr:cNvPr id="67" name="直線コネクタ 66"/>
        <xdr:cNvCxnSpPr/>
      </xdr:nvCxnSpPr>
      <xdr:spPr>
        <a:xfrm>
          <a:off x="2019300" y="5955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69" name="テキスト ボックス 68"/>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35</xdr:row>
      <xdr:rowOff>10160</xdr:rowOff>
    </xdr:to>
    <xdr:cxnSp macro="">
      <xdr:nvCxnSpPr>
        <xdr:cNvPr id="70" name="直線コネクタ 69"/>
        <xdr:cNvCxnSpPr/>
      </xdr:nvCxnSpPr>
      <xdr:spPr>
        <a:xfrm flipV="1">
          <a:off x="1130300" y="59556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29862</xdr:rowOff>
    </xdr:from>
    <xdr:ext cx="469744" cy="259045"/>
    <xdr:sp macro="" textlink="">
      <xdr:nvSpPr>
        <xdr:cNvPr id="72" name="テキスト ボックス 71"/>
        <xdr:cNvSpPr txBox="1"/>
      </xdr:nvSpPr>
      <xdr:spPr>
        <a:xfrm>
          <a:off x="1784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155575</xdr:rowOff>
    </xdr:from>
    <xdr:to>
      <xdr:col>24</xdr:col>
      <xdr:colOff>114300</xdr:colOff>
      <xdr:row>35</xdr:row>
      <xdr:rowOff>85725</xdr:rowOff>
    </xdr:to>
    <xdr:sp macro="" textlink="">
      <xdr:nvSpPr>
        <xdr:cNvPr id="80" name="楕円 79"/>
        <xdr:cNvSpPr/>
      </xdr:nvSpPr>
      <xdr:spPr>
        <a:xfrm>
          <a:off x="45847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134002</xdr:rowOff>
    </xdr:from>
    <xdr:ext cx="469744" cy="259045"/>
    <xdr:sp macro="" textlink="">
      <xdr:nvSpPr>
        <xdr:cNvPr id="81" name="議会費該当値テキスト"/>
        <xdr:cNvSpPr txBox="1"/>
      </xdr:nvSpPr>
      <xdr:spPr>
        <a:xfrm>
          <a:off x="4686300"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168910</xdr:rowOff>
    </xdr:from>
    <xdr:to>
      <xdr:col>20</xdr:col>
      <xdr:colOff>38100</xdr:colOff>
      <xdr:row>31</xdr:row>
      <xdr:rowOff>99060</xdr:rowOff>
    </xdr:to>
    <xdr:sp macro="" textlink="">
      <xdr:nvSpPr>
        <xdr:cNvPr id="82" name="楕円 81"/>
        <xdr:cNvSpPr/>
      </xdr:nvSpPr>
      <xdr:spPr>
        <a:xfrm>
          <a:off x="3746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115587</xdr:rowOff>
    </xdr:from>
    <xdr:ext cx="469744" cy="259045"/>
    <xdr:sp macro="" textlink="">
      <xdr:nvSpPr>
        <xdr:cNvPr id="83" name="テキスト ボックス 82"/>
        <xdr:cNvSpPr txBox="1"/>
      </xdr:nvSpPr>
      <xdr:spPr>
        <a:xfrm>
          <a:off x="3562428" y="50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117475</xdr:rowOff>
    </xdr:from>
    <xdr:to>
      <xdr:col>15</xdr:col>
      <xdr:colOff>101600</xdr:colOff>
      <xdr:row>35</xdr:row>
      <xdr:rowOff>47625</xdr:rowOff>
    </xdr:to>
    <xdr:sp macro="" textlink="">
      <xdr:nvSpPr>
        <xdr:cNvPr id="84" name="楕円 83"/>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38752</xdr:rowOff>
    </xdr:from>
    <xdr:ext cx="469744" cy="259045"/>
    <xdr:sp macro="" textlink="">
      <xdr:nvSpPr>
        <xdr:cNvPr id="85" name="テキスト ボックス 84"/>
        <xdr:cNvSpPr txBox="1"/>
      </xdr:nvSpPr>
      <xdr:spPr>
        <a:xfrm>
          <a:off x="2673428"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75565</xdr:rowOff>
    </xdr:from>
    <xdr:to>
      <xdr:col>10</xdr:col>
      <xdr:colOff>165100</xdr:colOff>
      <xdr:row>35</xdr:row>
      <xdr:rowOff>5715</xdr:rowOff>
    </xdr:to>
    <xdr:sp macro="" textlink="">
      <xdr:nvSpPr>
        <xdr:cNvPr id="86" name="楕円 85"/>
        <xdr:cNvSpPr/>
      </xdr:nvSpPr>
      <xdr:spPr>
        <a:xfrm>
          <a:off x="1968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168292</xdr:rowOff>
    </xdr:from>
    <xdr:ext cx="469744" cy="259045"/>
    <xdr:sp macro="" textlink="">
      <xdr:nvSpPr>
        <xdr:cNvPr id="87" name="テキスト ボックス 86"/>
        <xdr:cNvSpPr txBox="1"/>
      </xdr:nvSpPr>
      <xdr:spPr>
        <a:xfrm>
          <a:off x="1784428" y="59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88" name="楕円 87"/>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52087</xdr:rowOff>
    </xdr:from>
    <xdr:ext cx="469744" cy="259045"/>
    <xdr:sp macro="" textlink="">
      <xdr:nvSpPr>
        <xdr:cNvPr id="89" name="テキスト ボックス 88"/>
        <xdr:cNvSpPr txBox="1"/>
      </xdr:nvSpPr>
      <xdr:spPr>
        <a:xfrm>
          <a:off x="895428"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160604</xdr:rowOff>
    </xdr:from>
    <xdr:to>
      <xdr:col>24</xdr:col>
      <xdr:colOff>63500</xdr:colOff>
      <xdr:row>56</xdr:row>
      <xdr:rowOff>19558</xdr:rowOff>
    </xdr:to>
    <xdr:cxnSp macro="">
      <xdr:nvCxnSpPr>
        <xdr:cNvPr id="119" name="直線コネクタ 118"/>
        <xdr:cNvCxnSpPr/>
      </xdr:nvCxnSpPr>
      <xdr:spPr>
        <a:xfrm>
          <a:off x="3797300" y="8733104"/>
          <a:ext cx="838200" cy="88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29430</xdr:rowOff>
    </xdr:from>
    <xdr:ext cx="534377" cy="259045"/>
    <xdr:sp macro="" textlink="">
      <xdr:nvSpPr>
        <xdr:cNvPr id="120" name="総務費平均値テキスト"/>
        <xdr:cNvSpPr txBox="1"/>
      </xdr:nvSpPr>
      <xdr:spPr>
        <a:xfrm>
          <a:off x="4686300" y="980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160604</xdr:rowOff>
    </xdr:from>
    <xdr:to>
      <xdr:col>19</xdr:col>
      <xdr:colOff>177800</xdr:colOff>
      <xdr:row>58</xdr:row>
      <xdr:rowOff>15863</xdr:rowOff>
    </xdr:to>
    <xdr:cxnSp macro="">
      <xdr:nvCxnSpPr>
        <xdr:cNvPr id="122" name="直線コネクタ 121"/>
        <xdr:cNvCxnSpPr/>
      </xdr:nvCxnSpPr>
      <xdr:spPr>
        <a:xfrm flipV="1">
          <a:off x="2908300" y="8733104"/>
          <a:ext cx="889000" cy="12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15863</xdr:rowOff>
    </xdr:from>
    <xdr:to>
      <xdr:col>15</xdr:col>
      <xdr:colOff>50800</xdr:colOff>
      <xdr:row>58</xdr:row>
      <xdr:rowOff>70815</xdr:rowOff>
    </xdr:to>
    <xdr:cxnSp macro="">
      <xdr:nvCxnSpPr>
        <xdr:cNvPr id="125" name="直線コネクタ 124"/>
        <xdr:cNvCxnSpPr/>
      </xdr:nvCxnSpPr>
      <xdr:spPr>
        <a:xfrm flipV="1">
          <a:off x="2019300" y="9959963"/>
          <a:ext cx="889000" cy="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91851</xdr:rowOff>
    </xdr:from>
    <xdr:ext cx="534377" cy="259045"/>
    <xdr:sp macro="" textlink="">
      <xdr:nvSpPr>
        <xdr:cNvPr id="127" name="テキスト ボックス 126"/>
        <xdr:cNvSpPr txBox="1"/>
      </xdr:nvSpPr>
      <xdr:spPr>
        <a:xfrm>
          <a:off x="2641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70815</xdr:rowOff>
    </xdr:from>
    <xdr:to>
      <xdr:col>10</xdr:col>
      <xdr:colOff>114300</xdr:colOff>
      <xdr:row>58</xdr:row>
      <xdr:rowOff>104749</xdr:rowOff>
    </xdr:to>
    <xdr:cxnSp macro="">
      <xdr:nvCxnSpPr>
        <xdr:cNvPr id="128" name="直線コネクタ 127"/>
        <xdr:cNvCxnSpPr/>
      </xdr:nvCxnSpPr>
      <xdr:spPr>
        <a:xfrm flipV="1">
          <a:off x="1130300" y="10014915"/>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149636</xdr:rowOff>
    </xdr:from>
    <xdr:ext cx="534377" cy="259045"/>
    <xdr:sp macro="" textlink="">
      <xdr:nvSpPr>
        <xdr:cNvPr id="132" name="テキスト ボックス 131"/>
        <xdr:cNvSpPr txBox="1"/>
      </xdr:nvSpPr>
      <xdr:spPr>
        <a:xfrm>
          <a:off x="863111" y="9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140208</xdr:rowOff>
    </xdr:from>
    <xdr:to>
      <xdr:col>24</xdr:col>
      <xdr:colOff>114300</xdr:colOff>
      <xdr:row>56</xdr:row>
      <xdr:rowOff>70358</xdr:rowOff>
    </xdr:to>
    <xdr:sp macro="" textlink="">
      <xdr:nvSpPr>
        <xdr:cNvPr id="138" name="楕円 137"/>
        <xdr:cNvSpPr/>
      </xdr:nvSpPr>
      <xdr:spPr>
        <a:xfrm>
          <a:off x="4584700" y="95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55135</xdr:rowOff>
    </xdr:from>
    <xdr:ext cx="534377" cy="259045"/>
    <xdr:sp macro="" textlink="">
      <xdr:nvSpPr>
        <xdr:cNvPr id="139" name="総務費該当値テキスト"/>
        <xdr:cNvSpPr txBox="1"/>
      </xdr:nvSpPr>
      <xdr:spPr>
        <a:xfrm>
          <a:off x="4686300" y="94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109804</xdr:rowOff>
    </xdr:from>
    <xdr:to>
      <xdr:col>20</xdr:col>
      <xdr:colOff>38100</xdr:colOff>
      <xdr:row>51</xdr:row>
      <xdr:rowOff>39954</xdr:rowOff>
    </xdr:to>
    <xdr:sp macro="" textlink="">
      <xdr:nvSpPr>
        <xdr:cNvPr id="140" name="楕円 139"/>
        <xdr:cNvSpPr/>
      </xdr:nvSpPr>
      <xdr:spPr>
        <a:xfrm>
          <a:off x="3746500" y="86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31081</xdr:rowOff>
    </xdr:from>
    <xdr:ext cx="599010" cy="259045"/>
    <xdr:sp macro="" textlink="">
      <xdr:nvSpPr>
        <xdr:cNvPr id="141" name="テキスト ボックス 140"/>
        <xdr:cNvSpPr txBox="1"/>
      </xdr:nvSpPr>
      <xdr:spPr>
        <a:xfrm>
          <a:off x="3497795" y="877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136513</xdr:rowOff>
    </xdr:from>
    <xdr:to>
      <xdr:col>15</xdr:col>
      <xdr:colOff>101600</xdr:colOff>
      <xdr:row>58</xdr:row>
      <xdr:rowOff>66663</xdr:rowOff>
    </xdr:to>
    <xdr:sp macro="" textlink="">
      <xdr:nvSpPr>
        <xdr:cNvPr id="142" name="楕円 141"/>
        <xdr:cNvSpPr/>
      </xdr:nvSpPr>
      <xdr:spPr>
        <a:xfrm>
          <a:off x="2857500" y="99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83190</xdr:rowOff>
    </xdr:from>
    <xdr:ext cx="534377" cy="259045"/>
    <xdr:sp macro="" textlink="">
      <xdr:nvSpPr>
        <xdr:cNvPr id="143" name="テキスト ボックス 142"/>
        <xdr:cNvSpPr txBox="1"/>
      </xdr:nvSpPr>
      <xdr:spPr>
        <a:xfrm>
          <a:off x="2641111" y="9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20015</xdr:rowOff>
    </xdr:from>
    <xdr:to>
      <xdr:col>10</xdr:col>
      <xdr:colOff>165100</xdr:colOff>
      <xdr:row>58</xdr:row>
      <xdr:rowOff>121615</xdr:rowOff>
    </xdr:to>
    <xdr:sp macro="" textlink="">
      <xdr:nvSpPr>
        <xdr:cNvPr id="144" name="楕円 143"/>
        <xdr:cNvSpPr/>
      </xdr:nvSpPr>
      <xdr:spPr>
        <a:xfrm>
          <a:off x="1968500" y="99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138142</xdr:rowOff>
    </xdr:from>
    <xdr:ext cx="534377" cy="259045"/>
    <xdr:sp macro="" textlink="">
      <xdr:nvSpPr>
        <xdr:cNvPr id="145" name="テキスト ボックス 144"/>
        <xdr:cNvSpPr txBox="1"/>
      </xdr:nvSpPr>
      <xdr:spPr>
        <a:xfrm>
          <a:off x="1752111" y="97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53949</xdr:rowOff>
    </xdr:from>
    <xdr:to>
      <xdr:col>6</xdr:col>
      <xdr:colOff>38100</xdr:colOff>
      <xdr:row>58</xdr:row>
      <xdr:rowOff>155549</xdr:rowOff>
    </xdr:to>
    <xdr:sp macro="" textlink="">
      <xdr:nvSpPr>
        <xdr:cNvPr id="146" name="楕円 145"/>
        <xdr:cNvSpPr/>
      </xdr:nvSpPr>
      <xdr:spPr>
        <a:xfrm>
          <a:off x="1079500" y="99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146676</xdr:rowOff>
    </xdr:from>
    <xdr:ext cx="534377" cy="259045"/>
    <xdr:sp macro="" textlink="">
      <xdr:nvSpPr>
        <xdr:cNvPr id="147" name="テキスト ボックス 146"/>
        <xdr:cNvSpPr txBox="1"/>
      </xdr:nvSpPr>
      <xdr:spPr>
        <a:xfrm>
          <a:off x="863111" y="100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156997</xdr:rowOff>
    </xdr:from>
    <xdr:to>
      <xdr:col>24</xdr:col>
      <xdr:colOff>63500</xdr:colOff>
      <xdr:row>73</xdr:row>
      <xdr:rowOff>102705</xdr:rowOff>
    </xdr:to>
    <xdr:cxnSp macro="">
      <xdr:nvCxnSpPr>
        <xdr:cNvPr id="177" name="直線コネクタ 176"/>
        <xdr:cNvCxnSpPr/>
      </xdr:nvCxnSpPr>
      <xdr:spPr>
        <a:xfrm flipV="1">
          <a:off x="3797300" y="12158497"/>
          <a:ext cx="838200" cy="46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8" name="民生費平均値テキスト"/>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102705</xdr:rowOff>
    </xdr:from>
    <xdr:to>
      <xdr:col>19</xdr:col>
      <xdr:colOff>177800</xdr:colOff>
      <xdr:row>73</xdr:row>
      <xdr:rowOff>144196</xdr:rowOff>
    </xdr:to>
    <xdr:cxnSp macro="">
      <xdr:nvCxnSpPr>
        <xdr:cNvPr id="180" name="直線コネクタ 179"/>
        <xdr:cNvCxnSpPr/>
      </xdr:nvCxnSpPr>
      <xdr:spPr>
        <a:xfrm flipV="1">
          <a:off x="2908300" y="12618555"/>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144196</xdr:rowOff>
    </xdr:from>
    <xdr:to>
      <xdr:col>15</xdr:col>
      <xdr:colOff>50800</xdr:colOff>
      <xdr:row>74</xdr:row>
      <xdr:rowOff>79197</xdr:rowOff>
    </xdr:to>
    <xdr:cxnSp macro="">
      <xdr:nvCxnSpPr>
        <xdr:cNvPr id="183" name="直線コネクタ 182"/>
        <xdr:cNvCxnSpPr/>
      </xdr:nvCxnSpPr>
      <xdr:spPr>
        <a:xfrm flipV="1">
          <a:off x="2019300" y="12660046"/>
          <a:ext cx="8890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79197</xdr:rowOff>
    </xdr:from>
    <xdr:to>
      <xdr:col>10</xdr:col>
      <xdr:colOff>114300</xdr:colOff>
      <xdr:row>74</xdr:row>
      <xdr:rowOff>150920</xdr:rowOff>
    </xdr:to>
    <xdr:cxnSp macro="">
      <xdr:nvCxnSpPr>
        <xdr:cNvPr id="186" name="直線コネクタ 185"/>
        <xdr:cNvCxnSpPr/>
      </xdr:nvCxnSpPr>
      <xdr:spPr>
        <a:xfrm flipV="1">
          <a:off x="1130300" y="12766497"/>
          <a:ext cx="8890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106197</xdr:rowOff>
    </xdr:from>
    <xdr:to>
      <xdr:col>24</xdr:col>
      <xdr:colOff>114300</xdr:colOff>
      <xdr:row>71</xdr:row>
      <xdr:rowOff>36347</xdr:rowOff>
    </xdr:to>
    <xdr:sp macro="" textlink="">
      <xdr:nvSpPr>
        <xdr:cNvPr id="196" name="楕円 195"/>
        <xdr:cNvSpPr/>
      </xdr:nvSpPr>
      <xdr:spPr>
        <a:xfrm>
          <a:off x="4584700" y="121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59224</xdr:rowOff>
    </xdr:from>
    <xdr:ext cx="599010" cy="259045"/>
    <xdr:sp macro="" textlink="">
      <xdr:nvSpPr>
        <xdr:cNvPr id="197" name="民生費該当値テキスト"/>
        <xdr:cNvSpPr txBox="1"/>
      </xdr:nvSpPr>
      <xdr:spPr>
        <a:xfrm>
          <a:off x="4686300" y="120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51905</xdr:rowOff>
    </xdr:from>
    <xdr:to>
      <xdr:col>20</xdr:col>
      <xdr:colOff>38100</xdr:colOff>
      <xdr:row>73</xdr:row>
      <xdr:rowOff>153505</xdr:rowOff>
    </xdr:to>
    <xdr:sp macro="" textlink="">
      <xdr:nvSpPr>
        <xdr:cNvPr id="198" name="楕円 197"/>
        <xdr:cNvSpPr/>
      </xdr:nvSpPr>
      <xdr:spPr>
        <a:xfrm>
          <a:off x="3746500" y="125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170032</xdr:rowOff>
    </xdr:from>
    <xdr:ext cx="599010" cy="259045"/>
    <xdr:sp macro="" textlink="">
      <xdr:nvSpPr>
        <xdr:cNvPr id="199" name="テキスト ボックス 198"/>
        <xdr:cNvSpPr txBox="1"/>
      </xdr:nvSpPr>
      <xdr:spPr>
        <a:xfrm>
          <a:off x="3497795" y="1234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93396</xdr:rowOff>
    </xdr:from>
    <xdr:to>
      <xdr:col>15</xdr:col>
      <xdr:colOff>101600</xdr:colOff>
      <xdr:row>74</xdr:row>
      <xdr:rowOff>23546</xdr:rowOff>
    </xdr:to>
    <xdr:sp macro="" textlink="">
      <xdr:nvSpPr>
        <xdr:cNvPr id="200" name="楕円 199"/>
        <xdr:cNvSpPr/>
      </xdr:nvSpPr>
      <xdr:spPr>
        <a:xfrm>
          <a:off x="2857500" y="126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40073</xdr:rowOff>
    </xdr:from>
    <xdr:ext cx="599010" cy="259045"/>
    <xdr:sp macro="" textlink="">
      <xdr:nvSpPr>
        <xdr:cNvPr id="201" name="テキスト ボックス 200"/>
        <xdr:cNvSpPr txBox="1"/>
      </xdr:nvSpPr>
      <xdr:spPr>
        <a:xfrm>
          <a:off x="2608795" y="1238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28397</xdr:rowOff>
    </xdr:from>
    <xdr:to>
      <xdr:col>10</xdr:col>
      <xdr:colOff>165100</xdr:colOff>
      <xdr:row>74</xdr:row>
      <xdr:rowOff>129997</xdr:rowOff>
    </xdr:to>
    <xdr:sp macro="" textlink="">
      <xdr:nvSpPr>
        <xdr:cNvPr id="202" name="楕円 201"/>
        <xdr:cNvSpPr/>
      </xdr:nvSpPr>
      <xdr:spPr>
        <a:xfrm>
          <a:off x="1968500" y="127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146524</xdr:rowOff>
    </xdr:from>
    <xdr:ext cx="599010" cy="259045"/>
    <xdr:sp macro="" textlink="">
      <xdr:nvSpPr>
        <xdr:cNvPr id="203" name="テキスト ボックス 202"/>
        <xdr:cNvSpPr txBox="1"/>
      </xdr:nvSpPr>
      <xdr:spPr>
        <a:xfrm>
          <a:off x="1719795" y="1249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100120</xdr:rowOff>
    </xdr:from>
    <xdr:to>
      <xdr:col>6</xdr:col>
      <xdr:colOff>38100</xdr:colOff>
      <xdr:row>75</xdr:row>
      <xdr:rowOff>30270</xdr:rowOff>
    </xdr:to>
    <xdr:sp macro="" textlink="">
      <xdr:nvSpPr>
        <xdr:cNvPr id="204" name="楕円 203"/>
        <xdr:cNvSpPr/>
      </xdr:nvSpPr>
      <xdr:spPr>
        <a:xfrm>
          <a:off x="1079500" y="127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46797</xdr:rowOff>
    </xdr:from>
    <xdr:ext cx="599010" cy="259045"/>
    <xdr:sp macro="" textlink="">
      <xdr:nvSpPr>
        <xdr:cNvPr id="205" name="テキスト ボックス 204"/>
        <xdr:cNvSpPr txBox="1"/>
      </xdr:nvSpPr>
      <xdr:spPr>
        <a:xfrm>
          <a:off x="830795" y="1256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9627</xdr:rowOff>
    </xdr:from>
    <xdr:to>
      <xdr:col>24</xdr:col>
      <xdr:colOff>63500</xdr:colOff>
      <xdr:row>98</xdr:row>
      <xdr:rowOff>78451</xdr:rowOff>
    </xdr:to>
    <xdr:cxnSp macro="">
      <xdr:nvCxnSpPr>
        <xdr:cNvPr id="237" name="直線コネクタ 236"/>
        <xdr:cNvCxnSpPr/>
      </xdr:nvCxnSpPr>
      <xdr:spPr>
        <a:xfrm flipV="1">
          <a:off x="3797300" y="16640277"/>
          <a:ext cx="838200" cy="2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131580</xdr:rowOff>
    </xdr:from>
    <xdr:ext cx="534377" cy="259045"/>
    <xdr:sp macro="" textlink="">
      <xdr:nvSpPr>
        <xdr:cNvPr id="238" name="衛生費平均値テキスト"/>
        <xdr:cNvSpPr txBox="1"/>
      </xdr:nvSpPr>
      <xdr:spPr>
        <a:xfrm>
          <a:off x="4686300" y="16590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78451</xdr:rowOff>
    </xdr:from>
    <xdr:to>
      <xdr:col>19</xdr:col>
      <xdr:colOff>177800</xdr:colOff>
      <xdr:row>98</xdr:row>
      <xdr:rowOff>109165</xdr:rowOff>
    </xdr:to>
    <xdr:cxnSp macro="">
      <xdr:nvCxnSpPr>
        <xdr:cNvPr id="240" name="直線コネクタ 239"/>
        <xdr:cNvCxnSpPr/>
      </xdr:nvCxnSpPr>
      <xdr:spPr>
        <a:xfrm flipV="1">
          <a:off x="2908300" y="16880551"/>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2" name="テキスト ボックス 241"/>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107141</xdr:rowOff>
    </xdr:from>
    <xdr:to>
      <xdr:col>15</xdr:col>
      <xdr:colOff>50800</xdr:colOff>
      <xdr:row>98</xdr:row>
      <xdr:rowOff>109165</xdr:rowOff>
    </xdr:to>
    <xdr:cxnSp macro="">
      <xdr:nvCxnSpPr>
        <xdr:cNvPr id="243" name="直線コネクタ 242"/>
        <xdr:cNvCxnSpPr/>
      </xdr:nvCxnSpPr>
      <xdr:spPr>
        <a:xfrm>
          <a:off x="2019300" y="16909241"/>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5" name="テキスト ボックス 244"/>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107141</xdr:rowOff>
    </xdr:from>
    <xdr:to>
      <xdr:col>10</xdr:col>
      <xdr:colOff>114300</xdr:colOff>
      <xdr:row>98</xdr:row>
      <xdr:rowOff>113395</xdr:rowOff>
    </xdr:to>
    <xdr:cxnSp macro="">
      <xdr:nvCxnSpPr>
        <xdr:cNvPr id="246" name="直線コネクタ 245"/>
        <xdr:cNvCxnSpPr/>
      </xdr:nvCxnSpPr>
      <xdr:spPr>
        <a:xfrm flipV="1">
          <a:off x="1130300" y="16909241"/>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8" name="テキスト ボックス 247"/>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0" name="テキスト ボックス 249"/>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130277</xdr:rowOff>
    </xdr:from>
    <xdr:to>
      <xdr:col>24</xdr:col>
      <xdr:colOff>114300</xdr:colOff>
      <xdr:row>97</xdr:row>
      <xdr:rowOff>60427</xdr:rowOff>
    </xdr:to>
    <xdr:sp macro="" textlink="">
      <xdr:nvSpPr>
        <xdr:cNvPr id="256" name="楕円 255"/>
        <xdr:cNvSpPr/>
      </xdr:nvSpPr>
      <xdr:spPr>
        <a:xfrm>
          <a:off x="45847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153154</xdr:rowOff>
    </xdr:from>
    <xdr:ext cx="534377" cy="259045"/>
    <xdr:sp macro="" textlink="">
      <xdr:nvSpPr>
        <xdr:cNvPr id="257" name="衛生費該当値テキスト"/>
        <xdr:cNvSpPr txBox="1"/>
      </xdr:nvSpPr>
      <xdr:spPr>
        <a:xfrm>
          <a:off x="4686300" y="164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27651</xdr:rowOff>
    </xdr:from>
    <xdr:to>
      <xdr:col>20</xdr:col>
      <xdr:colOff>38100</xdr:colOff>
      <xdr:row>98</xdr:row>
      <xdr:rowOff>129251</xdr:rowOff>
    </xdr:to>
    <xdr:sp macro="" textlink="">
      <xdr:nvSpPr>
        <xdr:cNvPr id="258" name="楕円 257"/>
        <xdr:cNvSpPr/>
      </xdr:nvSpPr>
      <xdr:spPr>
        <a:xfrm>
          <a:off x="3746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120378</xdr:rowOff>
    </xdr:from>
    <xdr:ext cx="534377" cy="259045"/>
    <xdr:sp macro="" textlink="">
      <xdr:nvSpPr>
        <xdr:cNvPr id="259" name="テキスト ボックス 258"/>
        <xdr:cNvSpPr txBox="1"/>
      </xdr:nvSpPr>
      <xdr:spPr>
        <a:xfrm>
          <a:off x="3530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58365</xdr:rowOff>
    </xdr:from>
    <xdr:to>
      <xdr:col>15</xdr:col>
      <xdr:colOff>101600</xdr:colOff>
      <xdr:row>98</xdr:row>
      <xdr:rowOff>159965</xdr:rowOff>
    </xdr:to>
    <xdr:sp macro="" textlink="">
      <xdr:nvSpPr>
        <xdr:cNvPr id="260" name="楕円 259"/>
        <xdr:cNvSpPr/>
      </xdr:nvSpPr>
      <xdr:spPr>
        <a:xfrm>
          <a:off x="2857500" y="168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61" name="テキスト ボックス 260"/>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56341</xdr:rowOff>
    </xdr:from>
    <xdr:to>
      <xdr:col>10</xdr:col>
      <xdr:colOff>165100</xdr:colOff>
      <xdr:row>98</xdr:row>
      <xdr:rowOff>157941</xdr:rowOff>
    </xdr:to>
    <xdr:sp macro="" textlink="">
      <xdr:nvSpPr>
        <xdr:cNvPr id="262" name="楕円 261"/>
        <xdr:cNvSpPr/>
      </xdr:nvSpPr>
      <xdr:spPr>
        <a:xfrm>
          <a:off x="1968500" y="16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149068</xdr:rowOff>
    </xdr:from>
    <xdr:ext cx="534377" cy="259045"/>
    <xdr:sp macro="" textlink="">
      <xdr:nvSpPr>
        <xdr:cNvPr id="263" name="テキスト ボックス 262"/>
        <xdr:cNvSpPr txBox="1"/>
      </xdr:nvSpPr>
      <xdr:spPr>
        <a:xfrm>
          <a:off x="1752111" y="16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62595</xdr:rowOff>
    </xdr:from>
    <xdr:to>
      <xdr:col>6</xdr:col>
      <xdr:colOff>38100</xdr:colOff>
      <xdr:row>98</xdr:row>
      <xdr:rowOff>164195</xdr:rowOff>
    </xdr:to>
    <xdr:sp macro="" textlink="">
      <xdr:nvSpPr>
        <xdr:cNvPr id="264" name="楕円 263"/>
        <xdr:cNvSpPr/>
      </xdr:nvSpPr>
      <xdr:spPr>
        <a:xfrm>
          <a:off x="1079500" y="168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155322</xdr:rowOff>
    </xdr:from>
    <xdr:ext cx="534377" cy="259045"/>
    <xdr:sp macro="" textlink="">
      <xdr:nvSpPr>
        <xdr:cNvPr id="265" name="テキスト ボックス 264"/>
        <xdr:cNvSpPr txBox="1"/>
      </xdr:nvSpPr>
      <xdr:spPr>
        <a:xfrm>
          <a:off x="863111" y="169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50356</xdr:rowOff>
    </xdr:from>
    <xdr:to>
      <xdr:col>55</xdr:col>
      <xdr:colOff>0</xdr:colOff>
      <xdr:row>38</xdr:row>
      <xdr:rowOff>59119</xdr:rowOff>
    </xdr:to>
    <xdr:cxnSp macro="">
      <xdr:nvCxnSpPr>
        <xdr:cNvPr id="294" name="直線コネクタ 293"/>
        <xdr:cNvCxnSpPr/>
      </xdr:nvCxnSpPr>
      <xdr:spPr>
        <a:xfrm>
          <a:off x="9639300" y="6565456"/>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42164</xdr:rowOff>
    </xdr:from>
    <xdr:to>
      <xdr:col>50</xdr:col>
      <xdr:colOff>114300</xdr:colOff>
      <xdr:row>38</xdr:row>
      <xdr:rowOff>50356</xdr:rowOff>
    </xdr:to>
    <xdr:cxnSp macro="">
      <xdr:nvCxnSpPr>
        <xdr:cNvPr id="297" name="直線コネクタ 296"/>
        <xdr:cNvCxnSpPr/>
      </xdr:nvCxnSpPr>
      <xdr:spPr>
        <a:xfrm>
          <a:off x="8750300" y="655726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42164</xdr:rowOff>
    </xdr:from>
    <xdr:to>
      <xdr:col>45</xdr:col>
      <xdr:colOff>177800</xdr:colOff>
      <xdr:row>38</xdr:row>
      <xdr:rowOff>71882</xdr:rowOff>
    </xdr:to>
    <xdr:cxnSp macro="">
      <xdr:nvCxnSpPr>
        <xdr:cNvPr id="300" name="直線コネクタ 299"/>
        <xdr:cNvCxnSpPr/>
      </xdr:nvCxnSpPr>
      <xdr:spPr>
        <a:xfrm flipV="1">
          <a:off x="7861300" y="65572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71882</xdr:rowOff>
    </xdr:from>
    <xdr:to>
      <xdr:col>41</xdr:col>
      <xdr:colOff>50800</xdr:colOff>
      <xdr:row>38</xdr:row>
      <xdr:rowOff>77597</xdr:rowOff>
    </xdr:to>
    <xdr:cxnSp macro="">
      <xdr:nvCxnSpPr>
        <xdr:cNvPr id="303" name="直線コネクタ 302"/>
        <xdr:cNvCxnSpPr/>
      </xdr:nvCxnSpPr>
      <xdr:spPr>
        <a:xfrm flipV="1">
          <a:off x="6972300" y="658698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8319</xdr:rowOff>
    </xdr:from>
    <xdr:to>
      <xdr:col>55</xdr:col>
      <xdr:colOff>50800</xdr:colOff>
      <xdr:row>38</xdr:row>
      <xdr:rowOff>109919</xdr:rowOff>
    </xdr:to>
    <xdr:sp macro="" textlink="">
      <xdr:nvSpPr>
        <xdr:cNvPr id="313" name="楕円 312"/>
        <xdr:cNvSpPr/>
      </xdr:nvSpPr>
      <xdr:spPr>
        <a:xfrm>
          <a:off x="104267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94695</xdr:rowOff>
    </xdr:from>
    <xdr:ext cx="378565" cy="259045"/>
    <xdr:sp macro="" textlink="">
      <xdr:nvSpPr>
        <xdr:cNvPr id="314" name="労働費該当値テキスト"/>
        <xdr:cNvSpPr txBox="1"/>
      </xdr:nvSpPr>
      <xdr:spPr>
        <a:xfrm>
          <a:off x="10528300" y="643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171006</xdr:rowOff>
    </xdr:from>
    <xdr:to>
      <xdr:col>50</xdr:col>
      <xdr:colOff>165100</xdr:colOff>
      <xdr:row>38</xdr:row>
      <xdr:rowOff>101156</xdr:rowOff>
    </xdr:to>
    <xdr:sp macro="" textlink="">
      <xdr:nvSpPr>
        <xdr:cNvPr id="315" name="楕円 314"/>
        <xdr:cNvSpPr/>
      </xdr:nvSpPr>
      <xdr:spPr>
        <a:xfrm>
          <a:off x="9588500" y="65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92283</xdr:rowOff>
    </xdr:from>
    <xdr:ext cx="378565" cy="259045"/>
    <xdr:sp macro="" textlink="">
      <xdr:nvSpPr>
        <xdr:cNvPr id="316" name="テキスト ボックス 315"/>
        <xdr:cNvSpPr txBox="1"/>
      </xdr:nvSpPr>
      <xdr:spPr>
        <a:xfrm>
          <a:off x="9450017" y="660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162814</xdr:rowOff>
    </xdr:from>
    <xdr:to>
      <xdr:col>46</xdr:col>
      <xdr:colOff>38100</xdr:colOff>
      <xdr:row>38</xdr:row>
      <xdr:rowOff>92964</xdr:rowOff>
    </xdr:to>
    <xdr:sp macro="" textlink="">
      <xdr:nvSpPr>
        <xdr:cNvPr id="317" name="楕円 316"/>
        <xdr:cNvSpPr/>
      </xdr:nvSpPr>
      <xdr:spPr>
        <a:xfrm>
          <a:off x="8699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84091</xdr:rowOff>
    </xdr:from>
    <xdr:ext cx="378565" cy="259045"/>
    <xdr:sp macro="" textlink="">
      <xdr:nvSpPr>
        <xdr:cNvPr id="318" name="テキスト ボックス 317"/>
        <xdr:cNvSpPr txBox="1"/>
      </xdr:nvSpPr>
      <xdr:spPr>
        <a:xfrm>
          <a:off x="8561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21082</xdr:rowOff>
    </xdr:from>
    <xdr:to>
      <xdr:col>41</xdr:col>
      <xdr:colOff>101600</xdr:colOff>
      <xdr:row>38</xdr:row>
      <xdr:rowOff>122682</xdr:rowOff>
    </xdr:to>
    <xdr:sp macro="" textlink="">
      <xdr:nvSpPr>
        <xdr:cNvPr id="319" name="楕円 318"/>
        <xdr:cNvSpPr/>
      </xdr:nvSpPr>
      <xdr:spPr>
        <a:xfrm>
          <a:off x="7810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113809</xdr:rowOff>
    </xdr:from>
    <xdr:ext cx="378565" cy="259045"/>
    <xdr:sp macro="" textlink="">
      <xdr:nvSpPr>
        <xdr:cNvPr id="320" name="テキスト ボックス 319"/>
        <xdr:cNvSpPr txBox="1"/>
      </xdr:nvSpPr>
      <xdr:spPr>
        <a:xfrm>
          <a:off x="7672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26797</xdr:rowOff>
    </xdr:from>
    <xdr:to>
      <xdr:col>36</xdr:col>
      <xdr:colOff>165100</xdr:colOff>
      <xdr:row>38</xdr:row>
      <xdr:rowOff>128397</xdr:rowOff>
    </xdr:to>
    <xdr:sp macro="" textlink="">
      <xdr:nvSpPr>
        <xdr:cNvPr id="321" name="楕円 320"/>
        <xdr:cNvSpPr/>
      </xdr:nvSpPr>
      <xdr:spPr>
        <a:xfrm>
          <a:off x="6921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119524</xdr:rowOff>
    </xdr:from>
    <xdr:ext cx="378565" cy="259045"/>
    <xdr:sp macro="" textlink="">
      <xdr:nvSpPr>
        <xdr:cNvPr id="322" name="テキスト ボックス 321"/>
        <xdr:cNvSpPr txBox="1"/>
      </xdr:nvSpPr>
      <xdr:spPr>
        <a:xfrm>
          <a:off x="6783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108610</xdr:rowOff>
    </xdr:from>
    <xdr:to>
      <xdr:col>55</xdr:col>
      <xdr:colOff>0</xdr:colOff>
      <xdr:row>56</xdr:row>
      <xdr:rowOff>6792</xdr:rowOff>
    </xdr:to>
    <xdr:cxnSp macro="">
      <xdr:nvCxnSpPr>
        <xdr:cNvPr id="349" name="直線コネクタ 348"/>
        <xdr:cNvCxnSpPr/>
      </xdr:nvCxnSpPr>
      <xdr:spPr>
        <a:xfrm>
          <a:off x="9639300" y="9538360"/>
          <a:ext cx="8382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0" name="農林水産業費平均値テキスト"/>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108610</xdr:rowOff>
    </xdr:from>
    <xdr:to>
      <xdr:col>50</xdr:col>
      <xdr:colOff>114300</xdr:colOff>
      <xdr:row>55</xdr:row>
      <xdr:rowOff>165166</xdr:rowOff>
    </xdr:to>
    <xdr:cxnSp macro="">
      <xdr:nvCxnSpPr>
        <xdr:cNvPr id="352" name="直線コネクタ 351"/>
        <xdr:cNvCxnSpPr/>
      </xdr:nvCxnSpPr>
      <xdr:spPr>
        <a:xfrm flipV="1">
          <a:off x="8750300" y="9538360"/>
          <a:ext cx="8890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4" name="テキスト ボックス 353"/>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165166</xdr:rowOff>
    </xdr:from>
    <xdr:to>
      <xdr:col>45</xdr:col>
      <xdr:colOff>177800</xdr:colOff>
      <xdr:row>56</xdr:row>
      <xdr:rowOff>6334</xdr:rowOff>
    </xdr:to>
    <xdr:cxnSp macro="">
      <xdr:nvCxnSpPr>
        <xdr:cNvPr id="355" name="直線コネクタ 354"/>
        <xdr:cNvCxnSpPr/>
      </xdr:nvCxnSpPr>
      <xdr:spPr>
        <a:xfrm flipV="1">
          <a:off x="7861300" y="9594916"/>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7" name="テキスト ボックス 356"/>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6334</xdr:rowOff>
    </xdr:from>
    <xdr:to>
      <xdr:col>41</xdr:col>
      <xdr:colOff>50800</xdr:colOff>
      <xdr:row>56</xdr:row>
      <xdr:rowOff>24714</xdr:rowOff>
    </xdr:to>
    <xdr:cxnSp macro="">
      <xdr:nvCxnSpPr>
        <xdr:cNvPr id="358" name="直線コネクタ 357"/>
        <xdr:cNvCxnSpPr/>
      </xdr:nvCxnSpPr>
      <xdr:spPr>
        <a:xfrm flipV="1">
          <a:off x="6972300" y="9607534"/>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0" name="テキスト ボックス 359"/>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2" name="テキスト ボックス 361"/>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127442</xdr:rowOff>
    </xdr:from>
    <xdr:to>
      <xdr:col>55</xdr:col>
      <xdr:colOff>50800</xdr:colOff>
      <xdr:row>56</xdr:row>
      <xdr:rowOff>57592</xdr:rowOff>
    </xdr:to>
    <xdr:sp macro="" textlink="">
      <xdr:nvSpPr>
        <xdr:cNvPr id="368" name="楕円 367"/>
        <xdr:cNvSpPr/>
      </xdr:nvSpPr>
      <xdr:spPr>
        <a:xfrm>
          <a:off x="10426700" y="95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150319</xdr:rowOff>
    </xdr:from>
    <xdr:ext cx="534377" cy="259045"/>
    <xdr:sp macro="" textlink="">
      <xdr:nvSpPr>
        <xdr:cNvPr id="369" name="農林水産業費該当値テキスト"/>
        <xdr:cNvSpPr txBox="1"/>
      </xdr:nvSpPr>
      <xdr:spPr>
        <a:xfrm>
          <a:off x="10528300" y="94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57810</xdr:rowOff>
    </xdr:from>
    <xdr:to>
      <xdr:col>50</xdr:col>
      <xdr:colOff>165100</xdr:colOff>
      <xdr:row>55</xdr:row>
      <xdr:rowOff>159410</xdr:rowOff>
    </xdr:to>
    <xdr:sp macro="" textlink="">
      <xdr:nvSpPr>
        <xdr:cNvPr id="370" name="楕円 369"/>
        <xdr:cNvSpPr/>
      </xdr:nvSpPr>
      <xdr:spPr>
        <a:xfrm>
          <a:off x="9588500" y="9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4487</xdr:rowOff>
    </xdr:from>
    <xdr:ext cx="534377" cy="259045"/>
    <xdr:sp macro="" textlink="">
      <xdr:nvSpPr>
        <xdr:cNvPr id="371" name="テキスト ボックス 370"/>
        <xdr:cNvSpPr txBox="1"/>
      </xdr:nvSpPr>
      <xdr:spPr>
        <a:xfrm>
          <a:off x="9372111" y="9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114366</xdr:rowOff>
    </xdr:from>
    <xdr:to>
      <xdr:col>46</xdr:col>
      <xdr:colOff>38100</xdr:colOff>
      <xdr:row>56</xdr:row>
      <xdr:rowOff>44516</xdr:rowOff>
    </xdr:to>
    <xdr:sp macro="" textlink="">
      <xdr:nvSpPr>
        <xdr:cNvPr id="372" name="楕円 371"/>
        <xdr:cNvSpPr/>
      </xdr:nvSpPr>
      <xdr:spPr>
        <a:xfrm>
          <a:off x="86995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61043</xdr:rowOff>
    </xdr:from>
    <xdr:ext cx="534377" cy="259045"/>
    <xdr:sp macro="" textlink="">
      <xdr:nvSpPr>
        <xdr:cNvPr id="373" name="テキスト ボックス 372"/>
        <xdr:cNvSpPr txBox="1"/>
      </xdr:nvSpPr>
      <xdr:spPr>
        <a:xfrm>
          <a:off x="8483111" y="93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126984</xdr:rowOff>
    </xdr:from>
    <xdr:to>
      <xdr:col>41</xdr:col>
      <xdr:colOff>101600</xdr:colOff>
      <xdr:row>56</xdr:row>
      <xdr:rowOff>57134</xdr:rowOff>
    </xdr:to>
    <xdr:sp macro="" textlink="">
      <xdr:nvSpPr>
        <xdr:cNvPr id="374" name="楕円 373"/>
        <xdr:cNvSpPr/>
      </xdr:nvSpPr>
      <xdr:spPr>
        <a:xfrm>
          <a:off x="78105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73661</xdr:rowOff>
    </xdr:from>
    <xdr:ext cx="534377" cy="259045"/>
    <xdr:sp macro="" textlink="">
      <xdr:nvSpPr>
        <xdr:cNvPr id="375" name="テキスト ボックス 374"/>
        <xdr:cNvSpPr txBox="1"/>
      </xdr:nvSpPr>
      <xdr:spPr>
        <a:xfrm>
          <a:off x="7594111" y="93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145364</xdr:rowOff>
    </xdr:from>
    <xdr:to>
      <xdr:col>36</xdr:col>
      <xdr:colOff>165100</xdr:colOff>
      <xdr:row>56</xdr:row>
      <xdr:rowOff>75514</xdr:rowOff>
    </xdr:to>
    <xdr:sp macro="" textlink="">
      <xdr:nvSpPr>
        <xdr:cNvPr id="376" name="楕円 375"/>
        <xdr:cNvSpPr/>
      </xdr:nvSpPr>
      <xdr:spPr>
        <a:xfrm>
          <a:off x="6921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92041</xdr:rowOff>
    </xdr:from>
    <xdr:ext cx="534377" cy="259045"/>
    <xdr:sp macro="" textlink="">
      <xdr:nvSpPr>
        <xdr:cNvPr id="377" name="テキスト ボックス 376"/>
        <xdr:cNvSpPr txBox="1"/>
      </xdr:nvSpPr>
      <xdr:spPr>
        <a:xfrm>
          <a:off x="6705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79693</xdr:rowOff>
    </xdr:from>
    <xdr:to>
      <xdr:col>55</xdr:col>
      <xdr:colOff>0</xdr:colOff>
      <xdr:row>74</xdr:row>
      <xdr:rowOff>156997</xdr:rowOff>
    </xdr:to>
    <xdr:cxnSp macro="">
      <xdr:nvCxnSpPr>
        <xdr:cNvPr id="406" name="直線コネクタ 405"/>
        <xdr:cNvCxnSpPr/>
      </xdr:nvCxnSpPr>
      <xdr:spPr>
        <a:xfrm>
          <a:off x="9639300" y="12766993"/>
          <a:ext cx="8382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7" name="商工費平均値テキスト"/>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79693</xdr:rowOff>
    </xdr:from>
    <xdr:to>
      <xdr:col>50</xdr:col>
      <xdr:colOff>114300</xdr:colOff>
      <xdr:row>76</xdr:row>
      <xdr:rowOff>18923</xdr:rowOff>
    </xdr:to>
    <xdr:cxnSp macro="">
      <xdr:nvCxnSpPr>
        <xdr:cNvPr id="409" name="直線コネクタ 408"/>
        <xdr:cNvCxnSpPr/>
      </xdr:nvCxnSpPr>
      <xdr:spPr>
        <a:xfrm flipV="1">
          <a:off x="8750300" y="12766993"/>
          <a:ext cx="889000" cy="2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18923</xdr:rowOff>
    </xdr:from>
    <xdr:to>
      <xdr:col>45</xdr:col>
      <xdr:colOff>177800</xdr:colOff>
      <xdr:row>76</xdr:row>
      <xdr:rowOff>95847</xdr:rowOff>
    </xdr:to>
    <xdr:cxnSp macro="">
      <xdr:nvCxnSpPr>
        <xdr:cNvPr id="412" name="直線コネクタ 411"/>
        <xdr:cNvCxnSpPr/>
      </xdr:nvCxnSpPr>
      <xdr:spPr>
        <a:xfrm flipV="1">
          <a:off x="7861300" y="13049123"/>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4" name="テキスト ボックス 413"/>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95847</xdr:rowOff>
    </xdr:from>
    <xdr:to>
      <xdr:col>41</xdr:col>
      <xdr:colOff>50800</xdr:colOff>
      <xdr:row>77</xdr:row>
      <xdr:rowOff>101028</xdr:rowOff>
    </xdr:to>
    <xdr:cxnSp macro="">
      <xdr:nvCxnSpPr>
        <xdr:cNvPr id="415" name="直線コネクタ 414"/>
        <xdr:cNvCxnSpPr/>
      </xdr:nvCxnSpPr>
      <xdr:spPr>
        <a:xfrm flipV="1">
          <a:off x="6972300" y="13126047"/>
          <a:ext cx="8890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7" name="テキスト ボックス 416"/>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19" name="テキスト ボックス 418"/>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106197</xdr:rowOff>
    </xdr:from>
    <xdr:to>
      <xdr:col>55</xdr:col>
      <xdr:colOff>50800</xdr:colOff>
      <xdr:row>75</xdr:row>
      <xdr:rowOff>36347</xdr:rowOff>
    </xdr:to>
    <xdr:sp macro="" textlink="">
      <xdr:nvSpPr>
        <xdr:cNvPr id="425" name="楕円 424"/>
        <xdr:cNvSpPr/>
      </xdr:nvSpPr>
      <xdr:spPr>
        <a:xfrm>
          <a:off x="10426700" y="127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129074</xdr:rowOff>
    </xdr:from>
    <xdr:ext cx="534377" cy="259045"/>
    <xdr:sp macro="" textlink="">
      <xdr:nvSpPr>
        <xdr:cNvPr id="426" name="商工費該当値テキスト"/>
        <xdr:cNvSpPr txBox="1"/>
      </xdr:nvSpPr>
      <xdr:spPr>
        <a:xfrm>
          <a:off x="10528300" y="126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28893</xdr:rowOff>
    </xdr:from>
    <xdr:to>
      <xdr:col>50</xdr:col>
      <xdr:colOff>165100</xdr:colOff>
      <xdr:row>74</xdr:row>
      <xdr:rowOff>130493</xdr:rowOff>
    </xdr:to>
    <xdr:sp macro="" textlink="">
      <xdr:nvSpPr>
        <xdr:cNvPr id="427" name="楕円 426"/>
        <xdr:cNvSpPr/>
      </xdr:nvSpPr>
      <xdr:spPr>
        <a:xfrm>
          <a:off x="9588500" y="127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147020</xdr:rowOff>
    </xdr:from>
    <xdr:ext cx="534377" cy="259045"/>
    <xdr:sp macro="" textlink="">
      <xdr:nvSpPr>
        <xdr:cNvPr id="428" name="テキスト ボックス 427"/>
        <xdr:cNvSpPr txBox="1"/>
      </xdr:nvSpPr>
      <xdr:spPr>
        <a:xfrm>
          <a:off x="9372111" y="124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139573</xdr:rowOff>
    </xdr:from>
    <xdr:to>
      <xdr:col>46</xdr:col>
      <xdr:colOff>38100</xdr:colOff>
      <xdr:row>76</xdr:row>
      <xdr:rowOff>69723</xdr:rowOff>
    </xdr:to>
    <xdr:sp macro="" textlink="">
      <xdr:nvSpPr>
        <xdr:cNvPr id="429" name="楕円 428"/>
        <xdr:cNvSpPr/>
      </xdr:nvSpPr>
      <xdr:spPr>
        <a:xfrm>
          <a:off x="8699500" y="129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86250</xdr:rowOff>
    </xdr:from>
    <xdr:ext cx="534377" cy="259045"/>
    <xdr:sp macro="" textlink="">
      <xdr:nvSpPr>
        <xdr:cNvPr id="430" name="テキスト ボックス 429"/>
        <xdr:cNvSpPr txBox="1"/>
      </xdr:nvSpPr>
      <xdr:spPr>
        <a:xfrm>
          <a:off x="8483111" y="127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45047</xdr:rowOff>
    </xdr:from>
    <xdr:to>
      <xdr:col>41</xdr:col>
      <xdr:colOff>101600</xdr:colOff>
      <xdr:row>76</xdr:row>
      <xdr:rowOff>146647</xdr:rowOff>
    </xdr:to>
    <xdr:sp macro="" textlink="">
      <xdr:nvSpPr>
        <xdr:cNvPr id="431" name="楕円 430"/>
        <xdr:cNvSpPr/>
      </xdr:nvSpPr>
      <xdr:spPr>
        <a:xfrm>
          <a:off x="78105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137774</xdr:rowOff>
    </xdr:from>
    <xdr:ext cx="534377" cy="259045"/>
    <xdr:sp macro="" textlink="">
      <xdr:nvSpPr>
        <xdr:cNvPr id="432" name="テキスト ボックス 431"/>
        <xdr:cNvSpPr txBox="1"/>
      </xdr:nvSpPr>
      <xdr:spPr>
        <a:xfrm>
          <a:off x="7594111" y="131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50228</xdr:rowOff>
    </xdr:from>
    <xdr:to>
      <xdr:col>36</xdr:col>
      <xdr:colOff>165100</xdr:colOff>
      <xdr:row>77</xdr:row>
      <xdr:rowOff>151828</xdr:rowOff>
    </xdr:to>
    <xdr:sp macro="" textlink="">
      <xdr:nvSpPr>
        <xdr:cNvPr id="433" name="楕円 432"/>
        <xdr:cNvSpPr/>
      </xdr:nvSpPr>
      <xdr:spPr>
        <a:xfrm>
          <a:off x="6921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142955</xdr:rowOff>
    </xdr:from>
    <xdr:ext cx="469744" cy="259045"/>
    <xdr:sp macro="" textlink="">
      <xdr:nvSpPr>
        <xdr:cNvPr id="434" name="テキスト ボックス 433"/>
        <xdr:cNvSpPr txBox="1"/>
      </xdr:nvSpPr>
      <xdr:spPr>
        <a:xfrm>
          <a:off x="6737428" y="133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15776</xdr:rowOff>
    </xdr:from>
    <xdr:to>
      <xdr:col>55</xdr:col>
      <xdr:colOff>0</xdr:colOff>
      <xdr:row>96</xdr:row>
      <xdr:rowOff>18428</xdr:rowOff>
    </xdr:to>
    <xdr:cxnSp macro="">
      <xdr:nvCxnSpPr>
        <xdr:cNvPr id="462" name="直線コネクタ 461"/>
        <xdr:cNvCxnSpPr/>
      </xdr:nvCxnSpPr>
      <xdr:spPr>
        <a:xfrm flipV="1">
          <a:off x="9639300" y="16474976"/>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3" name="土木費平均値テキスト"/>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18428</xdr:rowOff>
    </xdr:from>
    <xdr:to>
      <xdr:col>50</xdr:col>
      <xdr:colOff>114300</xdr:colOff>
      <xdr:row>96</xdr:row>
      <xdr:rowOff>50614</xdr:rowOff>
    </xdr:to>
    <xdr:cxnSp macro="">
      <xdr:nvCxnSpPr>
        <xdr:cNvPr id="465" name="直線コネクタ 464"/>
        <xdr:cNvCxnSpPr/>
      </xdr:nvCxnSpPr>
      <xdr:spPr>
        <a:xfrm flipV="1">
          <a:off x="8750300" y="16477628"/>
          <a:ext cx="8890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7" name="テキスト ボックス 466"/>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50614</xdr:rowOff>
    </xdr:from>
    <xdr:to>
      <xdr:col>45</xdr:col>
      <xdr:colOff>177800</xdr:colOff>
      <xdr:row>96</xdr:row>
      <xdr:rowOff>95283</xdr:rowOff>
    </xdr:to>
    <xdr:cxnSp macro="">
      <xdr:nvCxnSpPr>
        <xdr:cNvPr id="468" name="直線コネクタ 467"/>
        <xdr:cNvCxnSpPr/>
      </xdr:nvCxnSpPr>
      <xdr:spPr>
        <a:xfrm flipV="1">
          <a:off x="7861300" y="16509814"/>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152323</xdr:rowOff>
    </xdr:from>
    <xdr:ext cx="534377" cy="259045"/>
    <xdr:sp macro="" textlink="">
      <xdr:nvSpPr>
        <xdr:cNvPr id="470" name="テキスト ボックス 469"/>
        <xdr:cNvSpPr txBox="1"/>
      </xdr:nvSpPr>
      <xdr:spPr>
        <a:xfrm>
          <a:off x="8483111" y="160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95283</xdr:rowOff>
    </xdr:from>
    <xdr:to>
      <xdr:col>41</xdr:col>
      <xdr:colOff>50800</xdr:colOff>
      <xdr:row>96</xdr:row>
      <xdr:rowOff>115057</xdr:rowOff>
    </xdr:to>
    <xdr:cxnSp macro="">
      <xdr:nvCxnSpPr>
        <xdr:cNvPr id="471" name="直線コネクタ 470"/>
        <xdr:cNvCxnSpPr/>
      </xdr:nvCxnSpPr>
      <xdr:spPr>
        <a:xfrm flipV="1">
          <a:off x="6972300" y="1655448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136426</xdr:rowOff>
    </xdr:from>
    <xdr:to>
      <xdr:col>55</xdr:col>
      <xdr:colOff>50800</xdr:colOff>
      <xdr:row>96</xdr:row>
      <xdr:rowOff>66576</xdr:rowOff>
    </xdr:to>
    <xdr:sp macro="" textlink="">
      <xdr:nvSpPr>
        <xdr:cNvPr id="481" name="楕円 480"/>
        <xdr:cNvSpPr/>
      </xdr:nvSpPr>
      <xdr:spPr>
        <a:xfrm>
          <a:off x="10426700" y="164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114853</xdr:rowOff>
    </xdr:from>
    <xdr:ext cx="534377" cy="259045"/>
    <xdr:sp macro="" textlink="">
      <xdr:nvSpPr>
        <xdr:cNvPr id="482" name="土木費該当値テキスト"/>
        <xdr:cNvSpPr txBox="1"/>
      </xdr:nvSpPr>
      <xdr:spPr>
        <a:xfrm>
          <a:off x="10528300" y="164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139078</xdr:rowOff>
    </xdr:from>
    <xdr:to>
      <xdr:col>50</xdr:col>
      <xdr:colOff>165100</xdr:colOff>
      <xdr:row>96</xdr:row>
      <xdr:rowOff>69228</xdr:rowOff>
    </xdr:to>
    <xdr:sp macro="" textlink="">
      <xdr:nvSpPr>
        <xdr:cNvPr id="483" name="楕円 482"/>
        <xdr:cNvSpPr/>
      </xdr:nvSpPr>
      <xdr:spPr>
        <a:xfrm>
          <a:off x="9588500" y="164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60355</xdr:rowOff>
    </xdr:from>
    <xdr:ext cx="534377" cy="259045"/>
    <xdr:sp macro="" textlink="">
      <xdr:nvSpPr>
        <xdr:cNvPr id="484" name="テキスト ボックス 483"/>
        <xdr:cNvSpPr txBox="1"/>
      </xdr:nvSpPr>
      <xdr:spPr>
        <a:xfrm>
          <a:off x="9372111" y="165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171264</xdr:rowOff>
    </xdr:from>
    <xdr:to>
      <xdr:col>46</xdr:col>
      <xdr:colOff>38100</xdr:colOff>
      <xdr:row>96</xdr:row>
      <xdr:rowOff>101414</xdr:rowOff>
    </xdr:to>
    <xdr:sp macro="" textlink="">
      <xdr:nvSpPr>
        <xdr:cNvPr id="485" name="楕円 484"/>
        <xdr:cNvSpPr/>
      </xdr:nvSpPr>
      <xdr:spPr>
        <a:xfrm>
          <a:off x="8699500" y="164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92541</xdr:rowOff>
    </xdr:from>
    <xdr:ext cx="534377" cy="259045"/>
    <xdr:sp macro="" textlink="">
      <xdr:nvSpPr>
        <xdr:cNvPr id="486" name="テキスト ボックス 485"/>
        <xdr:cNvSpPr txBox="1"/>
      </xdr:nvSpPr>
      <xdr:spPr>
        <a:xfrm>
          <a:off x="8483111" y="165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44483</xdr:rowOff>
    </xdr:from>
    <xdr:to>
      <xdr:col>41</xdr:col>
      <xdr:colOff>101600</xdr:colOff>
      <xdr:row>96</xdr:row>
      <xdr:rowOff>146083</xdr:rowOff>
    </xdr:to>
    <xdr:sp macro="" textlink="">
      <xdr:nvSpPr>
        <xdr:cNvPr id="487" name="楕円 486"/>
        <xdr:cNvSpPr/>
      </xdr:nvSpPr>
      <xdr:spPr>
        <a:xfrm>
          <a:off x="7810500" y="1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137210</xdr:rowOff>
    </xdr:from>
    <xdr:ext cx="534377" cy="259045"/>
    <xdr:sp macro="" textlink="">
      <xdr:nvSpPr>
        <xdr:cNvPr id="488" name="テキスト ボックス 487"/>
        <xdr:cNvSpPr txBox="1"/>
      </xdr:nvSpPr>
      <xdr:spPr>
        <a:xfrm>
          <a:off x="7594111" y="1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64257</xdr:rowOff>
    </xdr:from>
    <xdr:to>
      <xdr:col>36</xdr:col>
      <xdr:colOff>165100</xdr:colOff>
      <xdr:row>96</xdr:row>
      <xdr:rowOff>165857</xdr:rowOff>
    </xdr:to>
    <xdr:sp macro="" textlink="">
      <xdr:nvSpPr>
        <xdr:cNvPr id="489" name="楕円 488"/>
        <xdr:cNvSpPr/>
      </xdr:nvSpPr>
      <xdr:spPr>
        <a:xfrm>
          <a:off x="6921500" y="1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156984</xdr:rowOff>
    </xdr:from>
    <xdr:ext cx="534377" cy="259045"/>
    <xdr:sp macro="" textlink="">
      <xdr:nvSpPr>
        <xdr:cNvPr id="490" name="テキスト ボックス 489"/>
        <xdr:cNvSpPr txBox="1"/>
      </xdr:nvSpPr>
      <xdr:spPr>
        <a:xfrm>
          <a:off x="6705111" y="166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133848</xdr:rowOff>
    </xdr:from>
    <xdr:to>
      <xdr:col>85</xdr:col>
      <xdr:colOff>127000</xdr:colOff>
      <xdr:row>34</xdr:row>
      <xdr:rowOff>161463</xdr:rowOff>
    </xdr:to>
    <xdr:cxnSp macro="">
      <xdr:nvCxnSpPr>
        <xdr:cNvPr id="518" name="直線コネクタ 517"/>
        <xdr:cNvCxnSpPr/>
      </xdr:nvCxnSpPr>
      <xdr:spPr>
        <a:xfrm flipV="1">
          <a:off x="15481300" y="5963148"/>
          <a:ext cx="8382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19" name="消防費平均値テキスト"/>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148387</xdr:rowOff>
    </xdr:from>
    <xdr:to>
      <xdr:col>81</xdr:col>
      <xdr:colOff>50800</xdr:colOff>
      <xdr:row>34</xdr:row>
      <xdr:rowOff>161463</xdr:rowOff>
    </xdr:to>
    <xdr:cxnSp macro="">
      <xdr:nvCxnSpPr>
        <xdr:cNvPr id="521" name="直線コネクタ 520"/>
        <xdr:cNvCxnSpPr/>
      </xdr:nvCxnSpPr>
      <xdr:spPr>
        <a:xfrm>
          <a:off x="14592300" y="5806237"/>
          <a:ext cx="889000" cy="18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3" name="テキスト ボックス 522"/>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148387</xdr:rowOff>
    </xdr:from>
    <xdr:to>
      <xdr:col>76</xdr:col>
      <xdr:colOff>114300</xdr:colOff>
      <xdr:row>35</xdr:row>
      <xdr:rowOff>12141</xdr:rowOff>
    </xdr:to>
    <xdr:cxnSp macro="">
      <xdr:nvCxnSpPr>
        <xdr:cNvPr id="524" name="直線コネクタ 523"/>
        <xdr:cNvCxnSpPr/>
      </xdr:nvCxnSpPr>
      <xdr:spPr>
        <a:xfrm flipV="1">
          <a:off x="13703300" y="5806237"/>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6" name="テキスト ボックス 525"/>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12141</xdr:rowOff>
    </xdr:from>
    <xdr:to>
      <xdr:col>71</xdr:col>
      <xdr:colOff>177800</xdr:colOff>
      <xdr:row>36</xdr:row>
      <xdr:rowOff>11684</xdr:rowOff>
    </xdr:to>
    <xdr:cxnSp macro="">
      <xdr:nvCxnSpPr>
        <xdr:cNvPr id="527" name="直線コネクタ 526"/>
        <xdr:cNvCxnSpPr/>
      </xdr:nvCxnSpPr>
      <xdr:spPr>
        <a:xfrm flipV="1">
          <a:off x="12814300" y="6012891"/>
          <a:ext cx="8890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53611</xdr:rowOff>
    </xdr:from>
    <xdr:ext cx="534377" cy="259045"/>
    <xdr:sp macro="" textlink="">
      <xdr:nvSpPr>
        <xdr:cNvPr id="529" name="テキスト ボックス 528"/>
        <xdr:cNvSpPr txBox="1"/>
      </xdr:nvSpPr>
      <xdr:spPr>
        <a:xfrm>
          <a:off x="13436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1" name="テキスト ボックス 530"/>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83048</xdr:rowOff>
    </xdr:from>
    <xdr:to>
      <xdr:col>85</xdr:col>
      <xdr:colOff>177800</xdr:colOff>
      <xdr:row>35</xdr:row>
      <xdr:rowOff>13198</xdr:rowOff>
    </xdr:to>
    <xdr:sp macro="" textlink="">
      <xdr:nvSpPr>
        <xdr:cNvPr id="537" name="楕円 536"/>
        <xdr:cNvSpPr/>
      </xdr:nvSpPr>
      <xdr:spPr>
        <a:xfrm>
          <a:off x="16268700" y="59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105925</xdr:rowOff>
    </xdr:from>
    <xdr:ext cx="534377" cy="259045"/>
    <xdr:sp macro="" textlink="">
      <xdr:nvSpPr>
        <xdr:cNvPr id="538" name="消防費該当値テキスト"/>
        <xdr:cNvSpPr txBox="1"/>
      </xdr:nvSpPr>
      <xdr:spPr>
        <a:xfrm>
          <a:off x="16370300" y="576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110663</xdr:rowOff>
    </xdr:from>
    <xdr:to>
      <xdr:col>81</xdr:col>
      <xdr:colOff>101600</xdr:colOff>
      <xdr:row>35</xdr:row>
      <xdr:rowOff>40813</xdr:rowOff>
    </xdr:to>
    <xdr:sp macro="" textlink="">
      <xdr:nvSpPr>
        <xdr:cNvPr id="539" name="楕円 538"/>
        <xdr:cNvSpPr/>
      </xdr:nvSpPr>
      <xdr:spPr>
        <a:xfrm>
          <a:off x="15430500" y="59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57340</xdr:rowOff>
    </xdr:from>
    <xdr:ext cx="534377" cy="259045"/>
    <xdr:sp macro="" textlink="">
      <xdr:nvSpPr>
        <xdr:cNvPr id="540" name="テキスト ボックス 539"/>
        <xdr:cNvSpPr txBox="1"/>
      </xdr:nvSpPr>
      <xdr:spPr>
        <a:xfrm>
          <a:off x="15214111" y="57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97587</xdr:rowOff>
    </xdr:from>
    <xdr:to>
      <xdr:col>76</xdr:col>
      <xdr:colOff>165100</xdr:colOff>
      <xdr:row>34</xdr:row>
      <xdr:rowOff>27737</xdr:rowOff>
    </xdr:to>
    <xdr:sp macro="" textlink="">
      <xdr:nvSpPr>
        <xdr:cNvPr id="541" name="楕円 540"/>
        <xdr:cNvSpPr/>
      </xdr:nvSpPr>
      <xdr:spPr>
        <a:xfrm>
          <a:off x="14541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44264</xdr:rowOff>
    </xdr:from>
    <xdr:ext cx="534377" cy="259045"/>
    <xdr:sp macro="" textlink="">
      <xdr:nvSpPr>
        <xdr:cNvPr id="542" name="テキスト ボックス 541"/>
        <xdr:cNvSpPr txBox="1"/>
      </xdr:nvSpPr>
      <xdr:spPr>
        <a:xfrm>
          <a:off x="14325111" y="553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132791</xdr:rowOff>
    </xdr:from>
    <xdr:to>
      <xdr:col>72</xdr:col>
      <xdr:colOff>38100</xdr:colOff>
      <xdr:row>35</xdr:row>
      <xdr:rowOff>62941</xdr:rowOff>
    </xdr:to>
    <xdr:sp macro="" textlink="">
      <xdr:nvSpPr>
        <xdr:cNvPr id="543" name="楕円 542"/>
        <xdr:cNvSpPr/>
      </xdr:nvSpPr>
      <xdr:spPr>
        <a:xfrm>
          <a:off x="13652500" y="59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79468</xdr:rowOff>
    </xdr:from>
    <xdr:ext cx="534377" cy="259045"/>
    <xdr:sp macro="" textlink="">
      <xdr:nvSpPr>
        <xdr:cNvPr id="544" name="テキスト ボックス 543"/>
        <xdr:cNvSpPr txBox="1"/>
      </xdr:nvSpPr>
      <xdr:spPr>
        <a:xfrm>
          <a:off x="13436111" y="57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132334</xdr:rowOff>
    </xdr:from>
    <xdr:to>
      <xdr:col>67</xdr:col>
      <xdr:colOff>101600</xdr:colOff>
      <xdr:row>36</xdr:row>
      <xdr:rowOff>62484</xdr:rowOff>
    </xdr:to>
    <xdr:sp macro="" textlink="">
      <xdr:nvSpPr>
        <xdr:cNvPr id="545" name="楕円 544"/>
        <xdr:cNvSpPr/>
      </xdr:nvSpPr>
      <xdr:spPr>
        <a:xfrm>
          <a:off x="12763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79011</xdr:rowOff>
    </xdr:from>
    <xdr:ext cx="534377" cy="259045"/>
    <xdr:sp macro="" textlink="">
      <xdr:nvSpPr>
        <xdr:cNvPr id="546" name="テキスト ボックス 545"/>
        <xdr:cNvSpPr txBox="1"/>
      </xdr:nvSpPr>
      <xdr:spPr>
        <a:xfrm>
          <a:off x="12547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69" name="直線コネクタ 568"/>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70" name="教育費最小値テキスト"/>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1" name="直線コネクタ 570"/>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2" name="教育費最大値テキスト"/>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3" name="直線コネクタ 572"/>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41677</xdr:rowOff>
    </xdr:from>
    <xdr:to>
      <xdr:col>85</xdr:col>
      <xdr:colOff>127000</xdr:colOff>
      <xdr:row>55</xdr:row>
      <xdr:rowOff>51918</xdr:rowOff>
    </xdr:to>
    <xdr:cxnSp macro="">
      <xdr:nvCxnSpPr>
        <xdr:cNvPr id="574" name="直線コネクタ 573"/>
        <xdr:cNvCxnSpPr/>
      </xdr:nvCxnSpPr>
      <xdr:spPr>
        <a:xfrm>
          <a:off x="15481300" y="9299977"/>
          <a:ext cx="838200" cy="18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167281</xdr:rowOff>
    </xdr:from>
    <xdr:ext cx="534377" cy="259045"/>
    <xdr:sp macro="" textlink="">
      <xdr:nvSpPr>
        <xdr:cNvPr id="575" name="教育費平均値テキスト"/>
        <xdr:cNvSpPr txBox="1"/>
      </xdr:nvSpPr>
      <xdr:spPr>
        <a:xfrm>
          <a:off x="16370300" y="908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6" name="フローチャート: 判断 575"/>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151222</xdr:rowOff>
    </xdr:from>
    <xdr:to>
      <xdr:col>81</xdr:col>
      <xdr:colOff>50800</xdr:colOff>
      <xdr:row>54</xdr:row>
      <xdr:rowOff>41677</xdr:rowOff>
    </xdr:to>
    <xdr:cxnSp macro="">
      <xdr:nvCxnSpPr>
        <xdr:cNvPr id="577" name="直線コネクタ 576"/>
        <xdr:cNvCxnSpPr/>
      </xdr:nvCxnSpPr>
      <xdr:spPr>
        <a:xfrm>
          <a:off x="14592300" y="8723722"/>
          <a:ext cx="889000" cy="5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8" name="フローチャート: 判断 577"/>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121622</xdr:rowOff>
    </xdr:from>
    <xdr:ext cx="534377" cy="259045"/>
    <xdr:sp macro="" textlink="">
      <xdr:nvSpPr>
        <xdr:cNvPr id="579" name="テキスト ボックス 578"/>
        <xdr:cNvSpPr txBox="1"/>
      </xdr:nvSpPr>
      <xdr:spPr>
        <a:xfrm>
          <a:off x="15214111" y="8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151222</xdr:rowOff>
    </xdr:from>
    <xdr:to>
      <xdr:col>76</xdr:col>
      <xdr:colOff>114300</xdr:colOff>
      <xdr:row>52</xdr:row>
      <xdr:rowOff>26954</xdr:rowOff>
    </xdr:to>
    <xdr:cxnSp macro="">
      <xdr:nvCxnSpPr>
        <xdr:cNvPr id="580" name="直線コネクタ 579"/>
        <xdr:cNvCxnSpPr/>
      </xdr:nvCxnSpPr>
      <xdr:spPr>
        <a:xfrm flipV="1">
          <a:off x="13703300" y="8723722"/>
          <a:ext cx="889000" cy="2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1" name="フローチャート: 判断 580"/>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4416</xdr:rowOff>
    </xdr:from>
    <xdr:ext cx="534377" cy="259045"/>
    <xdr:sp macro="" textlink="">
      <xdr:nvSpPr>
        <xdr:cNvPr id="582" name="テキスト ボックス 581"/>
        <xdr:cNvSpPr txBox="1"/>
      </xdr:nvSpPr>
      <xdr:spPr>
        <a:xfrm>
          <a:off x="14325111" y="92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26954</xdr:rowOff>
    </xdr:from>
    <xdr:to>
      <xdr:col>71</xdr:col>
      <xdr:colOff>177800</xdr:colOff>
      <xdr:row>56</xdr:row>
      <xdr:rowOff>63439</xdr:rowOff>
    </xdr:to>
    <xdr:cxnSp macro="">
      <xdr:nvCxnSpPr>
        <xdr:cNvPr id="583" name="直線コネクタ 582"/>
        <xdr:cNvCxnSpPr/>
      </xdr:nvCxnSpPr>
      <xdr:spPr>
        <a:xfrm flipV="1">
          <a:off x="12814300" y="8942354"/>
          <a:ext cx="889000" cy="72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4" name="フローチャート: 判断 583"/>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125529</xdr:rowOff>
    </xdr:from>
    <xdr:ext cx="534377" cy="259045"/>
    <xdr:sp macro="" textlink="">
      <xdr:nvSpPr>
        <xdr:cNvPr id="585" name="テキスト ボックス 584"/>
        <xdr:cNvSpPr txBox="1"/>
      </xdr:nvSpPr>
      <xdr:spPr>
        <a:xfrm>
          <a:off x="13436111" y="95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6" name="フローチャート: 判断 585"/>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7" name="テキスト ボックス 586"/>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1118</xdr:rowOff>
    </xdr:from>
    <xdr:to>
      <xdr:col>85</xdr:col>
      <xdr:colOff>177800</xdr:colOff>
      <xdr:row>55</xdr:row>
      <xdr:rowOff>102718</xdr:rowOff>
    </xdr:to>
    <xdr:sp macro="" textlink="">
      <xdr:nvSpPr>
        <xdr:cNvPr id="593" name="楕円 592"/>
        <xdr:cNvSpPr/>
      </xdr:nvSpPr>
      <xdr:spPr>
        <a:xfrm>
          <a:off x="16268700" y="94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150995</xdr:rowOff>
    </xdr:from>
    <xdr:ext cx="534377" cy="259045"/>
    <xdr:sp macro="" textlink="">
      <xdr:nvSpPr>
        <xdr:cNvPr id="594" name="教育費該当値テキスト"/>
        <xdr:cNvSpPr txBox="1"/>
      </xdr:nvSpPr>
      <xdr:spPr>
        <a:xfrm>
          <a:off x="16370300" y="94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162327</xdr:rowOff>
    </xdr:from>
    <xdr:to>
      <xdr:col>81</xdr:col>
      <xdr:colOff>101600</xdr:colOff>
      <xdr:row>54</xdr:row>
      <xdr:rowOff>92477</xdr:rowOff>
    </xdr:to>
    <xdr:sp macro="" textlink="">
      <xdr:nvSpPr>
        <xdr:cNvPr id="595" name="楕円 594"/>
        <xdr:cNvSpPr/>
      </xdr:nvSpPr>
      <xdr:spPr>
        <a:xfrm>
          <a:off x="15430500" y="92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83604</xdr:rowOff>
    </xdr:from>
    <xdr:ext cx="534377" cy="259045"/>
    <xdr:sp macro="" textlink="">
      <xdr:nvSpPr>
        <xdr:cNvPr id="596" name="テキスト ボックス 595"/>
        <xdr:cNvSpPr txBox="1"/>
      </xdr:nvSpPr>
      <xdr:spPr>
        <a:xfrm>
          <a:off x="15214111" y="93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100422</xdr:rowOff>
    </xdr:from>
    <xdr:to>
      <xdr:col>76</xdr:col>
      <xdr:colOff>165100</xdr:colOff>
      <xdr:row>51</xdr:row>
      <xdr:rowOff>30572</xdr:rowOff>
    </xdr:to>
    <xdr:sp macro="" textlink="">
      <xdr:nvSpPr>
        <xdr:cNvPr id="597" name="楕円 596"/>
        <xdr:cNvSpPr/>
      </xdr:nvSpPr>
      <xdr:spPr>
        <a:xfrm>
          <a:off x="14541500" y="86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47099</xdr:rowOff>
    </xdr:from>
    <xdr:ext cx="534377" cy="259045"/>
    <xdr:sp macro="" textlink="">
      <xdr:nvSpPr>
        <xdr:cNvPr id="598" name="テキスト ボックス 597"/>
        <xdr:cNvSpPr txBox="1"/>
      </xdr:nvSpPr>
      <xdr:spPr>
        <a:xfrm>
          <a:off x="14325111" y="84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147604</xdr:rowOff>
    </xdr:from>
    <xdr:to>
      <xdr:col>72</xdr:col>
      <xdr:colOff>38100</xdr:colOff>
      <xdr:row>52</xdr:row>
      <xdr:rowOff>77754</xdr:rowOff>
    </xdr:to>
    <xdr:sp macro="" textlink="">
      <xdr:nvSpPr>
        <xdr:cNvPr id="599" name="楕円 598"/>
        <xdr:cNvSpPr/>
      </xdr:nvSpPr>
      <xdr:spPr>
        <a:xfrm>
          <a:off x="13652500" y="8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94281</xdr:rowOff>
    </xdr:from>
    <xdr:ext cx="534377" cy="259045"/>
    <xdr:sp macro="" textlink="">
      <xdr:nvSpPr>
        <xdr:cNvPr id="600" name="テキスト ボックス 599"/>
        <xdr:cNvSpPr txBox="1"/>
      </xdr:nvSpPr>
      <xdr:spPr>
        <a:xfrm>
          <a:off x="13436111" y="8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12639</xdr:rowOff>
    </xdr:from>
    <xdr:to>
      <xdr:col>67</xdr:col>
      <xdr:colOff>101600</xdr:colOff>
      <xdr:row>56</xdr:row>
      <xdr:rowOff>114239</xdr:rowOff>
    </xdr:to>
    <xdr:sp macro="" textlink="">
      <xdr:nvSpPr>
        <xdr:cNvPr id="601" name="楕円 600"/>
        <xdr:cNvSpPr/>
      </xdr:nvSpPr>
      <xdr:spPr>
        <a:xfrm>
          <a:off x="12763500" y="9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105366</xdr:rowOff>
    </xdr:from>
    <xdr:ext cx="534377" cy="259045"/>
    <xdr:sp macro="" textlink="">
      <xdr:nvSpPr>
        <xdr:cNvPr id="602" name="テキスト ボックス 601"/>
        <xdr:cNvSpPr txBox="1"/>
      </xdr:nvSpPr>
      <xdr:spPr>
        <a:xfrm>
          <a:off x="12547111" y="97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6" name="直線コネクタ 625"/>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29" name="災害復旧費最大値テキスト"/>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0" name="直線コネクタ 629"/>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27267</xdr:rowOff>
    </xdr:from>
    <xdr:to>
      <xdr:col>85</xdr:col>
      <xdr:colOff>127000</xdr:colOff>
      <xdr:row>79</xdr:row>
      <xdr:rowOff>35573</xdr:rowOff>
    </xdr:to>
    <xdr:cxnSp macro="">
      <xdr:nvCxnSpPr>
        <xdr:cNvPr id="631" name="直線コネクタ 630"/>
        <xdr:cNvCxnSpPr/>
      </xdr:nvCxnSpPr>
      <xdr:spPr>
        <a:xfrm>
          <a:off x="15481300" y="13571817"/>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2" name="災害復旧費平均値テキスト"/>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3" name="フローチャート: 判断 632"/>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10961</xdr:rowOff>
    </xdr:from>
    <xdr:to>
      <xdr:col>81</xdr:col>
      <xdr:colOff>50800</xdr:colOff>
      <xdr:row>79</xdr:row>
      <xdr:rowOff>27267</xdr:rowOff>
    </xdr:to>
    <xdr:cxnSp macro="">
      <xdr:nvCxnSpPr>
        <xdr:cNvPr id="634" name="直線コネクタ 633"/>
        <xdr:cNvCxnSpPr/>
      </xdr:nvCxnSpPr>
      <xdr:spPr>
        <a:xfrm>
          <a:off x="14592300" y="13555511"/>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5" name="フローチャート: 判断 634"/>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6" name="テキスト ボックス 635"/>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95275</xdr:rowOff>
    </xdr:from>
    <xdr:to>
      <xdr:col>76</xdr:col>
      <xdr:colOff>114300</xdr:colOff>
      <xdr:row>79</xdr:row>
      <xdr:rowOff>10961</xdr:rowOff>
    </xdr:to>
    <xdr:cxnSp macro="">
      <xdr:nvCxnSpPr>
        <xdr:cNvPr id="637" name="直線コネクタ 636"/>
        <xdr:cNvCxnSpPr/>
      </xdr:nvCxnSpPr>
      <xdr:spPr>
        <a:xfrm>
          <a:off x="13703300" y="13468375"/>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8" name="フローチャート: 判断 637"/>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39" name="テキスト ボックス 638"/>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95275</xdr:rowOff>
    </xdr:from>
    <xdr:to>
      <xdr:col>71</xdr:col>
      <xdr:colOff>177800</xdr:colOff>
      <xdr:row>78</xdr:row>
      <xdr:rowOff>169571</xdr:rowOff>
    </xdr:to>
    <xdr:cxnSp macro="">
      <xdr:nvCxnSpPr>
        <xdr:cNvPr id="640" name="直線コネクタ 639"/>
        <xdr:cNvCxnSpPr/>
      </xdr:nvCxnSpPr>
      <xdr:spPr>
        <a:xfrm flipV="1">
          <a:off x="12814300" y="13468375"/>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1" name="フローチャート: 判断 640"/>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150880</xdr:rowOff>
    </xdr:from>
    <xdr:ext cx="469744" cy="259045"/>
    <xdr:sp macro="" textlink="">
      <xdr:nvSpPr>
        <xdr:cNvPr id="642" name="テキスト ボックス 641"/>
        <xdr:cNvSpPr txBox="1"/>
      </xdr:nvSpPr>
      <xdr:spPr>
        <a:xfrm>
          <a:off x="13468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3" name="フローチャート: 判断 642"/>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4" name="テキスト ボックス 643"/>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156223</xdr:rowOff>
    </xdr:from>
    <xdr:to>
      <xdr:col>85</xdr:col>
      <xdr:colOff>177800</xdr:colOff>
      <xdr:row>79</xdr:row>
      <xdr:rowOff>86373</xdr:rowOff>
    </xdr:to>
    <xdr:sp macro="" textlink="">
      <xdr:nvSpPr>
        <xdr:cNvPr id="650" name="楕円 649"/>
        <xdr:cNvSpPr/>
      </xdr:nvSpPr>
      <xdr:spPr>
        <a:xfrm>
          <a:off x="162687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71150</xdr:rowOff>
    </xdr:from>
    <xdr:ext cx="378565" cy="259045"/>
    <xdr:sp macro="" textlink="">
      <xdr:nvSpPr>
        <xdr:cNvPr id="651" name="災害復旧費該当値テキスト"/>
        <xdr:cNvSpPr txBox="1"/>
      </xdr:nvSpPr>
      <xdr:spPr>
        <a:xfrm>
          <a:off x="16370300" y="1344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147917</xdr:rowOff>
    </xdr:from>
    <xdr:to>
      <xdr:col>81</xdr:col>
      <xdr:colOff>101600</xdr:colOff>
      <xdr:row>79</xdr:row>
      <xdr:rowOff>78067</xdr:rowOff>
    </xdr:to>
    <xdr:sp macro="" textlink="">
      <xdr:nvSpPr>
        <xdr:cNvPr id="652" name="楕円 651"/>
        <xdr:cNvSpPr/>
      </xdr:nvSpPr>
      <xdr:spPr>
        <a:xfrm>
          <a:off x="154305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69194</xdr:rowOff>
    </xdr:from>
    <xdr:ext cx="378565" cy="259045"/>
    <xdr:sp macro="" textlink="">
      <xdr:nvSpPr>
        <xdr:cNvPr id="653" name="テキスト ボックス 652"/>
        <xdr:cNvSpPr txBox="1"/>
      </xdr:nvSpPr>
      <xdr:spPr>
        <a:xfrm>
          <a:off x="15292017" y="1361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131611</xdr:rowOff>
    </xdr:from>
    <xdr:to>
      <xdr:col>76</xdr:col>
      <xdr:colOff>165100</xdr:colOff>
      <xdr:row>79</xdr:row>
      <xdr:rowOff>61761</xdr:rowOff>
    </xdr:to>
    <xdr:sp macro="" textlink="">
      <xdr:nvSpPr>
        <xdr:cNvPr id="654" name="楕円 653"/>
        <xdr:cNvSpPr/>
      </xdr:nvSpPr>
      <xdr:spPr>
        <a:xfrm>
          <a:off x="14541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52888</xdr:rowOff>
    </xdr:from>
    <xdr:ext cx="378565" cy="259045"/>
    <xdr:sp macro="" textlink="">
      <xdr:nvSpPr>
        <xdr:cNvPr id="655" name="テキスト ボックス 654"/>
        <xdr:cNvSpPr txBox="1"/>
      </xdr:nvSpPr>
      <xdr:spPr>
        <a:xfrm>
          <a:off x="14403017" y="1359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44475</xdr:rowOff>
    </xdr:from>
    <xdr:to>
      <xdr:col>72</xdr:col>
      <xdr:colOff>38100</xdr:colOff>
      <xdr:row>78</xdr:row>
      <xdr:rowOff>146075</xdr:rowOff>
    </xdr:to>
    <xdr:sp macro="" textlink="">
      <xdr:nvSpPr>
        <xdr:cNvPr id="656" name="楕円 655"/>
        <xdr:cNvSpPr/>
      </xdr:nvSpPr>
      <xdr:spPr>
        <a:xfrm>
          <a:off x="13652500" y="134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162602</xdr:rowOff>
    </xdr:from>
    <xdr:ext cx="469744" cy="259045"/>
    <xdr:sp macro="" textlink="">
      <xdr:nvSpPr>
        <xdr:cNvPr id="657" name="テキスト ボックス 656"/>
        <xdr:cNvSpPr txBox="1"/>
      </xdr:nvSpPr>
      <xdr:spPr>
        <a:xfrm>
          <a:off x="13468428" y="131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118771</xdr:rowOff>
    </xdr:from>
    <xdr:to>
      <xdr:col>67</xdr:col>
      <xdr:colOff>101600</xdr:colOff>
      <xdr:row>79</xdr:row>
      <xdr:rowOff>48921</xdr:rowOff>
    </xdr:to>
    <xdr:sp macro="" textlink="">
      <xdr:nvSpPr>
        <xdr:cNvPr id="658" name="楕円 657"/>
        <xdr:cNvSpPr/>
      </xdr:nvSpPr>
      <xdr:spPr>
        <a:xfrm>
          <a:off x="12763500" y="134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65448</xdr:rowOff>
    </xdr:from>
    <xdr:ext cx="469744" cy="259045"/>
    <xdr:sp macro="" textlink="">
      <xdr:nvSpPr>
        <xdr:cNvPr id="659" name="テキスト ボックス 658"/>
        <xdr:cNvSpPr txBox="1"/>
      </xdr:nvSpPr>
      <xdr:spPr>
        <a:xfrm>
          <a:off x="12579428" y="1326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3" name="直線コネクタ 682"/>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4" name="公債費最小値テキスト"/>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5" name="直線コネクタ 684"/>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6" name="公債費最大値テキスト"/>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7" name="直線コネクタ 686"/>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115373</xdr:rowOff>
    </xdr:from>
    <xdr:to>
      <xdr:col>85</xdr:col>
      <xdr:colOff>127000</xdr:colOff>
      <xdr:row>95</xdr:row>
      <xdr:rowOff>28448</xdr:rowOff>
    </xdr:to>
    <xdr:cxnSp macro="">
      <xdr:nvCxnSpPr>
        <xdr:cNvPr id="688" name="直線コネクタ 687"/>
        <xdr:cNvCxnSpPr/>
      </xdr:nvCxnSpPr>
      <xdr:spPr>
        <a:xfrm>
          <a:off x="15481300" y="15888773"/>
          <a:ext cx="838200" cy="4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89" name="公債費平均値テキスト"/>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0" name="フローチャート: 判断 689"/>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115373</xdr:rowOff>
    </xdr:from>
    <xdr:to>
      <xdr:col>81</xdr:col>
      <xdr:colOff>50800</xdr:colOff>
      <xdr:row>93</xdr:row>
      <xdr:rowOff>48737</xdr:rowOff>
    </xdr:to>
    <xdr:cxnSp macro="">
      <xdr:nvCxnSpPr>
        <xdr:cNvPr id="691" name="直線コネクタ 690"/>
        <xdr:cNvCxnSpPr/>
      </xdr:nvCxnSpPr>
      <xdr:spPr>
        <a:xfrm flipV="1">
          <a:off x="14592300" y="15888773"/>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2" name="フローチャート: 判断 691"/>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3" name="テキスト ボックス 692"/>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48737</xdr:rowOff>
    </xdr:from>
    <xdr:to>
      <xdr:col>76</xdr:col>
      <xdr:colOff>114300</xdr:colOff>
      <xdr:row>95</xdr:row>
      <xdr:rowOff>59480</xdr:rowOff>
    </xdr:to>
    <xdr:cxnSp macro="">
      <xdr:nvCxnSpPr>
        <xdr:cNvPr id="694" name="直線コネクタ 693"/>
        <xdr:cNvCxnSpPr/>
      </xdr:nvCxnSpPr>
      <xdr:spPr>
        <a:xfrm flipV="1">
          <a:off x="13703300" y="15993587"/>
          <a:ext cx="889000" cy="3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5" name="フローチャート: 判断 694"/>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6" name="テキスト ボックス 695"/>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59480</xdr:rowOff>
    </xdr:from>
    <xdr:to>
      <xdr:col>71</xdr:col>
      <xdr:colOff>177800</xdr:colOff>
      <xdr:row>95</xdr:row>
      <xdr:rowOff>171362</xdr:rowOff>
    </xdr:to>
    <xdr:cxnSp macro="">
      <xdr:nvCxnSpPr>
        <xdr:cNvPr id="697" name="直線コネクタ 696"/>
        <xdr:cNvCxnSpPr/>
      </xdr:nvCxnSpPr>
      <xdr:spPr>
        <a:xfrm flipV="1">
          <a:off x="12814300" y="16347230"/>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8" name="フローチャート: 判断 697"/>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699" name="テキスト ボックス 698"/>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0" name="フローチャート: 判断 699"/>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1" name="テキスト ボックス 700"/>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149098</xdr:rowOff>
    </xdr:from>
    <xdr:to>
      <xdr:col>85</xdr:col>
      <xdr:colOff>177800</xdr:colOff>
      <xdr:row>95</xdr:row>
      <xdr:rowOff>79248</xdr:rowOff>
    </xdr:to>
    <xdr:sp macro="" textlink="">
      <xdr:nvSpPr>
        <xdr:cNvPr id="707" name="楕円 706"/>
        <xdr:cNvSpPr/>
      </xdr:nvSpPr>
      <xdr:spPr>
        <a:xfrm>
          <a:off x="16268700" y="162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127525</xdr:rowOff>
    </xdr:from>
    <xdr:ext cx="534377" cy="259045"/>
    <xdr:sp macro="" textlink="">
      <xdr:nvSpPr>
        <xdr:cNvPr id="708" name="公債費該当値テキスト"/>
        <xdr:cNvSpPr txBox="1"/>
      </xdr:nvSpPr>
      <xdr:spPr>
        <a:xfrm>
          <a:off x="16370300" y="162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64573</xdr:rowOff>
    </xdr:from>
    <xdr:to>
      <xdr:col>81</xdr:col>
      <xdr:colOff>101600</xdr:colOff>
      <xdr:row>92</xdr:row>
      <xdr:rowOff>166173</xdr:rowOff>
    </xdr:to>
    <xdr:sp macro="" textlink="">
      <xdr:nvSpPr>
        <xdr:cNvPr id="709" name="楕円 708"/>
        <xdr:cNvSpPr/>
      </xdr:nvSpPr>
      <xdr:spPr>
        <a:xfrm>
          <a:off x="15430500" y="158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11250</xdr:rowOff>
    </xdr:from>
    <xdr:ext cx="534377" cy="259045"/>
    <xdr:sp macro="" textlink="">
      <xdr:nvSpPr>
        <xdr:cNvPr id="710" name="テキスト ボックス 709"/>
        <xdr:cNvSpPr txBox="1"/>
      </xdr:nvSpPr>
      <xdr:spPr>
        <a:xfrm>
          <a:off x="15214111" y="156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169387</xdr:rowOff>
    </xdr:from>
    <xdr:to>
      <xdr:col>76</xdr:col>
      <xdr:colOff>165100</xdr:colOff>
      <xdr:row>93</xdr:row>
      <xdr:rowOff>99537</xdr:rowOff>
    </xdr:to>
    <xdr:sp macro="" textlink="">
      <xdr:nvSpPr>
        <xdr:cNvPr id="711" name="楕円 710"/>
        <xdr:cNvSpPr/>
      </xdr:nvSpPr>
      <xdr:spPr>
        <a:xfrm>
          <a:off x="14541500" y="159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116064</xdr:rowOff>
    </xdr:from>
    <xdr:ext cx="534377" cy="259045"/>
    <xdr:sp macro="" textlink="">
      <xdr:nvSpPr>
        <xdr:cNvPr id="712" name="テキスト ボックス 711"/>
        <xdr:cNvSpPr txBox="1"/>
      </xdr:nvSpPr>
      <xdr:spPr>
        <a:xfrm>
          <a:off x="14325111" y="157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8680</xdr:rowOff>
    </xdr:from>
    <xdr:to>
      <xdr:col>72</xdr:col>
      <xdr:colOff>38100</xdr:colOff>
      <xdr:row>95</xdr:row>
      <xdr:rowOff>110280</xdr:rowOff>
    </xdr:to>
    <xdr:sp macro="" textlink="">
      <xdr:nvSpPr>
        <xdr:cNvPr id="713" name="楕円 712"/>
        <xdr:cNvSpPr/>
      </xdr:nvSpPr>
      <xdr:spPr>
        <a:xfrm>
          <a:off x="13652500" y="16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101407</xdr:rowOff>
    </xdr:from>
    <xdr:ext cx="534377" cy="259045"/>
    <xdr:sp macro="" textlink="">
      <xdr:nvSpPr>
        <xdr:cNvPr id="714" name="テキスト ボックス 713"/>
        <xdr:cNvSpPr txBox="1"/>
      </xdr:nvSpPr>
      <xdr:spPr>
        <a:xfrm>
          <a:off x="13436111" y="16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120562</xdr:rowOff>
    </xdr:from>
    <xdr:to>
      <xdr:col>67</xdr:col>
      <xdr:colOff>101600</xdr:colOff>
      <xdr:row>96</xdr:row>
      <xdr:rowOff>50712</xdr:rowOff>
    </xdr:to>
    <xdr:sp macro="" textlink="">
      <xdr:nvSpPr>
        <xdr:cNvPr id="715" name="楕円 714"/>
        <xdr:cNvSpPr/>
      </xdr:nvSpPr>
      <xdr:spPr>
        <a:xfrm>
          <a:off x="127635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41839</xdr:rowOff>
    </xdr:from>
    <xdr:ext cx="534377" cy="259045"/>
    <xdr:sp macro="" textlink="">
      <xdr:nvSpPr>
        <xdr:cNvPr id="716" name="テキスト ボックス 715"/>
        <xdr:cNvSpPr txBox="1"/>
      </xdr:nvSpPr>
      <xdr:spPr>
        <a:xfrm>
          <a:off x="12547111" y="16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38" name="直線コネクタ 737"/>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1" name="諸支出金最大値テキスト"/>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2" name="直線コネクタ 741"/>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4"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5" name="フローチャート: 判断 744"/>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7" name="フローチャート: 判断 746"/>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48" name="テキスト ボックス 747"/>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0" name="フローチャート: 判断 749"/>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1" name="テキスト ボックス 750"/>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3" name="フローチャート: 判断 752"/>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4" name="テキスト ボックス 753"/>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5" name="フローチャート: 判断 754"/>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6" name="テキスト ボックス 755"/>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挙げられるのは、民生費の扶助費高止まり、土木費の類似団体平均、県平均と比較して少ない状況が挙げられるが、後者は公債費圧縮のため、公共事業、市債借入を抑制してきたことによるものと分析している。施設の老朽化が著しく、長寿命化、施設更新の事業費が大幅に増加している教育関係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年度、令和元年度は集中投資を実施して各平均値を上回ったが、集中投資期間が終了したため令和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以前の水準に戻ることとなった。公債費の変動が近年激しいのは、令和元年度までの集中投資期間による多額の起債発行により関連指標の悪化を短期間に抑えるため、大規模投資と同時に短期償還による市債残高抑制を図ったことによるもの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年度も短期償還分はあるものの、期間中最大の償還額であった令和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年度より減額となったことによるものである。短期償還による影響は一時的なものであり、以前の数値付近に回帰する見込みであるが、令和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年度から数年は、未来投資基金への積み立てに要した合併特例事業債の償還分が増加する見込みである。</a:t>
          </a:r>
        </a:p>
        <a:p>
          <a:r>
            <a:rPr kumimoji="1" lang="ja-JP" altLang="en-US" sz="1300">
              <a:latin typeface="ＭＳ Ｐゴシック" panose="020B0600070205080204" pitchFamily="50" charset="-128"/>
              <a:ea typeface="ＭＳ Ｐゴシック" panose="020B0600070205080204" pitchFamily="50" charset="-128"/>
            </a:rPr>
            <a:t>　なお、議会費と総務費については、令和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以前の水準に戻ったが、これは、新型コロナウイルス感染症への対策として実施した議場改修や特別定額給付金支給事業等が終了したことによるものである。また、民生費や衛生費の増加は、主に新型コロナウイルス感染症への対策事業として、子育て世帯等臨時特別支援事業や新型コロナウイルスワクチン接種事業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までの集中投資期間に要した市債借入の影響を短期間とするため、財政調整基金を活用して短期で償還することに加えて、新型コロナウイルス感染症の影響で税収等は減となり、感染症対策に要する経費が増加する見込みであったが、実際には感染症による収入への影響は限定的で、歳出では、通常の事業が新型コロナウイルス感染症により制限され、感染症対策事業は、国の新型コロナウイルス感染症対応地方創生臨時交付金が活用できたこと等により、財政調整基金は増となり、実質単年度収支も約</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億円とプラス値になった。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年度は競輪事業会計において赤字となったが、平成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年度下半期から包括業務委託を取り入れた事業運営を行っており、平成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年度に引き続き、令和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年度も黒字となり、</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年連続で一般会計へ繰出すことができた（</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R01</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R02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R03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260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R04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360</a:t>
          </a:r>
          <a:r>
            <a:rPr kumimoji="1" lang="ja-JP" altLang="en-US" sz="1300">
              <a:latin typeface="ＭＳ ゴシック" pitchFamily="49" charset="-128"/>
              <a:ea typeface="ＭＳ ゴシック" pitchFamily="49" charset="-128"/>
            </a:rPr>
            <a:t>百万円）。</a:t>
          </a:r>
        </a:p>
        <a:p>
          <a:r>
            <a:rPr kumimoji="1" lang="ja-JP" altLang="en-US" sz="1300">
              <a:latin typeface="ＭＳ ゴシック" pitchFamily="49" charset="-128"/>
              <a:ea typeface="ＭＳ ゴシック" pitchFamily="49" charset="-128"/>
            </a:rPr>
            <a:t>　松阪市民病院事業会計においては、呼吸器部門に特化するなど業務の効率化を徹底することで黒字化を達成している。令和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年度と同様に新型コロナウイルス感染症の影響に伴う患者数の減により収益が減額となったが、コロナ病床を設置して対応したことにより、国県補助金が大幅に増加することとなった。平成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年度から公営企業会計制度の大規模な変更に伴い欠損金が大きく圧縮されたものの、依然として</a:t>
          </a:r>
          <a:r>
            <a:rPr kumimoji="1" lang="en-US" altLang="ja-JP" sz="1300">
              <a:latin typeface="ＭＳ ゴシック" pitchFamily="49" charset="-128"/>
              <a:ea typeface="ＭＳ ゴシック" pitchFamily="49" charset="-128"/>
            </a:rPr>
            <a:t>17.7</a:t>
          </a:r>
          <a:r>
            <a:rPr kumimoji="1" lang="ja-JP" altLang="en-US" sz="1300">
              <a:latin typeface="ＭＳ ゴシック" pitchFamily="49" charset="-128"/>
              <a:ea typeface="ＭＳ ゴシック" pitchFamily="49" charset="-128"/>
            </a:rPr>
            <a:t>億円程度の未処理欠損金が残っている状況である。</a:t>
          </a:r>
        </a:p>
        <a:p>
          <a:r>
            <a:rPr kumimoji="1" lang="ja-JP" altLang="en-US" sz="1300">
              <a:latin typeface="ＭＳ ゴシック" pitchFamily="49" charset="-128"/>
              <a:ea typeface="ＭＳ ゴシック" pitchFamily="49" charset="-128"/>
            </a:rPr>
            <a:t>　国民健康保険事業特別会計において、令和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年度は約</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億円となるなど年々増加傾向となっていたが、令和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年度は約</a:t>
          </a:r>
          <a:r>
            <a:rPr kumimoji="1" lang="en-US" altLang="ja-JP" sz="1300">
              <a:latin typeface="ＭＳ ゴシック" pitchFamily="49" charset="-128"/>
              <a:ea typeface="ＭＳ ゴシック" pitchFamily="49" charset="-128"/>
            </a:rPr>
            <a:t>4.4</a:t>
          </a:r>
          <a:r>
            <a:rPr kumimoji="1" lang="ja-JP" altLang="en-US" sz="1300">
              <a:latin typeface="ＭＳ ゴシック" pitchFamily="49" charset="-128"/>
              <a:ea typeface="ＭＳ ゴシック" pitchFamily="49" charset="-128"/>
            </a:rPr>
            <a:t>億円となり減少した。これは国民健康保険支払準備基金として</a:t>
          </a:r>
          <a:r>
            <a:rPr kumimoji="1" lang="en-US" altLang="ja-JP" sz="1300">
              <a:latin typeface="ＭＳ ゴシック" pitchFamily="49" charset="-128"/>
              <a:ea typeface="ＭＳ ゴシック" pitchFamily="49" charset="-128"/>
            </a:rPr>
            <a:t>5.2</a:t>
          </a:r>
          <a:r>
            <a:rPr kumimoji="1" lang="ja-JP" altLang="en-US" sz="1300">
              <a:latin typeface="ＭＳ ゴシック" pitchFamily="49" charset="-128"/>
              <a:ea typeface="ＭＳ ゴシック" pitchFamily="49" charset="-128"/>
            </a:rPr>
            <a:t>億円計上したことなどによる。県広域化による財政一本化に加え、コロナウイルス感染症による影響による変動も大きなものと想定されることから注視していく必要がある。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80239349</v>
      </c>
      <c r="BO4" s="410"/>
      <c r="BP4" s="410"/>
      <c r="BQ4" s="410"/>
      <c r="BR4" s="410"/>
      <c r="BS4" s="410"/>
      <c r="BT4" s="410"/>
      <c r="BU4" s="411"/>
      <c r="BV4" s="409">
        <v>91452386</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6.2</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77932803</v>
      </c>
      <c r="BO5" s="447"/>
      <c r="BP5" s="447"/>
      <c r="BQ5" s="447"/>
      <c r="BR5" s="447"/>
      <c r="BS5" s="447"/>
      <c r="BT5" s="447"/>
      <c r="BU5" s="448"/>
      <c r="BV5" s="446">
        <v>88512335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81.7</v>
      </c>
      <c r="CU5" s="444"/>
      <c r="CV5" s="444"/>
      <c r="CW5" s="444"/>
      <c r="CX5" s="444"/>
      <c r="CY5" s="444"/>
      <c r="CZ5" s="444"/>
      <c r="DA5" s="445"/>
      <c r="DB5" s="443">
        <v>80.3</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2306546</v>
      </c>
      <c r="BO6" s="447"/>
      <c r="BP6" s="447"/>
      <c r="BQ6" s="447"/>
      <c r="BR6" s="447"/>
      <c r="BS6" s="447"/>
      <c r="BT6" s="447"/>
      <c r="BU6" s="448"/>
      <c r="BV6" s="446">
        <v>2940051</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86.9</v>
      </c>
      <c r="CU6" s="484"/>
      <c r="CV6" s="484"/>
      <c r="CW6" s="484"/>
      <c r="CX6" s="484"/>
      <c r="CY6" s="484"/>
      <c r="CZ6" s="484"/>
      <c r="DA6" s="485"/>
      <c r="DB6" s="483">
        <v>85.3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274129</v>
      </c>
      <c r="BO7" s="447"/>
      <c r="BP7" s="447"/>
      <c r="BQ7" s="447"/>
      <c r="BR7" s="447"/>
      <c r="BS7" s="447"/>
      <c r="BT7" s="447"/>
      <c r="BU7" s="448"/>
      <c r="BV7" s="446">
        <v>198053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42752690</v>
      </c>
      <c r="CU7" s="447"/>
      <c r="CV7" s="447"/>
      <c r="CW7" s="447"/>
      <c r="CX7" s="447"/>
      <c r="CY7" s="447"/>
      <c r="CZ7" s="447"/>
      <c r="DA7" s="448"/>
      <c r="DB7" s="446">
        <v>44172122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2032417</v>
      </c>
      <c r="BO8" s="447"/>
      <c r="BP8" s="447"/>
      <c r="BQ8" s="447"/>
      <c r="BR8" s="447"/>
      <c r="BS8" s="447"/>
      <c r="BT8" s="447"/>
      <c r="BU8" s="448"/>
      <c r="BV8" s="446">
        <v>2741998</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0.57999999999999996</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159145</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-709581</v>
      </c>
      <c r="BO9" s="447"/>
      <c r="BP9" s="447"/>
      <c r="BQ9" s="447"/>
      <c r="BR9" s="447"/>
      <c r="BS9" s="447"/>
      <c r="BT9" s="447"/>
      <c r="BU9" s="448"/>
      <c r="BV9" s="446">
        <v>737547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11.5</v>
      </c>
      <c r="CU9" s="444"/>
      <c r="CV9" s="444"/>
      <c r="CW9" s="444"/>
      <c r="CX9" s="444"/>
      <c r="CY9" s="444"/>
      <c r="CZ9" s="444"/>
      <c r="DA9" s="445"/>
      <c r="DB9" s="443">
        <v>18.2</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163863</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109</v>
      </c>
      <c r="AV10" s="479"/>
      <c r="AW10" s="479"/>
      <c r="AX10" s="479"/>
      <c r="AY10" s="480" t="s">
        <v>121</v>
      </c>
      <c r="AZ10" s="481"/>
      <c r="BA10" s="481"/>
      <c r="BB10" s="481"/>
      <c r="BC10" s="481"/>
      <c r="BD10" s="481"/>
      <c r="BE10" s="481"/>
      <c r="BF10" s="481"/>
      <c r="BG10" s="481"/>
      <c r="BH10" s="481"/>
      <c r="BI10" s="481"/>
      <c r="BJ10" s="481"/>
      <c r="BK10" s="481"/>
      <c r="BL10" s="481"/>
      <c r="BM10" s="482"/>
      <c r="BN10" s="446">
        <v>3409177</v>
      </c>
      <c r="BO10" s="447"/>
      <c r="BP10" s="447"/>
      <c r="BQ10" s="447"/>
      <c r="BR10" s="447"/>
      <c r="BS10" s="447"/>
      <c r="BT10" s="447"/>
      <c r="BU10" s="448"/>
      <c r="BV10" s="446">
        <v>1005125</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109</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33930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160624</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1486010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156125</v>
      </c>
      <c r="S13" s="531"/>
      <c r="T13" s="531"/>
      <c r="U13" s="531"/>
      <c r="V13" s="532"/>
      <c r="W13" s="462" t="s">
        <v>140</v>
      </c>
      <c r="X13" s="463"/>
      <c r="Y13" s="463"/>
      <c r="Z13" s="463"/>
      <c r="AA13" s="463"/>
      <c r="AB13" s="453"/>
      <c r="AC13" s="497">
        <v>2626</v>
      </c>
      <c r="AD13" s="498"/>
      <c r="AE13" s="498"/>
      <c r="AF13" s="498"/>
      <c r="AG13" s="540"/>
      <c r="AH13" s="497">
        <v>3105</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2699596</v>
      </c>
      <c r="BO13" s="447"/>
      <c r="BP13" s="447"/>
      <c r="BQ13" s="447"/>
      <c r="BR13" s="447"/>
      <c r="BS13" s="447"/>
      <c r="BT13" s="447"/>
      <c r="BU13" s="448"/>
      <c r="BV13" s="446">
        <v>290592</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161998</v>
      </c>
      <c r="S14" s="531"/>
      <c r="T14" s="531"/>
      <c r="U14" s="531"/>
      <c r="V14" s="532"/>
      <c r="W14" s="436"/>
      <c r="X14" s="437"/>
      <c r="Y14" s="437"/>
      <c r="Z14" s="437"/>
      <c r="AA14" s="437"/>
      <c r="AB14" s="426"/>
      <c r="AC14" s="533">
        <v>3.5</v>
      </c>
      <c r="AD14" s="534"/>
      <c r="AE14" s="534"/>
      <c r="AF14" s="534"/>
      <c r="AG14" s="535"/>
      <c r="AH14" s="533">
        <v>4.0999999999999996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138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157442</v>
      </c>
      <c r="S15" s="531"/>
      <c r="T15" s="531"/>
      <c r="U15" s="531"/>
      <c r="V15" s="532"/>
      <c r="W15" s="462" t="s">
        <v>147</v>
      </c>
      <c r="X15" s="463"/>
      <c r="Y15" s="463"/>
      <c r="Z15" s="463"/>
      <c r="AA15" s="463"/>
      <c r="AB15" s="453"/>
      <c r="AC15" s="497">
        <v>22316</v>
      </c>
      <c r="AD15" s="498"/>
      <c r="AE15" s="498"/>
      <c r="AF15" s="498"/>
      <c r="AG15" s="540"/>
      <c r="AH15" s="497">
        <v>23127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19979123</v>
      </c>
      <c r="BO15" s="410"/>
      <c r="BP15" s="410"/>
      <c r="BQ15" s="410"/>
      <c r="BR15" s="410"/>
      <c r="BS15" s="410"/>
      <c r="BT15" s="410"/>
      <c r="BU15" s="411"/>
      <c r="BV15" s="409">
        <v>20680829</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29.8</v>
      </c>
      <c r="AD16" s="534"/>
      <c r="AE16" s="534"/>
      <c r="AF16" s="534"/>
      <c r="AG16" s="535"/>
      <c r="AH16" s="533">
        <v>30.2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35109509</v>
      </c>
      <c r="BO16" s="447"/>
      <c r="BP16" s="447"/>
      <c r="BQ16" s="447"/>
      <c r="BR16" s="447"/>
      <c r="BS16" s="447"/>
      <c r="BT16" s="447"/>
      <c r="BU16" s="448"/>
      <c r="BV16" s="446">
        <v>36200501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49884</v>
      </c>
      <c r="AD17" s="498"/>
      <c r="AE17" s="498"/>
      <c r="AF17" s="498"/>
      <c r="AG17" s="540"/>
      <c r="AH17" s="497">
        <v>50332</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25250427</v>
      </c>
      <c r="BO17" s="447"/>
      <c r="BP17" s="447"/>
      <c r="BQ17" s="447"/>
      <c r="BR17" s="447"/>
      <c r="BS17" s="447"/>
      <c r="BT17" s="447"/>
      <c r="BU17" s="448"/>
      <c r="BV17" s="446">
        <v>26202250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623.58000000000004</v>
      </c>
      <c r="M18" s="570"/>
      <c r="N18" s="570"/>
      <c r="O18" s="570"/>
      <c r="P18" s="570"/>
      <c r="Q18" s="570"/>
      <c r="R18" s="571"/>
      <c r="S18" s="571"/>
      <c r="T18" s="571"/>
      <c r="U18" s="571"/>
      <c r="V18" s="572"/>
      <c r="W18" s="464"/>
      <c r="X18" s="465"/>
      <c r="Y18" s="465"/>
      <c r="Z18" s="465"/>
      <c r="AA18" s="465"/>
      <c r="AB18" s="456"/>
      <c r="AC18" s="573">
        <v>66.7</v>
      </c>
      <c r="AD18" s="574"/>
      <c r="AE18" s="574"/>
      <c r="AF18" s="574"/>
      <c r="AG18" s="575"/>
      <c r="AH18" s="573">
        <v>65.7</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36169725</v>
      </c>
      <c r="BO18" s="447"/>
      <c r="BP18" s="447"/>
      <c r="BQ18" s="447"/>
      <c r="BR18" s="447"/>
      <c r="BS18" s="447"/>
      <c r="BT18" s="447"/>
      <c r="BU18" s="448"/>
      <c r="BV18" s="446">
        <v>35577883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255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51487836</v>
      </c>
      <c r="BO19" s="447"/>
      <c r="BP19" s="447"/>
      <c r="BQ19" s="447"/>
      <c r="BR19" s="447"/>
      <c r="BS19" s="447"/>
      <c r="BT19" s="447"/>
      <c r="BU19" s="448"/>
      <c r="BV19" s="446">
        <v>52828296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65481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45606181</v>
      </c>
      <c r="BO22" s="410"/>
      <c r="BP22" s="410"/>
      <c r="BQ22" s="410"/>
      <c r="BR22" s="410"/>
      <c r="BS22" s="410"/>
      <c r="BT22" s="410"/>
      <c r="BU22" s="411"/>
      <c r="BV22" s="409">
        <v>44043544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28742375</v>
      </c>
      <c r="BO23" s="447"/>
      <c r="BP23" s="447"/>
      <c r="BQ23" s="447"/>
      <c r="BR23" s="447"/>
      <c r="BS23" s="447"/>
      <c r="BT23" s="447"/>
      <c r="BU23" s="448"/>
      <c r="BV23" s="446">
        <v>27665329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9930</v>
      </c>
      <c r="R24" s="498"/>
      <c r="S24" s="498"/>
      <c r="T24" s="498"/>
      <c r="U24" s="498"/>
      <c r="V24" s="540"/>
      <c r="W24" s="592"/>
      <c r="X24" s="593"/>
      <c r="Y24" s="594"/>
      <c r="Z24" s="496" t="s">
        <v>171</v>
      </c>
      <c r="AA24" s="476"/>
      <c r="AB24" s="476"/>
      <c r="AC24" s="476"/>
      <c r="AD24" s="476"/>
      <c r="AE24" s="476"/>
      <c r="AF24" s="476"/>
      <c r="AG24" s="477"/>
      <c r="AH24" s="497">
        <v>1154</v>
      </c>
      <c r="AI24" s="498"/>
      <c r="AJ24" s="498"/>
      <c r="AK24" s="498"/>
      <c r="AL24" s="540"/>
      <c r="AM24" s="497">
        <v>3554320</v>
      </c>
      <c r="AN24" s="498"/>
      <c r="AO24" s="498"/>
      <c r="AP24" s="498"/>
      <c r="AQ24" s="498"/>
      <c r="AR24" s="540"/>
      <c r="AS24" s="497">
        <v>3080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24314070</v>
      </c>
      <c r="BO24" s="447"/>
      <c r="BP24" s="447"/>
      <c r="BQ24" s="447"/>
      <c r="BR24" s="447"/>
      <c r="BS24" s="447"/>
      <c r="BT24" s="447"/>
      <c r="BU24" s="448"/>
      <c r="BV24" s="446">
        <v>23653353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2</v>
      </c>
      <c r="M25" s="498"/>
      <c r="N25" s="498"/>
      <c r="O25" s="498"/>
      <c r="P25" s="540"/>
      <c r="Q25" s="497">
        <v>7700</v>
      </c>
      <c r="R25" s="498"/>
      <c r="S25" s="498"/>
      <c r="T25" s="498"/>
      <c r="U25" s="498"/>
      <c r="V25" s="540"/>
      <c r="W25" s="592"/>
      <c r="X25" s="593"/>
      <c r="Y25" s="594"/>
      <c r="Z25" s="496" t="s">
        <v>174</v>
      </c>
      <c r="AA25" s="476"/>
      <c r="AB25" s="476"/>
      <c r="AC25" s="476"/>
      <c r="AD25" s="476"/>
      <c r="AE25" s="476"/>
      <c r="AF25" s="476"/>
      <c r="AG25" s="477"/>
      <c r="AH25" s="497" t="s">
        <v>129</v>
      </c>
      <c r="AI25" s="498"/>
      <c r="AJ25" s="498"/>
      <c r="AK25" s="498"/>
      <c r="AL25" s="540"/>
      <c r="AM25" s="497" t="s">
        <v>138</v>
      </c>
      <c r="AN25" s="498"/>
      <c r="AO25" s="498"/>
      <c r="AP25" s="498"/>
      <c r="AQ25" s="498"/>
      <c r="AR25" s="540"/>
      <c r="AS25" s="497" t="s">
        <v>129</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12741300</v>
      </c>
      <c r="BO25" s="410"/>
      <c r="BP25" s="410"/>
      <c r="BQ25" s="410"/>
      <c r="BR25" s="410"/>
      <c r="BS25" s="410"/>
      <c r="BT25" s="410"/>
      <c r="BU25" s="411"/>
      <c r="BV25" s="409">
        <v>13664935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6670</v>
      </c>
      <c r="R26" s="498"/>
      <c r="S26" s="498"/>
      <c r="T26" s="498"/>
      <c r="U26" s="498"/>
      <c r="V26" s="540"/>
      <c r="W26" s="592"/>
      <c r="X26" s="593"/>
      <c r="Y26" s="594"/>
      <c r="Z26" s="496" t="s">
        <v>177</v>
      </c>
      <c r="AA26" s="598"/>
      <c r="AB26" s="598"/>
      <c r="AC26" s="598"/>
      <c r="AD26" s="598"/>
      <c r="AE26" s="598"/>
      <c r="AF26" s="598"/>
      <c r="AG26" s="599"/>
      <c r="AH26" s="497">
        <v>157</v>
      </c>
      <c r="AI26" s="498"/>
      <c r="AJ26" s="498"/>
      <c r="AK26" s="498"/>
      <c r="AL26" s="540"/>
      <c r="AM26" s="497">
        <v>497690</v>
      </c>
      <c r="AN26" s="498"/>
      <c r="AO26" s="498"/>
      <c r="AP26" s="498"/>
      <c r="AQ26" s="498"/>
      <c r="AR26" s="540"/>
      <c r="AS26" s="497">
        <v>3170</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v>260000</v>
      </c>
      <c r="BO26" s="447"/>
      <c r="BP26" s="447"/>
      <c r="BQ26" s="447"/>
      <c r="BR26" s="447"/>
      <c r="BS26" s="447"/>
      <c r="BT26" s="447"/>
      <c r="BU26" s="448"/>
      <c r="BV26" s="446">
        <v>60000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5580</v>
      </c>
      <c r="R27" s="498"/>
      <c r="S27" s="498"/>
      <c r="T27" s="498"/>
      <c r="U27" s="498"/>
      <c r="V27" s="540"/>
      <c r="W27" s="592"/>
      <c r="X27" s="593"/>
      <c r="Y27" s="594"/>
      <c r="Z27" s="496" t="s">
        <v>180</v>
      </c>
      <c r="AA27" s="476"/>
      <c r="AB27" s="476"/>
      <c r="AC27" s="476"/>
      <c r="AD27" s="476"/>
      <c r="AE27" s="476"/>
      <c r="AF27" s="476"/>
      <c r="AG27" s="477"/>
      <c r="AH27" s="497">
        <v>85</v>
      </c>
      <c r="AI27" s="498"/>
      <c r="AJ27" s="498"/>
      <c r="AK27" s="498"/>
      <c r="AL27" s="540"/>
      <c r="AM27" s="497">
        <v>275860</v>
      </c>
      <c r="AN27" s="498"/>
      <c r="AO27" s="498"/>
      <c r="AP27" s="498"/>
      <c r="AQ27" s="498"/>
      <c r="AR27" s="540"/>
      <c r="AS27" s="497">
        <v>3245</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1523246</v>
      </c>
      <c r="BO27" s="566"/>
      <c r="BP27" s="566"/>
      <c r="BQ27" s="566"/>
      <c r="BR27" s="566"/>
      <c r="BS27" s="566"/>
      <c r="BT27" s="566"/>
      <c r="BU27" s="567"/>
      <c r="BV27" s="565">
        <v>1523037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4980</v>
      </c>
      <c r="R28" s="498"/>
      <c r="S28" s="498"/>
      <c r="T28" s="498"/>
      <c r="U28" s="498"/>
      <c r="V28" s="540"/>
      <c r="W28" s="592"/>
      <c r="X28" s="593"/>
      <c r="Y28" s="594"/>
      <c r="Z28" s="496" t="s">
        <v>183</v>
      </c>
      <c r="AA28" s="476"/>
      <c r="AB28" s="476"/>
      <c r="AC28" s="476"/>
      <c r="AD28" s="476"/>
      <c r="AE28" s="476"/>
      <c r="AF28" s="476"/>
      <c r="AG28" s="477"/>
      <c r="AH28" s="497" t="s">
        <v>184</v>
      </c>
      <c r="AI28" s="498"/>
      <c r="AJ28" s="498"/>
      <c r="AK28" s="498"/>
      <c r="AL28" s="540"/>
      <c r="AM28" s="497" t="s">
        <v>129</v>
      </c>
      <c r="AN28" s="498"/>
      <c r="AO28" s="498"/>
      <c r="AP28" s="498"/>
      <c r="AQ28" s="498"/>
      <c r="AR28" s="540"/>
      <c r="AS28" s="497" t="s">
        <v>185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11311362</v>
      </c>
      <c r="BO28" s="410"/>
      <c r="BP28" s="410"/>
      <c r="BQ28" s="410"/>
      <c r="BR28" s="410"/>
      <c r="BS28" s="410"/>
      <c r="BT28" s="410"/>
      <c r="BU28" s="411"/>
      <c r="BV28" s="409">
        <v>7902185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26</v>
      </c>
      <c r="M29" s="498"/>
      <c r="N29" s="498"/>
      <c r="O29" s="498"/>
      <c r="P29" s="540"/>
      <c r="Q29" s="497">
        <v>4400</v>
      </c>
      <c r="R29" s="498"/>
      <c r="S29" s="498"/>
      <c r="T29" s="498"/>
      <c r="U29" s="498"/>
      <c r="V29" s="540"/>
      <c r="W29" s="595"/>
      <c r="X29" s="596"/>
      <c r="Y29" s="597"/>
      <c r="Z29" s="496" t="s">
        <v>188</v>
      </c>
      <c r="AA29" s="476"/>
      <c r="AB29" s="476"/>
      <c r="AC29" s="476"/>
      <c r="AD29" s="476"/>
      <c r="AE29" s="476"/>
      <c r="AF29" s="476"/>
      <c r="AG29" s="477"/>
      <c r="AH29" s="497">
        <v>1239</v>
      </c>
      <c r="AI29" s="498"/>
      <c r="AJ29" s="498"/>
      <c r="AK29" s="498"/>
      <c r="AL29" s="540"/>
      <c r="AM29" s="497">
        <v>3830180</v>
      </c>
      <c r="AN29" s="498"/>
      <c r="AO29" s="498"/>
      <c r="AP29" s="498"/>
      <c r="AQ29" s="498"/>
      <c r="AR29" s="540"/>
      <c r="AS29" s="497">
        <v>3091</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177004</v>
      </c>
      <c r="BO29" s="447"/>
      <c r="BP29" s="447"/>
      <c r="BQ29" s="447"/>
      <c r="BR29" s="447"/>
      <c r="BS29" s="447"/>
      <c r="BT29" s="447"/>
      <c r="BU29" s="448"/>
      <c r="BV29" s="446">
        <v>170719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7185380</v>
      </c>
      <c r="BO30" s="566"/>
      <c r="BP30" s="566"/>
      <c r="BQ30" s="566"/>
      <c r="BR30" s="566"/>
      <c r="BS30" s="566"/>
      <c r="BT30" s="566"/>
      <c r="BU30" s="567"/>
      <c r="BV30" s="565">
        <v>4758432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競輪事業特別会計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IF('各会計、関係団体の財政状況及び健全化判断比率'!B35="","",'各会計、関係団体の財政状況及び健全化判断比率'!B35)</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13</v>
      </c>
      <c r="BX34" s="636"/>
      <c r="BY34" s="637" t="str">
        <f>IF('各会計、関係団体の財政状況及び健全化判断比率'!B68="","",'各会計、関係団体の財政状況及び健全化判断比率'!B68)</f>
        <v>三重県多気郡多気町松阪市学校組合</v>
      </c>
      <c r="BZ34" s="637"/>
      <c r="CA34" s="637"/>
      <c r="CB34" s="637"/>
      <c r="CC34" s="637"/>
      <c r="CD34" s="637"/>
      <c r="CE34" s="637"/>
      <c r="CF34" s="637"/>
      <c r="CG34" s="637"/>
      <c r="CH34" s="637"/>
      <c r="CI34" s="637"/>
      <c r="CJ34" s="637"/>
      <c r="CK34" s="637"/>
      <c r="CL34" s="637"/>
      <c r="CM34" s="637"/>
      <c r="CN34" s="178"/>
      <c r="CO34" s="636">
        <f>IF(CQ34="","",MAX(C34:D43,U34:V43,AM34:AN43,BE34:BF43,BW34:BX43)+1)</f>
        <v>23</v>
      </c>
      <c r="CP34" s="636"/>
      <c r="CQ34" s="637" t="str">
        <f>IF('各会計、関係団体の財政状況及び健全化判断比率'!BS7="","",'各会計、関係団体の財政状況及び健全化判断比率'!BS7)</f>
        <v>松阪市勤労者サービスセンター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国民健康保険事業特別会計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公共下水道事業会計</v>
      </c>
      <c r="AP35" s="637"/>
      <c r="AQ35" s="637"/>
      <c r="AR35" s="637"/>
      <c r="AS35" s="637"/>
      <c r="AT35" s="637"/>
      <c r="AU35" s="637"/>
      <c r="AV35" s="637"/>
      <c r="AW35" s="637"/>
      <c r="AX35" s="637"/>
      <c r="AY35" s="637"/>
      <c r="AZ35" s="637"/>
      <c r="BA35" s="637"/>
      <c r="BB35" s="637"/>
      <c r="BC35" s="637"/>
      <c r="BD35" s="178"/>
      <c r="BE35" s="636">
        <f t="shared" ref="BE35:BE43" si="1">IF(BG35="","",BE34+1)</f>
        <v>11</v>
      </c>
      <c r="BF35" s="636"/>
      <c r="BG35" s="637" t="str">
        <f>IF('各会計、関係団体の財政状況及び健全化判断比率'!B36="","",'各会計、関係団体の財政状況及び健全化判断比率'!B36)</f>
        <v>戸別合併処理浄化槽整備事業特別会計</v>
      </c>
      <c r="BH35" s="637"/>
      <c r="BI35" s="637"/>
      <c r="BJ35" s="637"/>
      <c r="BK35" s="637"/>
      <c r="BL35" s="637"/>
      <c r="BM35" s="637"/>
      <c r="BN35" s="637"/>
      <c r="BO35" s="637"/>
      <c r="BP35" s="637"/>
      <c r="BQ35" s="637"/>
      <c r="BR35" s="637"/>
      <c r="BS35" s="637"/>
      <c r="BT35" s="637"/>
      <c r="BU35" s="637"/>
      <c r="BV35" s="178"/>
      <c r="BW35" s="636">
        <f t="shared" ref="BW35:BW43" si="2">IF(BY35="","",BW34+1)</f>
        <v>14</v>
      </c>
      <c r="BX35" s="636"/>
      <c r="BY35" s="637" t="str">
        <f>IF('各会計、関係団体の財政状況及び健全化判断比率'!B69="","",'各会計、関係団体の財政状況及び健全化判断比率'!B69)</f>
        <v>宮川福祉施設組合　一般会計</v>
      </c>
      <c r="BZ35" s="637"/>
      <c r="CA35" s="637"/>
      <c r="CB35" s="637"/>
      <c r="CC35" s="637"/>
      <c r="CD35" s="637"/>
      <c r="CE35" s="637"/>
      <c r="CF35" s="637"/>
      <c r="CG35" s="637"/>
      <c r="CH35" s="637"/>
      <c r="CI35" s="637"/>
      <c r="CJ35" s="637"/>
      <c r="CK35" s="637"/>
      <c r="CL35" s="637"/>
      <c r="CM35" s="637"/>
      <c r="CN35" s="178"/>
      <c r="CO35" s="636">
        <f t="shared" ref="CO35:CO43" si="3">IF(CQ35="","",CO34+1)</f>
        <v>24</v>
      </c>
      <c r="CP35" s="636"/>
      <c r="CQ35" s="637" t="str">
        <f>IF('各会計、関係団体の財政状況及び健全化判断比率'!BS8="","",'各会計、関係団体の財政状況及び健全化判断比率'!BS8)</f>
        <v>松阪スポーツ振興研修センター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介護保険事業特別会計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松阪市民病院事業会計</v>
      </c>
      <c r="AP36" s="637"/>
      <c r="AQ36" s="637"/>
      <c r="AR36" s="637"/>
      <c r="AS36" s="637"/>
      <c r="AT36" s="637"/>
      <c r="AU36" s="637"/>
      <c r="AV36" s="637"/>
      <c r="AW36" s="637"/>
      <c r="AX36" s="637"/>
      <c r="AY36" s="637"/>
      <c r="AZ36" s="637"/>
      <c r="BA36" s="637"/>
      <c r="BB36" s="637"/>
      <c r="BC36" s="637"/>
      <c r="BD36" s="178"/>
      <c r="BE36" s="636">
        <f t="shared" si="1"/>
        <v>12</v>
      </c>
      <c r="BF36" s="636"/>
      <c r="BG36" s="637" t="str">
        <f>IF('各会計、関係団体の財政状況及び健全化判断比率'!B37="","",'各会計、関係団体の財政状況及び健全化判断比率'!B37)</f>
        <v>農業集落排水事業特別会計</v>
      </c>
      <c r="BH36" s="637"/>
      <c r="BI36" s="637"/>
      <c r="BJ36" s="637"/>
      <c r="BK36" s="637"/>
      <c r="BL36" s="637"/>
      <c r="BM36" s="637"/>
      <c r="BN36" s="637"/>
      <c r="BO36" s="637"/>
      <c r="BP36" s="637"/>
      <c r="BQ36" s="637"/>
      <c r="BR36" s="637"/>
      <c r="BS36" s="637"/>
      <c r="BT36" s="637"/>
      <c r="BU36" s="637"/>
      <c r="BV36" s="178"/>
      <c r="BW36" s="636">
        <f t="shared" si="2"/>
        <v>15</v>
      </c>
      <c r="BX36" s="636"/>
      <c r="BY36" s="637" t="str">
        <f>IF('各会計、関係団体の財政状況及び健全化判断比率'!B70="","",'各会計、関係団体の財政状況及び健全化判断比率'!B70)</f>
        <v>宮川福祉施設組合　介護サービス事業特別会計</v>
      </c>
      <c r="BZ36" s="637"/>
      <c r="CA36" s="637"/>
      <c r="CB36" s="637"/>
      <c r="CC36" s="637"/>
      <c r="CD36" s="637"/>
      <c r="CE36" s="637"/>
      <c r="CF36" s="637"/>
      <c r="CG36" s="637"/>
      <c r="CH36" s="637"/>
      <c r="CI36" s="637"/>
      <c r="CJ36" s="637"/>
      <c r="CK36" s="637"/>
      <c r="CL36" s="637"/>
      <c r="CM36" s="637"/>
      <c r="CN36" s="178"/>
      <c r="CO36" s="636">
        <f t="shared" si="3"/>
        <v>25</v>
      </c>
      <c r="CP36" s="636"/>
      <c r="CQ36" s="637" t="str">
        <f>IF('各会計、関係団体の財政状況及び健全化判断比率'!BS9="","",'各会計、関係団体の財政状況及び健全化判断比率'!BS9)</f>
        <v>松阪街づくり公社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後期高齢者医療事業特別会計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16</v>
      </c>
      <c r="BX37" s="636"/>
      <c r="BY37" s="637" t="str">
        <f>IF('各会計、関係団体の財政状況及び健全化判断比率'!B71="","",'各会計、関係団体の財政状況及び健全化判断比率'!B71)</f>
        <v>松阪地区広域衛生組合</v>
      </c>
      <c r="BZ37" s="637"/>
      <c r="CA37" s="637"/>
      <c r="CB37" s="637"/>
      <c r="CC37" s="637"/>
      <c r="CD37" s="637"/>
      <c r="CE37" s="637"/>
      <c r="CF37" s="637"/>
      <c r="CG37" s="637"/>
      <c r="CH37" s="637"/>
      <c r="CI37" s="637"/>
      <c r="CJ37" s="637"/>
      <c r="CK37" s="637"/>
      <c r="CL37" s="637"/>
      <c r="CM37" s="637"/>
      <c r="CN37" s="178"/>
      <c r="CO37" s="636">
        <f t="shared" si="3"/>
        <v>26</v>
      </c>
      <c r="CP37" s="636"/>
      <c r="CQ37" s="637" t="str">
        <f>IF('各会計、関係団体の財政状況及び健全化判断比率'!BS10="","",'各会計、関係団体の財政状況及び健全化判断比率'!BS10)</f>
        <v>松阪土地開発公社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17</v>
      </c>
      <c r="BX38" s="636"/>
      <c r="BY38" s="637" t="str">
        <f>IF('各会計、関係団体の財政状況及び健全化判断比率'!B72="","",'各会計、関係団体の財政状況及び健全化判断比率'!B72)</f>
        <v>松阪地区広域消防組合</v>
      </c>
      <c r="BZ38" s="637"/>
      <c r="CA38" s="637"/>
      <c r="CB38" s="637"/>
      <c r="CC38" s="637"/>
      <c r="CD38" s="637"/>
      <c r="CE38" s="637"/>
      <c r="CF38" s="637"/>
      <c r="CG38" s="637"/>
      <c r="CH38" s="637"/>
      <c r="CI38" s="637"/>
      <c r="CJ38" s="637"/>
      <c r="CK38" s="637"/>
      <c r="CL38" s="637"/>
      <c r="CM38" s="637"/>
      <c r="CN38" s="178"/>
      <c r="CO38" s="636">
        <f t="shared" si="3"/>
        <v>27</v>
      </c>
      <c r="CP38" s="636"/>
      <c r="CQ38" s="637" t="str">
        <f>IF('各会計、関係団体の財政状況及び健全化判断比率'!BS11="","",'各会計、関係団体の財政状況及び健全化判断比率'!BS11)</f>
        <v>飯高駅</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18</v>
      </c>
      <c r="BX39" s="636"/>
      <c r="BY39" s="637" t="str">
        <f>IF('各会計、関係団体の財政状況及び健全化判断比率'!B73="","",'各会計、関係団体の財政状況及び健全化判断比率'!B73)</f>
        <v>三重県市町総合事務組合　一般会計</v>
      </c>
      <c r="BZ39" s="637"/>
      <c r="CA39" s="637"/>
      <c r="CB39" s="637"/>
      <c r="CC39" s="637"/>
      <c r="CD39" s="637"/>
      <c r="CE39" s="637"/>
      <c r="CF39" s="637"/>
      <c r="CG39" s="637"/>
      <c r="CH39" s="637"/>
      <c r="CI39" s="637"/>
      <c r="CJ39" s="637"/>
      <c r="CK39" s="637"/>
      <c r="CL39" s="637"/>
      <c r="CM39" s="637"/>
      <c r="CN39" s="178"/>
      <c r="CO39" s="636">
        <f t="shared" si="3"/>
        <v>28</v>
      </c>
      <c r="CP39" s="636"/>
      <c r="CQ39" s="637" t="str">
        <f>IF('各会計、関係団体の財政状況及び健全化判断比率'!BS12="","",'各会計、関係団体の財政状況及び健全化判断比率'!BS12)</f>
        <v>松阪新電力</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19</v>
      </c>
      <c r="BX40" s="636"/>
      <c r="BY40" s="637" t="str">
        <f>IF('各会計、関係団体の財政状況及び健全化判断比率'!B74="","",'各会計、関係団体の財政状況及び健全化判断比率'!B74)</f>
        <v>三重県市町総合事務組合  共同研修特別会計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20</v>
      </c>
      <c r="BX41" s="636"/>
      <c r="BY41" s="637" t="str">
        <f>IF('各会計、関係団体の財政状況及び健全化判断比率'!B75="","",'各会計、関係団体の財政状況及び健全化判断比率'!B75)</f>
        <v>三重県市町総合事務組合　デジタル地図特別会計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21</v>
      </c>
      <c r="BX42" s="636"/>
      <c r="BY42" s="637" t="str">
        <f>IF('各会計、関係団体の財政状況及び健全化判断比率'!B76="","",'各会計、関係団体の財政状況及び健全化判断比率'!B76)</f>
        <v>三重県市町総合事務組合　物品特別会計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22</v>
      </c>
      <c r="BX43" s="636"/>
      <c r="BY43" s="637" t="str">
        <f>IF('各会計、関係団体の財政状況及び健全化判断比率'!B77="","",'各会計、関係団体の財政状況及び健全化判断比率'!B77)</f>
        <v>三重県市町総合事務組合  退職手当特別会計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634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I40" sqref="I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5" t="s">
        <v>564</v>
      </c>
      <c r="D34" s="1215"/>
      <c r="E34" s="1216"/>
      <c r="F34" s="32">
        <v>6.56</v>
      </c>
      <c r="G34" s="33">
        <v>6.61</v>
      </c>
      <c r="H34" s="33">
        <v>6.55</v>
      </c>
      <c r="I34" s="33">
        <v>8.56</v>
      </c>
      <c r="J34" s="34">
        <v>11.91</v>
      </c>
      <c r="K34" s="22"/>
      <c r="L34" s="22"/>
      <c r="M34" s="22"/>
      <c r="N34" s="22"/>
      <c r="O34" s="22"/>
      <c r="P34" s="22"/>
    </row>
    <row r="35" spans="1:16" ht="39" customHeight="1" x14ac:dyDescent="0.15">
      <c r="A35" s="22"/>
      <c r="B35" s="35"/>
      <c r="C35" s="1209" t="s">
        <v>565</v>
      </c>
      <c r="D35" s="1210"/>
      <c r="E35" s="1211"/>
      <c r="F35" s="36">
        <v>8.19</v>
      </c>
      <c r="G35" s="37">
        <v>8.4</v>
      </c>
      <c r="H35" s="37">
        <v>8.7899999999999991</v>
      </c>
      <c r="I35" s="37">
        <v>9.0399999999999991</v>
      </c>
      <c r="J35" s="38">
        <v>9.98</v>
      </c>
      <c r="K35" s="22"/>
      <c r="L35" s="22"/>
      <c r="M35" s="22"/>
      <c r="N35" s="22"/>
      <c r="O35" s="22"/>
      <c r="P35" s="22"/>
    </row>
    <row r="36" spans="1:16" ht="39" customHeight="1" x14ac:dyDescent="0.15">
      <c r="A36" s="22"/>
      <c r="B36" s="35"/>
      <c r="C36" s="1209" t="s">
        <v>566</v>
      </c>
      <c r="D36" s="1210"/>
      <c r="E36" s="1211"/>
      <c r="F36" s="36">
        <v>4.04</v>
      </c>
      <c r="G36" s="37">
        <v>5.75</v>
      </c>
      <c r="H36" s="37">
        <v>4.79</v>
      </c>
      <c r="I36" s="37">
        <v>6.19</v>
      </c>
      <c r="J36" s="38">
        <v>4.74</v>
      </c>
      <c r="K36" s="22"/>
      <c r="L36" s="22"/>
      <c r="M36" s="22"/>
      <c r="N36" s="22"/>
      <c r="O36" s="22"/>
      <c r="P36" s="22"/>
    </row>
    <row r="37" spans="1:16" ht="39" customHeight="1" x14ac:dyDescent="0.15">
      <c r="A37" s="22"/>
      <c r="B37" s="35"/>
      <c r="C37" s="1209" t="s">
        <v>567</v>
      </c>
      <c r="D37" s="1210"/>
      <c r="E37" s="1211"/>
      <c r="F37" s="36">
        <v>0.77</v>
      </c>
      <c r="G37" s="37">
        <v>1.08</v>
      </c>
      <c r="H37" s="37">
        <v>1.57</v>
      </c>
      <c r="I37" s="37">
        <v>2.52</v>
      </c>
      <c r="J37" s="38">
        <v>2.9</v>
      </c>
      <c r="K37" s="22"/>
      <c r="L37" s="22"/>
      <c r="M37" s="22"/>
      <c r="N37" s="22"/>
      <c r="O37" s="22"/>
      <c r="P37" s="22"/>
    </row>
    <row r="38" spans="1:16" ht="39" customHeight="1" x14ac:dyDescent="0.15">
      <c r="A38" s="22"/>
      <c r="B38" s="35"/>
      <c r="C38" s="1209" t="s">
        <v>568</v>
      </c>
      <c r="D38" s="1210"/>
      <c r="E38" s="1211"/>
      <c r="F38" s="36">
        <v>1.62</v>
      </c>
      <c r="G38" s="37">
        <v>2.25</v>
      </c>
      <c r="H38" s="37">
        <v>1.9</v>
      </c>
      <c r="I38" s="37">
        <v>1.66</v>
      </c>
      <c r="J38" s="38">
        <v>1.94</v>
      </c>
      <c r="K38" s="22"/>
      <c r="L38" s="22"/>
      <c r="M38" s="22"/>
      <c r="N38" s="22"/>
      <c r="O38" s="22"/>
      <c r="P38" s="22"/>
    </row>
    <row r="39" spans="1:16" ht="39" customHeight="1" x14ac:dyDescent="0.15">
      <c r="A39" s="22"/>
      <c r="B39" s="35"/>
      <c r="C39" s="1209" t="s">
        <v>569</v>
      </c>
      <c r="D39" s="1210"/>
      <c r="E39" s="1211"/>
      <c r="F39" s="36">
        <v>0.74</v>
      </c>
      <c r="G39" s="37">
        <v>1.29</v>
      </c>
      <c r="H39" s="37">
        <v>1.01</v>
      </c>
      <c r="I39" s="37">
        <v>0.81</v>
      </c>
      <c r="J39" s="38">
        <v>1.23</v>
      </c>
      <c r="K39" s="22"/>
      <c r="L39" s="22"/>
      <c r="M39" s="22"/>
      <c r="N39" s="22"/>
      <c r="O39" s="22"/>
      <c r="P39" s="22"/>
    </row>
    <row r="40" spans="1:16" ht="39" customHeight="1" x14ac:dyDescent="0.15">
      <c r="A40" s="22"/>
      <c r="B40" s="35"/>
      <c r="C40" s="1209" t="s">
        <v>570</v>
      </c>
      <c r="D40" s="1210"/>
      <c r="E40" s="1211"/>
      <c r="F40" s="36">
        <v>3.15</v>
      </c>
      <c r="G40" s="37">
        <v>0.87</v>
      </c>
      <c r="H40" s="37">
        <v>1.36</v>
      </c>
      <c r="I40" s="37">
        <v>2.0699999999999998</v>
      </c>
      <c r="J40" s="38">
        <v>1.03</v>
      </c>
      <c r="K40" s="22"/>
      <c r="L40" s="22"/>
      <c r="M40" s="22"/>
      <c r="N40" s="22"/>
      <c r="O40" s="22"/>
      <c r="P40" s="22"/>
    </row>
    <row r="41" spans="1:16" ht="39" customHeight="1" x14ac:dyDescent="0.15">
      <c r="A41" s="22"/>
      <c r="B41" s="35"/>
      <c r="C41" s="1209" t="s">
        <v>571</v>
      </c>
      <c r="D41" s="1210"/>
      <c r="E41" s="1211"/>
      <c r="F41" s="36">
        <v>0.1</v>
      </c>
      <c r="G41" s="37">
        <v>0.09</v>
      </c>
      <c r="H41" s="37">
        <v>0.08</v>
      </c>
      <c r="I41" s="37">
        <v>7.0000000000000007E-2</v>
      </c>
      <c r="J41" s="38">
        <v>0.1</v>
      </c>
      <c r="K41" s="22"/>
      <c r="L41" s="22"/>
      <c r="M41" s="22"/>
      <c r="N41" s="22"/>
      <c r="O41" s="22"/>
      <c r="P41" s="22"/>
    </row>
    <row r="42" spans="1:16" ht="39" customHeight="1" x14ac:dyDescent="0.15">
      <c r="A42" s="22"/>
      <c r="B42" s="39"/>
      <c r="C42" s="1209" t="s">
        <v>572</v>
      </c>
      <c r="D42" s="1210"/>
      <c r="E42" s="1211"/>
      <c r="F42" s="36" t="s">
        <v>517</v>
      </c>
      <c r="G42" s="37" t="s">
        <v>517</v>
      </c>
      <c r="H42" s="37" t="s">
        <v>517</v>
      </c>
      <c r="I42" s="37" t="s">
        <v>517</v>
      </c>
      <c r="J42" s="38" t="s">
        <v>517</v>
      </c>
      <c r="K42" s="22"/>
      <c r="L42" s="22"/>
      <c r="M42" s="22"/>
      <c r="N42" s="22"/>
      <c r="O42" s="22"/>
      <c r="P42" s="22"/>
    </row>
    <row r="43" spans="1:16" ht="39" customHeight="1" thickBot="1" x14ac:dyDescent="0.2">
      <c r="A43" s="22"/>
      <c r="B43" s="40"/>
      <c r="C43" s="1212" t="s">
        <v>573</v>
      </c>
      <c r="D43" s="1213"/>
      <c r="E43" s="1214"/>
      <c r="F43" s="41">
        <v>0.02</v>
      </c>
      <c r="G43" s="42">
        <v>0.02</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u2SjOklZ6PzP8J9aNsD471mhJg1R5m4KQ047ldsjaGm+iGGj1RlG11cv22Gn9vXjJeq6sVfgYhz5bM1qJlh4Q==" saltValue="Bn8WPsrvVfIxjsHor2ik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 zoomScale="85" zoomScaleNormal="85"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4715</v>
      </c>
      <c r="L45" s="60">
        <v>5774</v>
      </c>
      <c r="M45" s="60">
        <v>8775</v>
      </c>
      <c r="N45" s="60">
        <v>9569</v>
      </c>
      <c r="O45" s="61">
        <v>5917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517</v>
      </c>
      <c r="L46" s="64" t="s">
        <v>517</v>
      </c>
      <c r="M46" s="64" t="s">
        <v>517</v>
      </c>
      <c r="N46" s="64" t="s">
        <v>517</v>
      </c>
      <c r="O46" s="65" t="s">
        <v>517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517</v>
      </c>
      <c r="L47" s="64" t="s">
        <v>517</v>
      </c>
      <c r="M47" s="64" t="s">
        <v>517</v>
      </c>
      <c r="N47" s="64" t="s">
        <v>517</v>
      </c>
      <c r="O47" s="65" t="s">
        <v>517</v>
      </c>
      <c r="P47" s="48"/>
      <c r="Q47" s="48"/>
      <c r="R47" s="48"/>
      <c r="S47" s="48"/>
      <c r="T47" s="48"/>
      <c r="U47" s="48"/>
    </row>
    <row r="48" spans="1:21" ht="30.75" customHeight="1" x14ac:dyDescent="0.15">
      <c r="A48" s="48"/>
      <c r="B48" s="1219"/>
      <c r="C48" s="1220"/>
      <c r="D48" s="62"/>
      <c r="E48" s="1225" t="s">
        <v>15</v>
      </c>
      <c r="F48" s="1225"/>
      <c r="G48" s="1225"/>
      <c r="H48" s="1225"/>
      <c r="I48" s="1225"/>
      <c r="J48" s="1226"/>
      <c r="K48" s="63">
        <v>2765</v>
      </c>
      <c r="L48" s="64">
        <v>2977</v>
      </c>
      <c r="M48" s="64">
        <v>2935</v>
      </c>
      <c r="N48" s="64">
        <v>2621</v>
      </c>
      <c r="O48" s="65">
        <v>2728</v>
      </c>
      <c r="P48" s="48"/>
      <c r="Q48" s="48"/>
      <c r="R48" s="48"/>
      <c r="S48" s="48"/>
      <c r="T48" s="48"/>
      <c r="U48" s="48"/>
    </row>
    <row r="49" spans="1:21" ht="30.75" customHeight="1" x14ac:dyDescent="0.15">
      <c r="A49" s="48"/>
      <c r="B49" s="1219"/>
      <c r="C49" s="1220"/>
      <c r="D49" s="62"/>
      <c r="E49" s="1225" t="s">
        <v>16</v>
      </c>
      <c r="F49" s="1225"/>
      <c r="G49" s="1225"/>
      <c r="H49" s="1225"/>
      <c r="I49" s="1225"/>
      <c r="J49" s="1226"/>
      <c r="K49" s="63">
        <v>75</v>
      </c>
      <c r="L49" s="64">
        <v>79</v>
      </c>
      <c r="M49" s="64">
        <v>84</v>
      </c>
      <c r="N49" s="64">
        <v>84</v>
      </c>
      <c r="O49" s="65">
        <v>92</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517</v>
      </c>
      <c r="L50" s="64" t="s">
        <v>517</v>
      </c>
      <c r="M50" s="64" t="s">
        <v>517</v>
      </c>
      <c r="N50" s="64" t="s">
        <v>517</v>
      </c>
      <c r="O50" s="65" t="s">
        <v>517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517</v>
      </c>
      <c r="L51" s="64" t="s">
        <v>517</v>
      </c>
      <c r="M51" s="64" t="s">
        <v>517</v>
      </c>
      <c r="N51" s="64" t="s">
        <v>517</v>
      </c>
      <c r="O51" s="65" t="s">
        <v>517</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7014</v>
      </c>
      <c r="L52" s="64">
        <v>7918</v>
      </c>
      <c r="M52" s="64">
        <v>10083</v>
      </c>
      <c r="N52" s="64">
        <v>10831</v>
      </c>
      <c r="O52" s="65">
        <v>8242</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541</v>
      </c>
      <c r="L53" s="69">
        <v>912</v>
      </c>
      <c r="M53" s="69">
        <v>1711</v>
      </c>
      <c r="N53" s="69">
        <v>1443</v>
      </c>
      <c r="O53" s="70">
        <v>495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n7lYYHg/RRDUJC0WdrklubJNHoKk0ICt84CrtsBobNnZ9lAuusQSu2TiTHRJVsm3sOad1goZpIjF/7sITe5eg==" saltValue="Xf+3S0/qZnUULCUCQXiR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2" zoomScale="70" zoomScaleNormal="70" zoomScaleSheetLayoutView="100" workbookViewId="0">
      <selection activeCell="R34" sqref="R34:AK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3" t="s">
        <v>30</v>
      </c>
      <c r="C41" s="1244"/>
      <c r="D41" s="102"/>
      <c r="E41" s="1249" t="s">
        <v>31</v>
      </c>
      <c r="F41" s="1249"/>
      <c r="G41" s="1249"/>
      <c r="H41" s="1250"/>
      <c r="I41" s="351">
        <v>45829</v>
      </c>
      <c r="J41" s="352">
        <v>47692</v>
      </c>
      <c r="K41" s="352">
        <v>47601</v>
      </c>
      <c r="L41" s="352">
        <v>44044</v>
      </c>
      <c r="M41" s="353">
        <v>45606</v>
      </c>
    </row>
    <row r="42" spans="2:13" ht="27.75" customHeight="1" x14ac:dyDescent="0.15">
      <c r="B42" s="1245"/>
      <c r="C42" s="1246"/>
      <c r="D42" s="103"/>
      <c r="E42" s="1251" t="s">
        <v>32</v>
      </c>
      <c r="F42" s="1251"/>
      <c r="G42" s="1251"/>
      <c r="H42" s="1252"/>
      <c r="I42" s="354" t="s">
        <v>517</v>
      </c>
      <c r="J42" s="355" t="s">
        <v>517</v>
      </c>
      <c r="K42" s="355" t="s">
        <v>517</v>
      </c>
      <c r="L42" s="355" t="s">
        <v>517</v>
      </c>
      <c r="M42" s="356" t="s">
        <v>517</v>
      </c>
    </row>
    <row r="43" spans="2:13" ht="27.75" customHeight="1" x14ac:dyDescent="0.15">
      <c r="B43" s="1245"/>
      <c r="C43" s="1246"/>
      <c r="D43" s="103"/>
      <c r="E43" s="1251" t="s">
        <v>33</v>
      </c>
      <c r="F43" s="1251"/>
      <c r="G43" s="1251"/>
      <c r="H43" s="1252"/>
      <c r="I43" s="354">
        <v>34833</v>
      </c>
      <c r="J43" s="355">
        <v>38395</v>
      </c>
      <c r="K43" s="355">
        <v>36959</v>
      </c>
      <c r="L43" s="355">
        <v>35500</v>
      </c>
      <c r="M43" s="356">
        <v>31974</v>
      </c>
    </row>
    <row r="44" spans="2:13" ht="27.75" customHeight="1" x14ac:dyDescent="0.15">
      <c r="B44" s="1245"/>
      <c r="C44" s="1246"/>
      <c r="D44" s="103"/>
      <c r="E44" s="1251" t="s">
        <v>34</v>
      </c>
      <c r="F44" s="1251"/>
      <c r="G44" s="1251"/>
      <c r="H44" s="1252"/>
      <c r="I44" s="354">
        <v>573</v>
      </c>
      <c r="J44" s="355">
        <v>602</v>
      </c>
      <c r="K44" s="355">
        <v>557</v>
      </c>
      <c r="L44" s="355">
        <v>482</v>
      </c>
      <c r="M44" s="356">
        <v>508</v>
      </c>
    </row>
    <row r="45" spans="2:13" ht="27.75" customHeight="1" x14ac:dyDescent="0.15">
      <c r="B45" s="1245"/>
      <c r="C45" s="1246"/>
      <c r="D45" s="103"/>
      <c r="E45" s="1251" t="s">
        <v>35</v>
      </c>
      <c r="F45" s="1251"/>
      <c r="G45" s="1251"/>
      <c r="H45" s="1252"/>
      <c r="I45" s="354">
        <v>12090</v>
      </c>
      <c r="J45" s="355">
        <v>11447</v>
      </c>
      <c r="K45" s="355">
        <v>10128</v>
      </c>
      <c r="L45" s="355">
        <v>10019</v>
      </c>
      <c r="M45" s="356">
        <v>9952</v>
      </c>
    </row>
    <row r="46" spans="2:13" ht="27.75" customHeight="1" x14ac:dyDescent="0.15">
      <c r="B46" s="1245"/>
      <c r="C46" s="1246"/>
      <c r="D46" s="104"/>
      <c r="E46" s="1251" t="s">
        <v>36</v>
      </c>
      <c r="F46" s="1251"/>
      <c r="G46" s="1251"/>
      <c r="H46" s="1252"/>
      <c r="I46" s="354" t="s">
        <v>517</v>
      </c>
      <c r="J46" s="355" t="s">
        <v>517</v>
      </c>
      <c r="K46" s="355" t="s">
        <v>517</v>
      </c>
      <c r="L46" s="355" t="s">
        <v>517</v>
      </c>
      <c r="M46" s="356" t="s">
        <v>517</v>
      </c>
    </row>
    <row r="47" spans="2:13" ht="27.75" customHeight="1" x14ac:dyDescent="0.15">
      <c r="B47" s="1245"/>
      <c r="C47" s="1246"/>
      <c r="D47" s="105"/>
      <c r="E47" s="1253" t="s">
        <v>37</v>
      </c>
      <c r="F47" s="1254"/>
      <c r="G47" s="1254"/>
      <c r="H47" s="1255"/>
      <c r="I47" s="354" t="s">
        <v>517</v>
      </c>
      <c r="J47" s="355" t="s">
        <v>517</v>
      </c>
      <c r="K47" s="355" t="s">
        <v>517</v>
      </c>
      <c r="L47" s="355" t="s">
        <v>517</v>
      </c>
      <c r="M47" s="356" t="s">
        <v>517</v>
      </c>
    </row>
    <row r="48" spans="2:13" ht="27.75" customHeight="1" x14ac:dyDescent="0.15">
      <c r="B48" s="1245"/>
      <c r="C48" s="1246"/>
      <c r="D48" s="103"/>
      <c r="E48" s="1251" t="s">
        <v>38</v>
      </c>
      <c r="F48" s="1251"/>
      <c r="G48" s="1251"/>
      <c r="H48" s="1252"/>
      <c r="I48" s="354" t="s">
        <v>517</v>
      </c>
      <c r="J48" s="355" t="s">
        <v>517</v>
      </c>
      <c r="K48" s="355" t="s">
        <v>517</v>
      </c>
      <c r="L48" s="355" t="s">
        <v>517</v>
      </c>
      <c r="M48" s="356" t="s">
        <v>517</v>
      </c>
    </row>
    <row r="49" spans="2:13" ht="27.75" customHeight="1" x14ac:dyDescent="0.15">
      <c r="B49" s="1247"/>
      <c r="C49" s="1248"/>
      <c r="D49" s="103"/>
      <c r="E49" s="1251" t="s">
        <v>39</v>
      </c>
      <c r="F49" s="1251"/>
      <c r="G49" s="1251"/>
      <c r="H49" s="1252"/>
      <c r="I49" s="354" t="s">
        <v>517</v>
      </c>
      <c r="J49" s="355" t="s">
        <v>517</v>
      </c>
      <c r="K49" s="355" t="s">
        <v>517</v>
      </c>
      <c r="L49" s="355" t="s">
        <v>517</v>
      </c>
      <c r="M49" s="356" t="s">
        <v>517</v>
      </c>
    </row>
    <row r="50" spans="2:13" ht="27.75" customHeight="1" x14ac:dyDescent="0.15">
      <c r="B50" s="1256" t="s">
        <v>40</v>
      </c>
      <c r="C50" s="1257"/>
      <c r="D50" s="106"/>
      <c r="E50" s="1251" t="s">
        <v>41</v>
      </c>
      <c r="F50" s="1251"/>
      <c r="G50" s="1251"/>
      <c r="H50" s="1252"/>
      <c r="I50" s="354">
        <v>16556</v>
      </c>
      <c r="J50" s="355">
        <v>17220</v>
      </c>
      <c r="K50" s="355">
        <v>15740</v>
      </c>
      <c r="L50" s="355">
        <v>16305</v>
      </c>
      <c r="M50" s="356">
        <v>21078</v>
      </c>
    </row>
    <row r="51" spans="2:13" ht="27.75" customHeight="1" x14ac:dyDescent="0.15">
      <c r="B51" s="1245"/>
      <c r="C51" s="1246"/>
      <c r="D51" s="103"/>
      <c r="E51" s="1251" t="s">
        <v>42</v>
      </c>
      <c r="F51" s="1251"/>
      <c r="G51" s="1251"/>
      <c r="H51" s="1252"/>
      <c r="I51" s="354">
        <v>12761</v>
      </c>
      <c r="J51" s="355">
        <v>13948</v>
      </c>
      <c r="K51" s="355">
        <v>13315</v>
      </c>
      <c r="L51" s="355">
        <v>12912</v>
      </c>
      <c r="M51" s="356">
        <v>11407</v>
      </c>
    </row>
    <row r="52" spans="2:13" ht="27.75" customHeight="1" x14ac:dyDescent="0.15">
      <c r="B52" s="1247"/>
      <c r="C52" s="1248"/>
      <c r="D52" s="103"/>
      <c r="E52" s="1251" t="s">
        <v>43</v>
      </c>
      <c r="F52" s="1251"/>
      <c r="G52" s="1251"/>
      <c r="H52" s="1252"/>
      <c r="I52" s="354">
        <v>72197</v>
      </c>
      <c r="J52" s="355">
        <v>72572</v>
      </c>
      <c r="K52" s="355">
        <v>72024</v>
      </c>
      <c r="L52" s="355">
        <v>68287</v>
      </c>
      <c r="M52" s="356">
        <v>66830</v>
      </c>
    </row>
    <row r="53" spans="2:13" ht="27.75" customHeight="1" thickBot="1" x14ac:dyDescent="0.2">
      <c r="B53" s="1258" t="s">
        <v>44</v>
      </c>
      <c r="C53" s="1259"/>
      <c r="D53" s="107"/>
      <c r="E53" s="1260" t="s">
        <v>45</v>
      </c>
      <c r="F53" s="1260"/>
      <c r="G53" s="1260"/>
      <c r="H53" s="1261"/>
      <c r="I53" s="357">
        <v>-8190</v>
      </c>
      <c r="J53" s="358">
        <v>-5605</v>
      </c>
      <c r="K53" s="358">
        <v>-5834</v>
      </c>
      <c r="L53" s="358">
        <v>-7459</v>
      </c>
      <c r="M53" s="359">
        <v>-11275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1g9RwTV148m0sBoSqnWVtaHsN/6qXnc+kcTJGBtxGqIu59dKPoGl0+EhqwfSUXS8poYTwJfYzoz54txjfqRQ==" saltValue="Yr1VBcK4FzF3AWwHt9NM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election activeCell="C56" sqref="C56:E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0" t="s">
        <v>48</v>
      </c>
      <c r="D55" s="1270"/>
      <c r="E55" s="1271"/>
      <c r="F55" s="119">
        <v>8383</v>
      </c>
      <c r="G55" s="119">
        <v>7902</v>
      </c>
      <c r="H55" s="120">
        <v>11311</v>
      </c>
    </row>
    <row r="56" spans="2:8" ht="52.5" customHeight="1" x14ac:dyDescent="0.15">
      <c r="B56" s="121"/>
      <c r="C56" s="1272" t="s">
        <v>49</v>
      </c>
      <c r="D56" s="1272"/>
      <c r="E56" s="1273"/>
      <c r="F56" s="122">
        <v>172</v>
      </c>
      <c r="G56" s="122">
        <v>171</v>
      </c>
      <c r="H56" s="123">
        <v>177</v>
      </c>
    </row>
    <row r="57" spans="2:8" ht="53.25" customHeight="1" x14ac:dyDescent="0.15">
      <c r="B57" s="121"/>
      <c r="C57" s="1274" t="s">
        <v>50</v>
      </c>
      <c r="D57" s="1274"/>
      <c r="E57" s="1275"/>
      <c r="F57" s="124">
        <v>4001</v>
      </c>
      <c r="G57" s="124">
        <v>4758</v>
      </c>
      <c r="H57" s="125">
        <v>7185</v>
      </c>
    </row>
    <row r="58" spans="2:8" ht="45.75" customHeight="1" x14ac:dyDescent="0.15">
      <c r="B58" s="126"/>
      <c r="C58" s="1262" t="s">
        <v>622</v>
      </c>
      <c r="D58" s="1263"/>
      <c r="E58" s="1264"/>
      <c r="F58" s="127">
        <v>2202</v>
      </c>
      <c r="G58" s="127">
        <v>2253</v>
      </c>
      <c r="H58" s="128">
        <v>2307</v>
      </c>
    </row>
    <row r="59" spans="2:8" ht="45.75" customHeight="1" x14ac:dyDescent="0.15">
      <c r="B59" s="126"/>
      <c r="C59" s="1262" t="s">
        <v>623</v>
      </c>
      <c r="D59" s="1263"/>
      <c r="E59" s="1264"/>
      <c r="F59" s="127" t="s">
        <v>627</v>
      </c>
      <c r="G59" s="127" t="s">
        <v>629</v>
      </c>
      <c r="H59" s="128">
        <v>2000</v>
      </c>
    </row>
    <row r="60" spans="2:8" ht="45.75" customHeight="1" x14ac:dyDescent="0.15">
      <c r="B60" s="126"/>
      <c r="C60" s="1262" t="s">
        <v>624</v>
      </c>
      <c r="D60" s="1263"/>
      <c r="E60" s="1264"/>
      <c r="F60" s="127">
        <v>835</v>
      </c>
      <c r="G60" s="127">
        <v>918</v>
      </c>
      <c r="H60" s="128">
        <v>849</v>
      </c>
    </row>
    <row r="61" spans="2:8" ht="45.75" customHeight="1" x14ac:dyDescent="0.15">
      <c r="B61" s="126"/>
      <c r="C61" s="1262" t="s">
        <v>625</v>
      </c>
      <c r="D61" s="1263"/>
      <c r="E61" s="1264"/>
      <c r="F61" s="127">
        <v>50</v>
      </c>
      <c r="G61" s="127">
        <v>559</v>
      </c>
      <c r="H61" s="128">
        <v>682</v>
      </c>
    </row>
    <row r="62" spans="2:8" ht="45.75" customHeight="1" thickBot="1" x14ac:dyDescent="0.2">
      <c r="B62" s="129"/>
      <c r="C62" s="1265" t="s">
        <v>626</v>
      </c>
      <c r="D62" s="1266"/>
      <c r="E62" s="1267"/>
      <c r="F62" s="130" t="s">
        <v>628</v>
      </c>
      <c r="G62" s="130">
        <v>81</v>
      </c>
      <c r="H62" s="131">
        <v>314</v>
      </c>
    </row>
    <row r="63" spans="2:8" ht="52.5" customHeight="1" thickBot="1" x14ac:dyDescent="0.2">
      <c r="B63" s="132"/>
      <c r="C63" s="1268" t="s">
        <v>51</v>
      </c>
      <c r="D63" s="1268"/>
      <c r="E63" s="1269"/>
      <c r="F63" s="133">
        <v>12556</v>
      </c>
      <c r="G63" s="133">
        <v>12831</v>
      </c>
      <c r="H63" s="134">
        <v>18674</v>
      </c>
    </row>
    <row r="64" spans="2:8" x14ac:dyDescent="0.15"/>
  </sheetData>
  <sheetProtection algorithmName="SHA-512" hashValue="aRzX/fwWWVroI/AS90dq5J1u2a1OFvMx8shoZVXBKvksxf8k6URR7e2XnPnHPH5aV1Ro7CvuoAT0ZoU+BiHefg==" saltValue="P/Sx7a2Eig+TOLqcHcHu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28" zoomScaleNormal="100" zoomScaleSheetLayoutView="55" workbookViewId="0">
      <selection activeCell="AS39" sqref="AS3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635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636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648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637</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638</v>
      </c>
      <c r="AO51" s="1281"/>
      <c r="AP51" s="1281"/>
      <c r="AQ51" s="1281"/>
      <c r="AR51" s="1281"/>
      <c r="AS51" s="1281"/>
      <c r="AT51" s="1281"/>
      <c r="AU51" s="1281"/>
      <c r="AV51" s="1281"/>
      <c r="AW51" s="1281"/>
      <c r="AX51" s="1281"/>
      <c r="AY51" s="1281"/>
      <c r="AZ51" s="1281"/>
      <c r="BA51" s="1281"/>
      <c r="BB51" s="1281" t="s">
        <v>640</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641</v>
      </c>
      <c r="BC53" s="1281"/>
      <c r="BD53" s="1281"/>
      <c r="BE53" s="1281"/>
      <c r="BF53" s="1281"/>
      <c r="BG53" s="1281"/>
      <c r="BH53" s="1281"/>
      <c r="BI53" s="1281"/>
      <c r="BJ53" s="1281"/>
      <c r="BK53" s="1281"/>
      <c r="BL53" s="1281"/>
      <c r="BM53" s="1281"/>
      <c r="BN53" s="1281"/>
      <c r="BO53" s="1281"/>
      <c r="BP53" s="1278">
        <v>68.099999999999994</v>
      </c>
      <c r="BQ53" s="1278"/>
      <c r="BR53" s="1278"/>
      <c r="BS53" s="1278"/>
      <c r="BT53" s="1278"/>
      <c r="BU53" s="1278"/>
      <c r="BV53" s="1278"/>
      <c r="BW53" s="1278"/>
      <c r="BX53" s="1278">
        <v>68.599999999999994</v>
      </c>
      <c r="BY53" s="1278"/>
      <c r="BZ53" s="1278"/>
      <c r="CA53" s="1278"/>
      <c r="CB53" s="1278"/>
      <c r="CC53" s="1278"/>
      <c r="CD53" s="1278"/>
      <c r="CE53" s="1278"/>
      <c r="CF53" s="1278">
        <v>67.900000000000006</v>
      </c>
      <c r="CG53" s="1278"/>
      <c r="CH53" s="1278"/>
      <c r="CI53" s="1278"/>
      <c r="CJ53" s="1278"/>
      <c r="CK53" s="1278"/>
      <c r="CL53" s="1278"/>
      <c r="CM53" s="1278"/>
      <c r="CN53" s="1278">
        <v>68.400000000000006</v>
      </c>
      <c r="CO53" s="1278"/>
      <c r="CP53" s="1278"/>
      <c r="CQ53" s="1278"/>
      <c r="CR53" s="1278"/>
      <c r="CS53" s="1278"/>
      <c r="CT53" s="1278"/>
      <c r="CU53" s="1278"/>
      <c r="CV53" s="1278">
        <v>69.2</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642</v>
      </c>
      <c r="AO55" s="1282"/>
      <c r="AP55" s="1282"/>
      <c r="AQ55" s="1282"/>
      <c r="AR55" s="1282"/>
      <c r="AS55" s="1282"/>
      <c r="AT55" s="1282"/>
      <c r="AU55" s="1282"/>
      <c r="AV55" s="1282"/>
      <c r="AW55" s="1282"/>
      <c r="AX55" s="1282"/>
      <c r="AY55" s="1282"/>
      <c r="AZ55" s="1282"/>
      <c r="BA55" s="1282"/>
      <c r="BB55" s="1281" t="s">
        <v>640</v>
      </c>
      <c r="BC55" s="1281"/>
      <c r="BD55" s="1281"/>
      <c r="BE55" s="1281"/>
      <c r="BF55" s="1281"/>
      <c r="BG55" s="1281"/>
      <c r="BH55" s="1281"/>
      <c r="BI55" s="1281"/>
      <c r="BJ55" s="1281"/>
      <c r="BK55" s="1281"/>
      <c r="BL55" s="1281"/>
      <c r="BM55" s="1281"/>
      <c r="BN55" s="1281"/>
      <c r="BO55" s="1281"/>
      <c r="BP55" s="1278">
        <v>20.100000000000001</v>
      </c>
      <c r="BQ55" s="1278"/>
      <c r="BR55" s="1278"/>
      <c r="BS55" s="1278"/>
      <c r="BT55" s="1278"/>
      <c r="BU55" s="1278"/>
      <c r="BV55" s="1278"/>
      <c r="BW55" s="1278"/>
      <c r="BX55" s="1278">
        <v>16</v>
      </c>
      <c r="BY55" s="1278"/>
      <c r="BZ55" s="1278"/>
      <c r="CA55" s="1278"/>
      <c r="CB55" s="1278"/>
      <c r="CC55" s="1278"/>
      <c r="CD55" s="1278"/>
      <c r="CE55" s="1278"/>
      <c r="CF55" s="1278">
        <v>18.399999999999999</v>
      </c>
      <c r="CG55" s="1278"/>
      <c r="CH55" s="1278"/>
      <c r="CI55" s="1278"/>
      <c r="CJ55" s="1278"/>
      <c r="CK55" s="1278"/>
      <c r="CL55" s="1278"/>
      <c r="CM55" s="1278"/>
      <c r="CN55" s="1278">
        <v>13.5</v>
      </c>
      <c r="CO55" s="1278"/>
      <c r="CP55" s="1278"/>
      <c r="CQ55" s="1278"/>
      <c r="CR55" s="1278"/>
      <c r="CS55" s="1278"/>
      <c r="CT55" s="1278"/>
      <c r="CU55" s="1278"/>
      <c r="CV55" s="1278">
        <v>1.5</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641</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58.8</v>
      </c>
      <c r="BY57" s="1278"/>
      <c r="BZ57" s="1278"/>
      <c r="CA57" s="1278"/>
      <c r="CB57" s="1278"/>
      <c r="CC57" s="1278"/>
      <c r="CD57" s="1278"/>
      <c r="CE57" s="1278"/>
      <c r="CF57" s="1278">
        <v>59.8</v>
      </c>
      <c r="CG57" s="1278"/>
      <c r="CH57" s="1278"/>
      <c r="CI57" s="1278"/>
      <c r="CJ57" s="1278"/>
      <c r="CK57" s="1278"/>
      <c r="CL57" s="1278"/>
      <c r="CM57" s="1278"/>
      <c r="CN57" s="1278">
        <v>60.2</v>
      </c>
      <c r="CO57" s="1278"/>
      <c r="CP57" s="1278"/>
      <c r="CQ57" s="1278"/>
      <c r="CR57" s="1278"/>
      <c r="CS57" s="1278"/>
      <c r="CT57" s="1278"/>
      <c r="CU57" s="1278"/>
      <c r="CV57" s="1278">
        <v>58.6</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643</v>
      </c>
    </row>
    <row r="64" spans="1:109" x14ac:dyDescent="0.15">
      <c r="B64" s="375"/>
      <c r="G64" s="382"/>
      <c r="I64" s="395"/>
      <c r="J64" s="395"/>
      <c r="K64" s="395"/>
      <c r="L64" s="395"/>
      <c r="M64" s="395"/>
      <c r="N64" s="396"/>
      <c r="AM64" s="382"/>
      <c r="AN64" s="382" t="s">
        <v>636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647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637</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638</v>
      </c>
      <c r="AO73" s="1281"/>
      <c r="AP73" s="1281"/>
      <c r="AQ73" s="1281"/>
      <c r="AR73" s="1281"/>
      <c r="AS73" s="1281"/>
      <c r="AT73" s="1281"/>
      <c r="AU73" s="1281"/>
      <c r="AV73" s="1281"/>
      <c r="AW73" s="1281"/>
      <c r="AX73" s="1281"/>
      <c r="AY73" s="1281"/>
      <c r="AZ73" s="1281"/>
      <c r="BA73" s="1281"/>
      <c r="BB73" s="1281" t="s">
        <v>639</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644</v>
      </c>
      <c r="BC75" s="1281"/>
      <c r="BD75" s="1281"/>
      <c r="BE75" s="1281"/>
      <c r="BF75" s="1281"/>
      <c r="BG75" s="1281"/>
      <c r="BH75" s="1281"/>
      <c r="BI75" s="1281"/>
      <c r="BJ75" s="1281"/>
      <c r="BK75" s="1281"/>
      <c r="BL75" s="1281"/>
      <c r="BM75" s="1281"/>
      <c r="BN75" s="1281"/>
      <c r="BO75" s="1281"/>
      <c r="BP75" s="1278">
        <v>2.4</v>
      </c>
      <c r="BQ75" s="1278"/>
      <c r="BR75" s="1278"/>
      <c r="BS75" s="1278"/>
      <c r="BT75" s="1278"/>
      <c r="BU75" s="1278"/>
      <c r="BV75" s="1278"/>
      <c r="BW75" s="1278"/>
      <c r="BX75" s="1278">
        <v>2.2000000000000002</v>
      </c>
      <c r="BY75" s="1278"/>
      <c r="BZ75" s="1278"/>
      <c r="CA75" s="1278"/>
      <c r="CB75" s="1278"/>
      <c r="CC75" s="1278"/>
      <c r="CD75" s="1278"/>
      <c r="CE75" s="1278"/>
      <c r="CF75" s="1278">
        <v>3.1</v>
      </c>
      <c r="CG75" s="1278"/>
      <c r="CH75" s="1278"/>
      <c r="CI75" s="1278"/>
      <c r="CJ75" s="1278"/>
      <c r="CK75" s="1278"/>
      <c r="CL75" s="1278"/>
      <c r="CM75" s="1278"/>
      <c r="CN75" s="1278">
        <v>4</v>
      </c>
      <c r="CO75" s="1278"/>
      <c r="CP75" s="1278"/>
      <c r="CQ75" s="1278"/>
      <c r="CR75" s="1278"/>
      <c r="CS75" s="1278"/>
      <c r="CT75" s="1278"/>
      <c r="CU75" s="1278"/>
      <c r="CV75" s="1278">
        <v>3.6</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642</v>
      </c>
      <c r="AO77" s="1282"/>
      <c r="AP77" s="1282"/>
      <c r="AQ77" s="1282"/>
      <c r="AR77" s="1282"/>
      <c r="AS77" s="1282"/>
      <c r="AT77" s="1282"/>
      <c r="AU77" s="1282"/>
      <c r="AV77" s="1282"/>
      <c r="AW77" s="1282"/>
      <c r="AX77" s="1282"/>
      <c r="AY77" s="1282"/>
      <c r="AZ77" s="1282"/>
      <c r="BA77" s="1282"/>
      <c r="BB77" s="1281" t="s">
        <v>640</v>
      </c>
      <c r="BC77" s="1281"/>
      <c r="BD77" s="1281"/>
      <c r="BE77" s="1281"/>
      <c r="BF77" s="1281"/>
      <c r="BG77" s="1281"/>
      <c r="BH77" s="1281"/>
      <c r="BI77" s="1281"/>
      <c r="BJ77" s="1281"/>
      <c r="BK77" s="1281"/>
      <c r="BL77" s="1281"/>
      <c r="BM77" s="1281"/>
      <c r="BN77" s="1281"/>
      <c r="BO77" s="1281"/>
      <c r="BP77" s="1278">
        <v>20.100000000000001</v>
      </c>
      <c r="BQ77" s="1278"/>
      <c r="BR77" s="1278"/>
      <c r="BS77" s="1278"/>
      <c r="BT77" s="1278"/>
      <c r="BU77" s="1278"/>
      <c r="BV77" s="1278"/>
      <c r="BW77" s="1278"/>
      <c r="BX77" s="1278">
        <v>16</v>
      </c>
      <c r="BY77" s="1278"/>
      <c r="BZ77" s="1278"/>
      <c r="CA77" s="1278"/>
      <c r="CB77" s="1278"/>
      <c r="CC77" s="1278"/>
      <c r="CD77" s="1278"/>
      <c r="CE77" s="1278"/>
      <c r="CF77" s="1278">
        <v>18.399999999999999</v>
      </c>
      <c r="CG77" s="1278"/>
      <c r="CH77" s="1278"/>
      <c r="CI77" s="1278"/>
      <c r="CJ77" s="1278"/>
      <c r="CK77" s="1278"/>
      <c r="CL77" s="1278"/>
      <c r="CM77" s="1278"/>
      <c r="CN77" s="1278">
        <v>13.5</v>
      </c>
      <c r="CO77" s="1278"/>
      <c r="CP77" s="1278"/>
      <c r="CQ77" s="1278"/>
      <c r="CR77" s="1278"/>
      <c r="CS77" s="1278"/>
      <c r="CT77" s="1278"/>
      <c r="CU77" s="1278"/>
      <c r="CV77" s="1278">
        <v>1.5</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644</v>
      </c>
      <c r="BC79" s="1281"/>
      <c r="BD79" s="1281"/>
      <c r="BE79" s="1281"/>
      <c r="BF79" s="1281"/>
      <c r="BG79" s="1281"/>
      <c r="BH79" s="1281"/>
      <c r="BI79" s="1281"/>
      <c r="BJ79" s="1281"/>
      <c r="BK79" s="1281"/>
      <c r="BL79" s="1281"/>
      <c r="BM79" s="1281"/>
      <c r="BN79" s="1281"/>
      <c r="BO79" s="1281"/>
      <c r="BP79" s="1278">
        <v>5.8</v>
      </c>
      <c r="BQ79" s="1278"/>
      <c r="BR79" s="1278"/>
      <c r="BS79" s="1278"/>
      <c r="BT79" s="1278"/>
      <c r="BU79" s="1278"/>
      <c r="BV79" s="1278"/>
      <c r="BW79" s="1278"/>
      <c r="BX79" s="1278">
        <v>5.3</v>
      </c>
      <c r="BY79" s="1278"/>
      <c r="BZ79" s="1278"/>
      <c r="CA79" s="1278"/>
      <c r="CB79" s="1278"/>
      <c r="CC79" s="1278"/>
      <c r="CD79" s="1278"/>
      <c r="CE79" s="1278"/>
      <c r="CF79" s="1278">
        <v>5</v>
      </c>
      <c r="CG79" s="1278"/>
      <c r="CH79" s="1278"/>
      <c r="CI79" s="1278"/>
      <c r="CJ79" s="1278"/>
      <c r="CK79" s="1278"/>
      <c r="CL79" s="1278"/>
      <c r="CM79" s="1278"/>
      <c r="CN79" s="1278">
        <v>4.3</v>
      </c>
      <c r="CO79" s="1278"/>
      <c r="CP79" s="1278"/>
      <c r="CQ79" s="1278"/>
      <c r="CR79" s="1278"/>
      <c r="CS79" s="1278"/>
      <c r="CT79" s="1278"/>
      <c r="CU79" s="1278"/>
      <c r="CV79" s="1278">
        <v>3.9</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wUbAyXyLrsTuBONVTo2RiaU+PafR04fDYT7I6B1nK445v6ssaBT7zBGrzCal7LLgj0LG7FnCueXcg2LoJ018Qg==" saltValue="spU4UEKghloniZt7Rb9P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DL18" sqref="DL1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645</v>
      </c>
    </row>
  </sheetData>
  <sheetProtection algorithmName="SHA-512" hashValue="eZ98POhUC2tDX3GpOrmk23J2yXmKArLPckcC5r2gEveNRUM/jtN1icXXvM8KKHKJuZ4z+jcujUXJ6hET1TSQVA==" saltValue="OiLyr/T15G3ASL+OFWE9I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Normal="100" zoomScaleSheetLayoutView="55" workbookViewId="0">
      <selection activeCell="BK104" sqref="BK10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646</v>
      </c>
    </row>
  </sheetData>
  <sheetProtection algorithmName="SHA-512" hashValue="2PB+M+X5Y8pghmlTKnvkKOJwbVdVrpQjhWrSDK1fjwt9p1LRPEz9a4SF29+lixzZLnLcUgyim+Eu5FMNbi2WZA==" saltValue="sbSOrK51y4v0PVXAfCiOW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29281</v>
      </c>
      <c r="E3" s="153"/>
      <c r="F3" s="154">
        <v>51875</v>
      </c>
      <c r="G3" s="155"/>
      <c r="H3" s="156"/>
    </row>
    <row r="4" spans="1:8" x14ac:dyDescent="0.15">
      <c r="A4" s="157"/>
      <c r="B4" s="158"/>
      <c r="C4" s="159"/>
      <c r="D4" s="160">
        <v>20311</v>
      </c>
      <c r="E4" s="161"/>
      <c r="F4" s="162">
        <v>29372</v>
      </c>
      <c r="G4" s="163"/>
      <c r="H4" s="164"/>
    </row>
    <row r="5" spans="1:8" x14ac:dyDescent="0.15">
      <c r="A5" s="145" t="s">
        <v>550</v>
      </c>
      <c r="B5" s="150"/>
      <c r="C5" s="151"/>
      <c r="D5" s="152">
        <v>54248</v>
      </c>
      <c r="E5" s="153"/>
      <c r="F5" s="154">
        <v>48064</v>
      </c>
      <c r="G5" s="155"/>
      <c r="H5" s="156"/>
    </row>
    <row r="6" spans="1:8" x14ac:dyDescent="0.15">
      <c r="A6" s="157"/>
      <c r="B6" s="158"/>
      <c r="C6" s="159"/>
      <c r="D6" s="160">
        <v>30791</v>
      </c>
      <c r="E6" s="161"/>
      <c r="F6" s="162">
        <v>30373</v>
      </c>
      <c r="G6" s="163"/>
      <c r="H6" s="164"/>
    </row>
    <row r="7" spans="1:8" x14ac:dyDescent="0.15">
      <c r="A7" s="145" t="s">
        <v>551</v>
      </c>
      <c r="B7" s="150"/>
      <c r="C7" s="151"/>
      <c r="D7" s="152">
        <v>54791</v>
      </c>
      <c r="E7" s="153"/>
      <c r="F7" s="154">
        <v>56662</v>
      </c>
      <c r="G7" s="155"/>
      <c r="H7" s="156"/>
    </row>
    <row r="8" spans="1:8" x14ac:dyDescent="0.15">
      <c r="A8" s="157"/>
      <c r="B8" s="158"/>
      <c r="C8" s="159"/>
      <c r="D8" s="160">
        <v>28810</v>
      </c>
      <c r="E8" s="161"/>
      <c r="F8" s="162">
        <v>34709</v>
      </c>
      <c r="G8" s="163"/>
      <c r="H8" s="164"/>
    </row>
    <row r="9" spans="1:8" x14ac:dyDescent="0.15">
      <c r="A9" s="145" t="s">
        <v>552</v>
      </c>
      <c r="B9" s="150"/>
      <c r="C9" s="151"/>
      <c r="D9" s="152">
        <v>34465</v>
      </c>
      <c r="E9" s="153"/>
      <c r="F9" s="154">
        <v>60285</v>
      </c>
      <c r="G9" s="155"/>
      <c r="H9" s="156"/>
    </row>
    <row r="10" spans="1:8" x14ac:dyDescent="0.15">
      <c r="A10" s="157"/>
      <c r="B10" s="158"/>
      <c r="C10" s="159"/>
      <c r="D10" s="160">
        <v>19804</v>
      </c>
      <c r="E10" s="161"/>
      <c r="F10" s="162">
        <v>36445</v>
      </c>
      <c r="G10" s="163"/>
      <c r="H10" s="164"/>
    </row>
    <row r="11" spans="1:8" x14ac:dyDescent="0.15">
      <c r="A11" s="145" t="s">
        <v>553</v>
      </c>
      <c r="B11" s="150"/>
      <c r="C11" s="151"/>
      <c r="D11" s="152">
        <v>31066</v>
      </c>
      <c r="E11" s="153"/>
      <c r="F11" s="154">
        <v>52714</v>
      </c>
      <c r="G11" s="155"/>
      <c r="H11" s="156"/>
    </row>
    <row r="12" spans="1:8" x14ac:dyDescent="0.15">
      <c r="A12" s="157"/>
      <c r="B12" s="158"/>
      <c r="C12" s="165"/>
      <c r="D12" s="160">
        <v>16937</v>
      </c>
      <c r="E12" s="161"/>
      <c r="F12" s="162">
        <v>29032</v>
      </c>
      <c r="G12" s="163"/>
      <c r="H12" s="164"/>
    </row>
    <row r="13" spans="1:8" x14ac:dyDescent="0.15">
      <c r="A13" s="145"/>
      <c r="B13" s="150"/>
      <c r="C13" s="166"/>
      <c r="D13" s="167">
        <v>40770</v>
      </c>
      <c r="E13" s="168"/>
      <c r="F13" s="169">
        <v>53920</v>
      </c>
      <c r="G13" s="170"/>
      <c r="H13" s="156"/>
    </row>
    <row r="14" spans="1:8" x14ac:dyDescent="0.15">
      <c r="A14" s="157"/>
      <c r="B14" s="158"/>
      <c r="C14" s="159"/>
      <c r="D14" s="160">
        <v>23331</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4.12</v>
      </c>
      <c r="C19" s="171">
        <f>ROUND(VALUE(SUBSTITUTE(実質収支比率等に係る経年分析!G$48,"▲","-")),2)</f>
        <v>5.76</v>
      </c>
      <c r="D19" s="171">
        <f>ROUND(VALUE(SUBSTITUTE(実質収支比率等に係る経年分析!H$48,"▲","-")),2)</f>
        <v>4.79</v>
      </c>
      <c r="E19" s="171">
        <f>ROUND(VALUE(SUBSTITUTE(実質収支比率等に係る経年分析!I$48,"▲","-")),2)</f>
        <v>6.21</v>
      </c>
      <c r="F19" s="171">
        <f>ROUND(VALUE(SUBSTITUTE(実質収支比率等に係る経年分析!J$48,"▲","-")),2)</f>
        <v>4.75</v>
      </c>
    </row>
    <row r="20" spans="1:11" x14ac:dyDescent="0.15">
      <c r="A20" s="171" t="s">
        <v>55</v>
      </c>
      <c r="B20" s="171">
        <f>ROUND(VALUE(SUBSTITUTE(実質収支比率等に係る経年分析!F$47,"▲","-")),2)</f>
        <v>25.51</v>
      </c>
      <c r="C20" s="171">
        <f>ROUND(VALUE(SUBSTITUTE(実質収支比率等に係る経年分析!G$47,"▲","-")),2)</f>
        <v>24.42</v>
      </c>
      <c r="D20" s="171">
        <f>ROUND(VALUE(SUBSTITUTE(実質収支比率等に係る経年分析!H$47,"▲","-")),2)</f>
        <v>20.04</v>
      </c>
      <c r="E20" s="171">
        <f>ROUND(VALUE(SUBSTITUTE(実質収支比率等に係る経年分析!I$47,"▲","-")),2)</f>
        <v>17.89</v>
      </c>
      <c r="F20" s="171">
        <f>ROUND(VALUE(SUBSTITUTE(実質収支比率等に係る経年分析!J$47,"▲","-")),2)</f>
        <v>26.46</v>
      </c>
    </row>
    <row r="21" spans="1:11" x14ac:dyDescent="0.15">
      <c r="A21" s="171" t="s">
        <v>56</v>
      </c>
      <c r="B21" s="171">
        <f>IF(ISNUMBER(VALUE(SUBSTITUTE(実質収支比率等に係る経年分析!F$49,"▲","-"))),ROUND(VALUE(SUBSTITUTE(実質収支比率等に係る経年分析!F$49,"▲","-")),2),NA())</f>
        <v>1.1599999999999999</v>
      </c>
      <c r="C21" s="171">
        <f>IF(ISNUMBER(VALUE(SUBSTITUTE(実質収支比率等に係る経年分析!G$49,"▲","-"))),ROUND(VALUE(SUBSTITUTE(実質収支比率等に係る経年分析!G$49,"▲","-")),2),NA())</f>
        <v>1.25</v>
      </c>
      <c r="D21" s="171">
        <f>IF(ISNUMBER(VALUE(SUBSTITUTE(実質収支比率等に係る経年分析!H$49,"▲","-"))),ROUND(VALUE(SUBSTITUTE(実質収支比率等に係る経年分析!H$49,"▲","-")),2),NA())</f>
        <v>-4.25</v>
      </c>
      <c r="E21" s="171">
        <f>IF(ISNUMBER(VALUE(SUBSTITUTE(実質収支比率等に係る経年分析!I$49,"▲","-"))),ROUND(VALUE(SUBSTITUTE(実質収支比率等に係る経年分析!I$49,"▲","-")),2),NA())</f>
        <v>0.66</v>
      </c>
      <c r="F21" s="171">
        <f>IF(ISNUMBER(VALUE(SUBSTITUTE(実質収支比率等に係る経年分析!J$49,"▲","-"))),ROUND(VALUE(SUBSTITUTE(実質収支比率等に係る経年分析!J$49,"▲","-")),2),NA())</f>
        <v>6.31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3.15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1.36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2.0699999999999998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1.03</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1.23</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1.94</v>
      </c>
    </row>
    <row r="33" spans="1:16" x14ac:dyDescent="0.15">
      <c r="A33" s="172" t="str">
        <f>IF(連結実質赤字比率に係る赤字・黒字の構成分析!C$37="",NA(),連結実質赤字比率に係る赤字・黒字の構成分析!C$37)</f>
        <v>競輪事業特別会計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8.7899999999999991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9.98</v>
      </c>
    </row>
    <row r="36" spans="1:16" x14ac:dyDescent="0.15">
      <c r="A36" s="172" t="str">
        <f>IF(連結実質赤字比率に係る赤字・黒字の構成分析!C$34="",NA(),連結実質赤字比率に係る赤字・黒字の構成分析!C$34)</f>
        <v>松阪市民病院事業会計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7014</v>
      </c>
      <c r="E42" s="173"/>
      <c r="F42" s="173"/>
      <c r="G42" s="173">
        <f>'実質公債費比率（分子）の構造'!L$52</f>
        <v>7918</v>
      </c>
      <c r="H42" s="173"/>
      <c r="I42" s="173"/>
      <c r="J42" s="173">
        <f>'実質公債費比率（分子）の構造'!M$52</f>
        <v>10083</v>
      </c>
      <c r="K42" s="173"/>
      <c r="L42" s="173"/>
      <c r="M42" s="173">
        <f>'実質公債費比率（分子）の構造'!N$52</f>
        <v>10831</v>
      </c>
      <c r="N42" s="173"/>
      <c r="O42" s="173"/>
      <c r="P42" s="173">
        <f>'実質公債費比率（分子）の構造'!O$52</f>
        <v>8242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75</v>
      </c>
      <c r="C45" s="173"/>
      <c r="D45" s="173"/>
      <c r="E45" s="173">
        <f>'実質公債費比率（分子）の構造'!L$49</f>
        <v>79</v>
      </c>
      <c r="F45" s="173"/>
      <c r="G45" s="173"/>
      <c r="H45" s="173">
        <f>'実質公債費比率（分子）の構造'!M$49</f>
        <v>84</v>
      </c>
      <c r="I45" s="173"/>
      <c r="J45" s="173"/>
      <c r="K45" s="173">
        <f>'実質公債費比率（分子）の構造'!N$49</f>
        <v>84</v>
      </c>
      <c r="L45" s="173"/>
      <c r="M45" s="173"/>
      <c r="N45" s="173">
        <f>'実質公債費比率（分子）の構造'!O$49</f>
        <v>92</v>
      </c>
      <c r="O45" s="173"/>
      <c r="P45" s="173"/>
    </row>
    <row r="46" spans="1:16" x14ac:dyDescent="0.15">
      <c r="A46" s="173" t="s">
        <v>67</v>
      </c>
      <c r="B46" s="173">
        <f>'実質公債費比率（分子）の構造'!K$48</f>
        <v>2765</v>
      </c>
      <c r="C46" s="173"/>
      <c r="D46" s="173"/>
      <c r="E46" s="173">
        <f>'実質公債費比率（分子）の構造'!L$48</f>
        <v>2977</v>
      </c>
      <c r="F46" s="173"/>
      <c r="G46" s="173"/>
      <c r="H46" s="173">
        <f>'実質公債費比率（分子）の構造'!M$48</f>
        <v>2935</v>
      </c>
      <c r="I46" s="173"/>
      <c r="J46" s="173"/>
      <c r="K46" s="173">
        <f>'実質公債費比率（分子）の構造'!N$48</f>
        <v>2621</v>
      </c>
      <c r="L46" s="173"/>
      <c r="M46" s="173"/>
      <c r="N46" s="173">
        <f>'実質公債費比率（分子）の構造'!O$48</f>
        <v>2728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4715</v>
      </c>
      <c r="C49" s="173"/>
      <c r="D49" s="173"/>
      <c r="E49" s="173">
        <f>'実質公債費比率（分子）の構造'!L$45</f>
        <v>5774</v>
      </c>
      <c r="F49" s="173"/>
      <c r="G49" s="173"/>
      <c r="H49" s="173">
        <f>'実質公債費比率（分子）の構造'!M$45</f>
        <v>8775</v>
      </c>
      <c r="I49" s="173"/>
      <c r="J49" s="173"/>
      <c r="K49" s="173">
        <f>'実質公債費比率（分子）の構造'!N$45</f>
        <v>9569</v>
      </c>
      <c r="L49" s="173"/>
      <c r="M49" s="173"/>
      <c r="N49" s="173">
        <f>'実質公債費比率（分子）の構造'!O$45</f>
        <v>5917</v>
      </c>
      <c r="O49" s="173"/>
      <c r="P49" s="173"/>
    </row>
    <row r="50" spans="1:16" x14ac:dyDescent="0.15">
      <c r="A50" s="173" t="s">
        <v>71</v>
      </c>
      <c r="B50" s="173" t="e">
        <f>NA()</f>
        <v>#N/A</v>
      </c>
      <c r="C50" s="173">
        <f>IF(ISNUMBER('実質公債費比率（分子）の構造'!K$53),'実質公債費比率（分子）の構造'!K$53,NA())</f>
        <v>541</v>
      </c>
      <c r="D50" s="173" t="e">
        <f>NA()</f>
        <v>#N/A</v>
      </c>
      <c r="E50" s="173" t="e">
        <f>NA()</f>
        <v>#N/A</v>
      </c>
      <c r="F50" s="173">
        <f>IF(ISNUMBER('実質公債費比率（分子）の構造'!L$53),'実質公債費比率（分子）の構造'!L$53,NA())</f>
        <v>912</v>
      </c>
      <c r="G50" s="173" t="e">
        <f>NA()</f>
        <v>#N/A</v>
      </c>
      <c r="H50" s="173" t="e">
        <f>NA()</f>
        <v>#N/A</v>
      </c>
      <c r="I50" s="173">
        <f>IF(ISNUMBER('実質公債費比率（分子）の構造'!M$53),'実質公債費比率（分子）の構造'!M$53,NA())</f>
        <v>1711</v>
      </c>
      <c r="J50" s="173" t="e">
        <f>NA()</f>
        <v>#N/A</v>
      </c>
      <c r="K50" s="173" t="e">
        <f>NA()</f>
        <v>#N/A</v>
      </c>
      <c r="L50" s="173">
        <f>IF(ISNUMBER('実質公債費比率（分子）の構造'!N$53),'実質公債費比率（分子）の構造'!N$53,NA())</f>
        <v>1443</v>
      </c>
      <c r="M50" s="173" t="e">
        <f>NA()</f>
        <v>#N/A</v>
      </c>
      <c r="N50" s="173" t="e">
        <f>NA()</f>
        <v>#N/A</v>
      </c>
      <c r="O50" s="173">
        <f>IF(ISNUMBER('実質公債費比率（分子）の構造'!O$53),'実質公債費比率（分子）の構造'!O$53,NA())</f>
        <v>495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72197</v>
      </c>
      <c r="E56" s="172"/>
      <c r="F56" s="172"/>
      <c r="G56" s="172">
        <f>'将来負担比率（分子）の構造'!J$52</f>
        <v>72572</v>
      </c>
      <c r="H56" s="172"/>
      <c r="I56" s="172"/>
      <c r="J56" s="172">
        <f>'将来負担比率（分子）の構造'!K$52</f>
        <v>72024</v>
      </c>
      <c r="K56" s="172"/>
      <c r="L56" s="172"/>
      <c r="M56" s="172">
        <f>'将来負担比率（分子）の構造'!L$52</f>
        <v>68287</v>
      </c>
      <c r="N56" s="172"/>
      <c r="O56" s="172"/>
      <c r="P56" s="172">
        <f>'将来負担比率（分子）の構造'!M$52</f>
        <v>66830</v>
      </c>
    </row>
    <row r="57" spans="1:16" x14ac:dyDescent="0.15">
      <c r="A57" s="172" t="s">
        <v>42</v>
      </c>
      <c r="B57" s="172"/>
      <c r="C57" s="172"/>
      <c r="D57" s="172">
        <f>'将来負担比率（分子）の構造'!I$51</f>
        <v>12761</v>
      </c>
      <c r="E57" s="172"/>
      <c r="F57" s="172"/>
      <c r="G57" s="172">
        <f>'将来負担比率（分子）の構造'!J$51</f>
        <v>13948</v>
      </c>
      <c r="H57" s="172"/>
      <c r="I57" s="172"/>
      <c r="J57" s="172">
        <f>'将来負担比率（分子）の構造'!K$51</f>
        <v>13315</v>
      </c>
      <c r="K57" s="172"/>
      <c r="L57" s="172"/>
      <c r="M57" s="172">
        <f>'将来負担比率（分子）の構造'!L$51</f>
        <v>12912</v>
      </c>
      <c r="N57" s="172"/>
      <c r="O57" s="172"/>
      <c r="P57" s="172">
        <f>'将来負担比率（分子）の構造'!M$51</f>
        <v>11407</v>
      </c>
    </row>
    <row r="58" spans="1:16" x14ac:dyDescent="0.15">
      <c r="A58" s="172" t="s">
        <v>41</v>
      </c>
      <c r="B58" s="172"/>
      <c r="C58" s="172"/>
      <c r="D58" s="172">
        <f>'将来負担比率（分子）の構造'!I$50</f>
        <v>16556</v>
      </c>
      <c r="E58" s="172"/>
      <c r="F58" s="172"/>
      <c r="G58" s="172">
        <f>'将来負担比率（分子）の構造'!J$50</f>
        <v>17220</v>
      </c>
      <c r="H58" s="172"/>
      <c r="I58" s="172"/>
      <c r="J58" s="172">
        <f>'将来負担比率（分子）の構造'!K$50</f>
        <v>15740</v>
      </c>
      <c r="K58" s="172"/>
      <c r="L58" s="172"/>
      <c r="M58" s="172">
        <f>'将来負担比率（分子）の構造'!L$50</f>
        <v>16305</v>
      </c>
      <c r="N58" s="172"/>
      <c r="O58" s="172"/>
      <c r="P58" s="172">
        <f>'将来負担比率（分子）の構造'!M$50</f>
        <v>21078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12090</v>
      </c>
      <c r="C62" s="172"/>
      <c r="D62" s="172"/>
      <c r="E62" s="172">
        <f>'将来負担比率（分子）の構造'!J$45</f>
        <v>11447</v>
      </c>
      <c r="F62" s="172"/>
      <c r="G62" s="172"/>
      <c r="H62" s="172">
        <f>'将来負担比率（分子）の構造'!K$45</f>
        <v>10128</v>
      </c>
      <c r="I62" s="172"/>
      <c r="J62" s="172"/>
      <c r="K62" s="172">
        <f>'将来負担比率（分子）の構造'!L$45</f>
        <v>10019</v>
      </c>
      <c r="L62" s="172"/>
      <c r="M62" s="172"/>
      <c r="N62" s="172">
        <f>'将来負担比率（分子）の構造'!M$45</f>
        <v>9952</v>
      </c>
      <c r="O62" s="172"/>
      <c r="P62" s="172"/>
    </row>
    <row r="63" spans="1:16" x14ac:dyDescent="0.15">
      <c r="A63" s="172" t="s">
        <v>34</v>
      </c>
      <c r="B63" s="172">
        <f>'将来負担比率（分子）の構造'!I$44</f>
        <v>573</v>
      </c>
      <c r="C63" s="172"/>
      <c r="D63" s="172"/>
      <c r="E63" s="172">
        <f>'将来負担比率（分子）の構造'!J$44</f>
        <v>602</v>
      </c>
      <c r="F63" s="172"/>
      <c r="G63" s="172"/>
      <c r="H63" s="172">
        <f>'将来負担比率（分子）の構造'!K$44</f>
        <v>557</v>
      </c>
      <c r="I63" s="172"/>
      <c r="J63" s="172"/>
      <c r="K63" s="172">
        <f>'将来負担比率（分子）の構造'!L$44</f>
        <v>482</v>
      </c>
      <c r="L63" s="172"/>
      <c r="M63" s="172"/>
      <c r="N63" s="172">
        <f>'将来負担比率（分子）の構造'!M$44</f>
        <v>508</v>
      </c>
      <c r="O63" s="172"/>
      <c r="P63" s="172"/>
    </row>
    <row r="64" spans="1:16" x14ac:dyDescent="0.15">
      <c r="A64" s="172" t="s">
        <v>33</v>
      </c>
      <c r="B64" s="172">
        <f>'将来負担比率（分子）の構造'!I$43</f>
        <v>34833</v>
      </c>
      <c r="C64" s="172"/>
      <c r="D64" s="172"/>
      <c r="E64" s="172">
        <f>'将来負担比率（分子）の構造'!J$43</f>
        <v>38395</v>
      </c>
      <c r="F64" s="172"/>
      <c r="G64" s="172"/>
      <c r="H64" s="172">
        <f>'将来負担比率（分子）の構造'!K$43</f>
        <v>36959</v>
      </c>
      <c r="I64" s="172"/>
      <c r="J64" s="172"/>
      <c r="K64" s="172">
        <f>'将来負担比率（分子）の構造'!L$43</f>
        <v>35500</v>
      </c>
      <c r="L64" s="172"/>
      <c r="M64" s="172"/>
      <c r="N64" s="172">
        <f>'将来負担比率（分子）の構造'!M$43</f>
        <v>31974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45829</v>
      </c>
      <c r="C66" s="172"/>
      <c r="D66" s="172"/>
      <c r="E66" s="172">
        <f>'将来負担比率（分子）の構造'!J$41</f>
        <v>47692</v>
      </c>
      <c r="F66" s="172"/>
      <c r="G66" s="172"/>
      <c r="H66" s="172">
        <f>'将来負担比率（分子）の構造'!K$41</f>
        <v>47601</v>
      </c>
      <c r="I66" s="172"/>
      <c r="J66" s="172"/>
      <c r="K66" s="172">
        <f>'将来負担比率（分子）の構造'!L$41</f>
        <v>44044</v>
      </c>
      <c r="L66" s="172"/>
      <c r="M66" s="172"/>
      <c r="N66" s="172">
        <f>'将来負担比率（分子）の構造'!M$41</f>
        <v>45606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8383</v>
      </c>
      <c r="C72" s="176">
        <f>基金残高に係る経年分析!G55</f>
        <v>7902</v>
      </c>
      <c r="D72" s="176">
        <f>基金残高に係る経年分析!H55</f>
        <v>11311</v>
      </c>
    </row>
    <row r="73" spans="1:16" x14ac:dyDescent="0.15">
      <c r="A73" s="175" t="s">
        <v>78</v>
      </c>
      <c r="B73" s="176">
        <f>基金残高に係る経年分析!F56</f>
        <v>172</v>
      </c>
      <c r="C73" s="176">
        <f>基金残高に係る経年分析!G56</f>
        <v>171</v>
      </c>
      <c r="D73" s="176">
        <f>基金残高に係る経年分析!H56</f>
        <v>177</v>
      </c>
    </row>
    <row r="74" spans="1:16" x14ac:dyDescent="0.15">
      <c r="A74" s="175" t="s">
        <v>79</v>
      </c>
      <c r="B74" s="176">
        <f>基金残高に係る経年分析!F57</f>
        <v>4001</v>
      </c>
      <c r="C74" s="176">
        <f>基金残高に係る経年分析!G57</f>
        <v>4758</v>
      </c>
      <c r="D74" s="176">
        <f>基金残高に係る経年分析!H57</f>
        <v>7185</v>
      </c>
    </row>
  </sheetData>
  <sheetProtection algorithmName="SHA-512" hashValue="sUG9Aul8mc2KNDed4p1cDWRwxlp7mc7sJ3fLv26+DjS9Gb8nBTekWeGjjjwcFcEvqFTJDvE6bckKpory8WzYnA==" saltValue="Xm1IxEjP29AS7t6bZl+a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33" sqref="R33:Y3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0" t="s">
        <v>227</v>
      </c>
      <c r="C5" s="731"/>
      <c r="D5" s="731"/>
      <c r="E5" s="731"/>
      <c r="F5" s="731"/>
      <c r="G5" s="731"/>
      <c r="H5" s="731"/>
      <c r="I5" s="731"/>
      <c r="J5" s="731"/>
      <c r="K5" s="731"/>
      <c r="L5" s="731"/>
      <c r="M5" s="731"/>
      <c r="N5" s="731"/>
      <c r="O5" s="731"/>
      <c r="P5" s="731"/>
      <c r="Q5" s="732"/>
      <c r="R5" s="717">
        <v>21899805</v>
      </c>
      <c r="S5" s="718"/>
      <c r="T5" s="718"/>
      <c r="U5" s="718"/>
      <c r="V5" s="718"/>
      <c r="W5" s="718"/>
      <c r="X5" s="718"/>
      <c r="Y5" s="761"/>
      <c r="Z5" s="779">
        <v>27.3</v>
      </c>
      <c r="AA5" s="779"/>
      <c r="AB5" s="779"/>
      <c r="AC5" s="779"/>
      <c r="AD5" s="780">
        <v>20775400</v>
      </c>
      <c r="AE5" s="780"/>
      <c r="AF5" s="780"/>
      <c r="AG5" s="780"/>
      <c r="AH5" s="780"/>
      <c r="AI5" s="780"/>
      <c r="AJ5" s="780"/>
      <c r="AK5" s="780"/>
      <c r="AL5" s="762">
        <v>49.9</v>
      </c>
      <c r="AM5" s="735"/>
      <c r="AN5" s="735"/>
      <c r="AO5" s="763"/>
      <c r="AP5" s="730" t="s">
        <v>228</v>
      </c>
      <c r="AQ5" s="731"/>
      <c r="AR5" s="731"/>
      <c r="AS5" s="731"/>
      <c r="AT5" s="731"/>
      <c r="AU5" s="731"/>
      <c r="AV5" s="731"/>
      <c r="AW5" s="731"/>
      <c r="AX5" s="731"/>
      <c r="AY5" s="731"/>
      <c r="AZ5" s="731"/>
      <c r="BA5" s="731"/>
      <c r="BB5" s="731"/>
      <c r="BC5" s="731"/>
      <c r="BD5" s="731"/>
      <c r="BE5" s="731"/>
      <c r="BF5" s="732"/>
      <c r="BG5" s="664">
        <v>20775400</v>
      </c>
      <c r="BH5" s="665"/>
      <c r="BI5" s="665"/>
      <c r="BJ5" s="665"/>
      <c r="BK5" s="665"/>
      <c r="BL5" s="665"/>
      <c r="BM5" s="665"/>
      <c r="BN5" s="666"/>
      <c r="BO5" s="691">
        <v>94.9</v>
      </c>
      <c r="BP5" s="691"/>
      <c r="BQ5" s="691"/>
      <c r="BR5" s="691"/>
      <c r="BS5" s="692" t="s">
        <v>128</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667924</v>
      </c>
      <c r="S6" s="665"/>
      <c r="T6" s="665"/>
      <c r="U6" s="665"/>
      <c r="V6" s="665"/>
      <c r="W6" s="665"/>
      <c r="X6" s="665"/>
      <c r="Y6" s="666"/>
      <c r="Z6" s="691">
        <v>0.8</v>
      </c>
      <c r="AA6" s="691"/>
      <c r="AB6" s="691"/>
      <c r="AC6" s="691"/>
      <c r="AD6" s="692">
        <v>667924</v>
      </c>
      <c r="AE6" s="692"/>
      <c r="AF6" s="692"/>
      <c r="AG6" s="692"/>
      <c r="AH6" s="692"/>
      <c r="AI6" s="692"/>
      <c r="AJ6" s="692"/>
      <c r="AK6" s="692"/>
      <c r="AL6" s="667">
        <v>1.6</v>
      </c>
      <c r="AM6" s="668"/>
      <c r="AN6" s="668"/>
      <c r="AO6" s="693"/>
      <c r="AP6" s="661" t="s">
        <v>233</v>
      </c>
      <c r="AQ6" s="662"/>
      <c r="AR6" s="662"/>
      <c r="AS6" s="662"/>
      <c r="AT6" s="662"/>
      <c r="AU6" s="662"/>
      <c r="AV6" s="662"/>
      <c r="AW6" s="662"/>
      <c r="AX6" s="662"/>
      <c r="AY6" s="662"/>
      <c r="AZ6" s="662"/>
      <c r="BA6" s="662"/>
      <c r="BB6" s="662"/>
      <c r="BC6" s="662"/>
      <c r="BD6" s="662"/>
      <c r="BE6" s="662"/>
      <c r="BF6" s="663"/>
      <c r="BG6" s="664">
        <v>20775400</v>
      </c>
      <c r="BH6" s="665"/>
      <c r="BI6" s="665"/>
      <c r="BJ6" s="665"/>
      <c r="BK6" s="665"/>
      <c r="BL6" s="665"/>
      <c r="BM6" s="665"/>
      <c r="BN6" s="666"/>
      <c r="BO6" s="691">
        <v>94.9</v>
      </c>
      <c r="BP6" s="691"/>
      <c r="BQ6" s="691"/>
      <c r="BR6" s="691"/>
      <c r="BS6" s="692" t="s">
        <v>128</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347707</v>
      </c>
      <c r="CS6" s="665"/>
      <c r="CT6" s="665"/>
      <c r="CU6" s="665"/>
      <c r="CV6" s="665"/>
      <c r="CW6" s="665"/>
      <c r="CX6" s="665"/>
      <c r="CY6" s="666"/>
      <c r="CZ6" s="762">
        <v>0.4</v>
      </c>
      <c r="DA6" s="735"/>
      <c r="DB6" s="735"/>
      <c r="DC6" s="765"/>
      <c r="DD6" s="670">
        <v>678</v>
      </c>
      <c r="DE6" s="665"/>
      <c r="DF6" s="665"/>
      <c r="DG6" s="665"/>
      <c r="DH6" s="665"/>
      <c r="DI6" s="665"/>
      <c r="DJ6" s="665"/>
      <c r="DK6" s="665"/>
      <c r="DL6" s="665"/>
      <c r="DM6" s="665"/>
      <c r="DN6" s="665"/>
      <c r="DO6" s="665"/>
      <c r="DP6" s="666"/>
      <c r="DQ6" s="670">
        <v>341467</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16586</v>
      </c>
      <c r="S7" s="665"/>
      <c r="T7" s="665"/>
      <c r="U7" s="665"/>
      <c r="V7" s="665"/>
      <c r="W7" s="665"/>
      <c r="X7" s="665"/>
      <c r="Y7" s="666"/>
      <c r="Z7" s="691">
        <v>0</v>
      </c>
      <c r="AA7" s="691"/>
      <c r="AB7" s="691"/>
      <c r="AC7" s="691"/>
      <c r="AD7" s="692">
        <v>16586</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9408775</v>
      </c>
      <c r="BH7" s="665"/>
      <c r="BI7" s="665"/>
      <c r="BJ7" s="665"/>
      <c r="BK7" s="665"/>
      <c r="BL7" s="665"/>
      <c r="BM7" s="665"/>
      <c r="BN7" s="666"/>
      <c r="BO7" s="691">
        <v>43</v>
      </c>
      <c r="BP7" s="691"/>
      <c r="BQ7" s="691"/>
      <c r="BR7" s="691"/>
      <c r="BS7" s="692" t="s">
        <v>128</v>
      </c>
      <c r="BT7" s="692"/>
      <c r="BU7" s="692"/>
      <c r="BV7" s="692"/>
      <c r="BW7" s="692"/>
      <c r="BX7" s="692"/>
      <c r="BY7" s="692"/>
      <c r="BZ7" s="692"/>
      <c r="CA7" s="692"/>
      <c r="CB7" s="750"/>
      <c r="CD7" s="706" t="s">
        <v>237</v>
      </c>
      <c r="CE7" s="703"/>
      <c r="CF7" s="703"/>
      <c r="CG7" s="703"/>
      <c r="CH7" s="703"/>
      <c r="CI7" s="703"/>
      <c r="CJ7" s="703"/>
      <c r="CK7" s="703"/>
      <c r="CL7" s="703"/>
      <c r="CM7" s="703"/>
      <c r="CN7" s="703"/>
      <c r="CO7" s="703"/>
      <c r="CP7" s="703"/>
      <c r="CQ7" s="704"/>
      <c r="CR7" s="664">
        <v>11638780</v>
      </c>
      <c r="CS7" s="665"/>
      <c r="CT7" s="665"/>
      <c r="CU7" s="665"/>
      <c r="CV7" s="665"/>
      <c r="CW7" s="665"/>
      <c r="CX7" s="665"/>
      <c r="CY7" s="666"/>
      <c r="CZ7" s="691">
        <v>14.9</v>
      </c>
      <c r="DA7" s="691"/>
      <c r="DB7" s="691"/>
      <c r="DC7" s="691"/>
      <c r="DD7" s="670">
        <v>369123</v>
      </c>
      <c r="DE7" s="665"/>
      <c r="DF7" s="665"/>
      <c r="DG7" s="665"/>
      <c r="DH7" s="665"/>
      <c r="DI7" s="665"/>
      <c r="DJ7" s="665"/>
      <c r="DK7" s="665"/>
      <c r="DL7" s="665"/>
      <c r="DM7" s="665"/>
      <c r="DN7" s="665"/>
      <c r="DO7" s="665"/>
      <c r="DP7" s="666"/>
      <c r="DQ7" s="670">
        <v>8455920</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163656</v>
      </c>
      <c r="S8" s="665"/>
      <c r="T8" s="665"/>
      <c r="U8" s="665"/>
      <c r="V8" s="665"/>
      <c r="W8" s="665"/>
      <c r="X8" s="665"/>
      <c r="Y8" s="666"/>
      <c r="Z8" s="691">
        <v>0.2</v>
      </c>
      <c r="AA8" s="691"/>
      <c r="AB8" s="691"/>
      <c r="AC8" s="691"/>
      <c r="AD8" s="692">
        <v>163656</v>
      </c>
      <c r="AE8" s="692"/>
      <c r="AF8" s="692"/>
      <c r="AG8" s="692"/>
      <c r="AH8" s="692"/>
      <c r="AI8" s="692"/>
      <c r="AJ8" s="692"/>
      <c r="AK8" s="692"/>
      <c r="AL8" s="667">
        <v>0.4</v>
      </c>
      <c r="AM8" s="668"/>
      <c r="AN8" s="668"/>
      <c r="AO8" s="693"/>
      <c r="AP8" s="661" t="s">
        <v>239</v>
      </c>
      <c r="AQ8" s="662"/>
      <c r="AR8" s="662"/>
      <c r="AS8" s="662"/>
      <c r="AT8" s="662"/>
      <c r="AU8" s="662"/>
      <c r="AV8" s="662"/>
      <c r="AW8" s="662"/>
      <c r="AX8" s="662"/>
      <c r="AY8" s="662"/>
      <c r="AZ8" s="662"/>
      <c r="BA8" s="662"/>
      <c r="BB8" s="662"/>
      <c r="BC8" s="662"/>
      <c r="BD8" s="662"/>
      <c r="BE8" s="662"/>
      <c r="BF8" s="663"/>
      <c r="BG8" s="664">
        <v>278147</v>
      </c>
      <c r="BH8" s="665"/>
      <c r="BI8" s="665"/>
      <c r="BJ8" s="665"/>
      <c r="BK8" s="665"/>
      <c r="BL8" s="665"/>
      <c r="BM8" s="665"/>
      <c r="BN8" s="666"/>
      <c r="BO8" s="691">
        <v>1.3</v>
      </c>
      <c r="BP8" s="691"/>
      <c r="BQ8" s="691"/>
      <c r="BR8" s="691"/>
      <c r="BS8" s="692" t="s">
        <v>128</v>
      </c>
      <c r="BT8" s="692"/>
      <c r="BU8" s="692"/>
      <c r="BV8" s="692"/>
      <c r="BW8" s="692"/>
      <c r="BX8" s="692"/>
      <c r="BY8" s="692"/>
      <c r="BZ8" s="692"/>
      <c r="CA8" s="692"/>
      <c r="CB8" s="750"/>
      <c r="CD8" s="706" t="s">
        <v>240</v>
      </c>
      <c r="CE8" s="703"/>
      <c r="CF8" s="703"/>
      <c r="CG8" s="703"/>
      <c r="CH8" s="703"/>
      <c r="CI8" s="703"/>
      <c r="CJ8" s="703"/>
      <c r="CK8" s="703"/>
      <c r="CL8" s="703"/>
      <c r="CM8" s="703"/>
      <c r="CN8" s="703"/>
      <c r="CO8" s="703"/>
      <c r="CP8" s="703"/>
      <c r="CQ8" s="704"/>
      <c r="CR8" s="664">
        <v>31336523</v>
      </c>
      <c r="CS8" s="665"/>
      <c r="CT8" s="665"/>
      <c r="CU8" s="665"/>
      <c r="CV8" s="665"/>
      <c r="CW8" s="665"/>
      <c r="CX8" s="665"/>
      <c r="CY8" s="666"/>
      <c r="CZ8" s="691">
        <v>40.200000000000003</v>
      </c>
      <c r="DA8" s="691"/>
      <c r="DB8" s="691"/>
      <c r="DC8" s="691"/>
      <c r="DD8" s="670">
        <v>100641</v>
      </c>
      <c r="DE8" s="665"/>
      <c r="DF8" s="665"/>
      <c r="DG8" s="665"/>
      <c r="DH8" s="665"/>
      <c r="DI8" s="665"/>
      <c r="DJ8" s="665"/>
      <c r="DK8" s="665"/>
      <c r="DL8" s="665"/>
      <c r="DM8" s="665"/>
      <c r="DN8" s="665"/>
      <c r="DO8" s="665"/>
      <c r="DP8" s="666"/>
      <c r="DQ8" s="670">
        <v>14561748</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177755</v>
      </c>
      <c r="S9" s="665"/>
      <c r="T9" s="665"/>
      <c r="U9" s="665"/>
      <c r="V9" s="665"/>
      <c r="W9" s="665"/>
      <c r="X9" s="665"/>
      <c r="Y9" s="666"/>
      <c r="Z9" s="691">
        <v>0.2</v>
      </c>
      <c r="AA9" s="691"/>
      <c r="AB9" s="691"/>
      <c r="AC9" s="691"/>
      <c r="AD9" s="692">
        <v>177755</v>
      </c>
      <c r="AE9" s="692"/>
      <c r="AF9" s="692"/>
      <c r="AG9" s="692"/>
      <c r="AH9" s="692"/>
      <c r="AI9" s="692"/>
      <c r="AJ9" s="692"/>
      <c r="AK9" s="692"/>
      <c r="AL9" s="667">
        <v>0.4</v>
      </c>
      <c r="AM9" s="668"/>
      <c r="AN9" s="668"/>
      <c r="AO9" s="693"/>
      <c r="AP9" s="661" t="s">
        <v>242</v>
      </c>
      <c r="AQ9" s="662"/>
      <c r="AR9" s="662"/>
      <c r="AS9" s="662"/>
      <c r="AT9" s="662"/>
      <c r="AU9" s="662"/>
      <c r="AV9" s="662"/>
      <c r="AW9" s="662"/>
      <c r="AX9" s="662"/>
      <c r="AY9" s="662"/>
      <c r="AZ9" s="662"/>
      <c r="BA9" s="662"/>
      <c r="BB9" s="662"/>
      <c r="BC9" s="662"/>
      <c r="BD9" s="662"/>
      <c r="BE9" s="662"/>
      <c r="BF9" s="663"/>
      <c r="BG9" s="664">
        <v>7896835</v>
      </c>
      <c r="BH9" s="665"/>
      <c r="BI9" s="665"/>
      <c r="BJ9" s="665"/>
      <c r="BK9" s="665"/>
      <c r="BL9" s="665"/>
      <c r="BM9" s="665"/>
      <c r="BN9" s="666"/>
      <c r="BO9" s="691">
        <v>36.1</v>
      </c>
      <c r="BP9" s="691"/>
      <c r="BQ9" s="691"/>
      <c r="BR9" s="691"/>
      <c r="BS9" s="692" t="s">
        <v>128</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7463579</v>
      </c>
      <c r="CS9" s="665"/>
      <c r="CT9" s="665"/>
      <c r="CU9" s="665"/>
      <c r="CV9" s="665"/>
      <c r="CW9" s="665"/>
      <c r="CX9" s="665"/>
      <c r="CY9" s="666"/>
      <c r="CZ9" s="691">
        <v>9.6</v>
      </c>
      <c r="DA9" s="691"/>
      <c r="DB9" s="691"/>
      <c r="DC9" s="691"/>
      <c r="DD9" s="670">
        <v>760212</v>
      </c>
      <c r="DE9" s="665"/>
      <c r="DF9" s="665"/>
      <c r="DG9" s="665"/>
      <c r="DH9" s="665"/>
      <c r="DI9" s="665"/>
      <c r="DJ9" s="665"/>
      <c r="DK9" s="665"/>
      <c r="DL9" s="665"/>
      <c r="DM9" s="665"/>
      <c r="DN9" s="665"/>
      <c r="DO9" s="665"/>
      <c r="DP9" s="666"/>
      <c r="DQ9" s="670">
        <v>4255719</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418799</v>
      </c>
      <c r="BH10" s="665"/>
      <c r="BI10" s="665"/>
      <c r="BJ10" s="665"/>
      <c r="BK10" s="665"/>
      <c r="BL10" s="665"/>
      <c r="BM10" s="665"/>
      <c r="BN10" s="666"/>
      <c r="BO10" s="691">
        <v>1.9</v>
      </c>
      <c r="BP10" s="691"/>
      <c r="BQ10" s="691"/>
      <c r="BR10" s="691"/>
      <c r="BS10" s="692" t="s">
        <v>128</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v>132126</v>
      </c>
      <c r="CS10" s="665"/>
      <c r="CT10" s="665"/>
      <c r="CU10" s="665"/>
      <c r="CV10" s="665"/>
      <c r="CW10" s="665"/>
      <c r="CX10" s="665"/>
      <c r="CY10" s="666"/>
      <c r="CZ10" s="691">
        <v>0.2</v>
      </c>
      <c r="DA10" s="691"/>
      <c r="DB10" s="691"/>
      <c r="DC10" s="691"/>
      <c r="DD10" s="670">
        <v>1855</v>
      </c>
      <c r="DE10" s="665"/>
      <c r="DF10" s="665"/>
      <c r="DG10" s="665"/>
      <c r="DH10" s="665"/>
      <c r="DI10" s="665"/>
      <c r="DJ10" s="665"/>
      <c r="DK10" s="665"/>
      <c r="DL10" s="665"/>
      <c r="DM10" s="665"/>
      <c r="DN10" s="665"/>
      <c r="DO10" s="665"/>
      <c r="DP10" s="666"/>
      <c r="DQ10" s="670">
        <v>114035</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3915793</v>
      </c>
      <c r="S11" s="665"/>
      <c r="T11" s="665"/>
      <c r="U11" s="665"/>
      <c r="V11" s="665"/>
      <c r="W11" s="665"/>
      <c r="X11" s="665"/>
      <c r="Y11" s="666"/>
      <c r="Z11" s="667">
        <v>4.9000000000000004</v>
      </c>
      <c r="AA11" s="668"/>
      <c r="AB11" s="668"/>
      <c r="AC11" s="669"/>
      <c r="AD11" s="670">
        <v>3915793</v>
      </c>
      <c r="AE11" s="665"/>
      <c r="AF11" s="665"/>
      <c r="AG11" s="665"/>
      <c r="AH11" s="665"/>
      <c r="AI11" s="665"/>
      <c r="AJ11" s="665"/>
      <c r="AK11" s="666"/>
      <c r="AL11" s="667">
        <v>9.4</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814994</v>
      </c>
      <c r="BH11" s="665"/>
      <c r="BI11" s="665"/>
      <c r="BJ11" s="665"/>
      <c r="BK11" s="665"/>
      <c r="BL11" s="665"/>
      <c r="BM11" s="665"/>
      <c r="BN11" s="666"/>
      <c r="BO11" s="691">
        <v>3.7</v>
      </c>
      <c r="BP11" s="691"/>
      <c r="BQ11" s="691"/>
      <c r="BR11" s="691"/>
      <c r="BS11" s="692" t="s">
        <v>128</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1671676</v>
      </c>
      <c r="CS11" s="665"/>
      <c r="CT11" s="665"/>
      <c r="CU11" s="665"/>
      <c r="CV11" s="665"/>
      <c r="CW11" s="665"/>
      <c r="CX11" s="665"/>
      <c r="CY11" s="666"/>
      <c r="CZ11" s="691">
        <v>2.1</v>
      </c>
      <c r="DA11" s="691"/>
      <c r="DB11" s="691"/>
      <c r="DC11" s="691"/>
      <c r="DD11" s="670">
        <v>401147</v>
      </c>
      <c r="DE11" s="665"/>
      <c r="DF11" s="665"/>
      <c r="DG11" s="665"/>
      <c r="DH11" s="665"/>
      <c r="DI11" s="665"/>
      <c r="DJ11" s="665"/>
      <c r="DK11" s="665"/>
      <c r="DL11" s="665"/>
      <c r="DM11" s="665"/>
      <c r="DN11" s="665"/>
      <c r="DO11" s="665"/>
      <c r="DP11" s="666"/>
      <c r="DQ11" s="670">
        <v>1048550</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v>51241</v>
      </c>
      <c r="S12" s="665"/>
      <c r="T12" s="665"/>
      <c r="U12" s="665"/>
      <c r="V12" s="665"/>
      <c r="W12" s="665"/>
      <c r="X12" s="665"/>
      <c r="Y12" s="666"/>
      <c r="Z12" s="691">
        <v>0.1</v>
      </c>
      <c r="AA12" s="691"/>
      <c r="AB12" s="691"/>
      <c r="AC12" s="691"/>
      <c r="AD12" s="692">
        <v>51241</v>
      </c>
      <c r="AE12" s="692"/>
      <c r="AF12" s="692"/>
      <c r="AG12" s="692"/>
      <c r="AH12" s="692"/>
      <c r="AI12" s="692"/>
      <c r="AJ12" s="692"/>
      <c r="AK12" s="692"/>
      <c r="AL12" s="667">
        <v>0.1</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9628724</v>
      </c>
      <c r="BH12" s="665"/>
      <c r="BI12" s="665"/>
      <c r="BJ12" s="665"/>
      <c r="BK12" s="665"/>
      <c r="BL12" s="665"/>
      <c r="BM12" s="665"/>
      <c r="BN12" s="666"/>
      <c r="BO12" s="691">
        <v>44</v>
      </c>
      <c r="BP12" s="691"/>
      <c r="BQ12" s="691"/>
      <c r="BR12" s="691"/>
      <c r="BS12" s="692" t="s">
        <v>128</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3139562</v>
      </c>
      <c r="CS12" s="665"/>
      <c r="CT12" s="665"/>
      <c r="CU12" s="665"/>
      <c r="CV12" s="665"/>
      <c r="CW12" s="665"/>
      <c r="CX12" s="665"/>
      <c r="CY12" s="666"/>
      <c r="CZ12" s="691">
        <v>4</v>
      </c>
      <c r="DA12" s="691"/>
      <c r="DB12" s="691"/>
      <c r="DC12" s="691"/>
      <c r="DD12" s="670">
        <v>67831</v>
      </c>
      <c r="DE12" s="665"/>
      <c r="DF12" s="665"/>
      <c r="DG12" s="665"/>
      <c r="DH12" s="665"/>
      <c r="DI12" s="665"/>
      <c r="DJ12" s="665"/>
      <c r="DK12" s="665"/>
      <c r="DL12" s="665"/>
      <c r="DM12" s="665"/>
      <c r="DN12" s="665"/>
      <c r="DO12" s="665"/>
      <c r="DP12" s="666"/>
      <c r="DQ12" s="670">
        <v>1891660</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9510053</v>
      </c>
      <c r="BH13" s="665"/>
      <c r="BI13" s="665"/>
      <c r="BJ13" s="665"/>
      <c r="BK13" s="665"/>
      <c r="BL13" s="665"/>
      <c r="BM13" s="665"/>
      <c r="BN13" s="666"/>
      <c r="BO13" s="691">
        <v>43.4</v>
      </c>
      <c r="BP13" s="691"/>
      <c r="BQ13" s="691"/>
      <c r="BR13" s="691"/>
      <c r="BS13" s="692" t="s">
        <v>128</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6492582</v>
      </c>
      <c r="CS13" s="665"/>
      <c r="CT13" s="665"/>
      <c r="CU13" s="665"/>
      <c r="CV13" s="665"/>
      <c r="CW13" s="665"/>
      <c r="CX13" s="665"/>
      <c r="CY13" s="666"/>
      <c r="CZ13" s="691">
        <v>8.3000000000000007</v>
      </c>
      <c r="DA13" s="691"/>
      <c r="DB13" s="691"/>
      <c r="DC13" s="691"/>
      <c r="DD13" s="670">
        <v>1555359</v>
      </c>
      <c r="DE13" s="665"/>
      <c r="DF13" s="665"/>
      <c r="DG13" s="665"/>
      <c r="DH13" s="665"/>
      <c r="DI13" s="665"/>
      <c r="DJ13" s="665"/>
      <c r="DK13" s="665"/>
      <c r="DL13" s="665"/>
      <c r="DM13" s="665"/>
      <c r="DN13" s="665"/>
      <c r="DO13" s="665"/>
      <c r="DP13" s="666"/>
      <c r="DQ13" s="670">
        <v>5057792</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v>10</v>
      </c>
      <c r="S14" s="665"/>
      <c r="T14" s="665"/>
      <c r="U14" s="665"/>
      <c r="V14" s="665"/>
      <c r="W14" s="665"/>
      <c r="X14" s="665"/>
      <c r="Y14" s="666"/>
      <c r="Z14" s="691">
        <v>0</v>
      </c>
      <c r="AA14" s="691"/>
      <c r="AB14" s="691"/>
      <c r="AC14" s="691"/>
      <c r="AD14" s="692">
        <v>10</v>
      </c>
      <c r="AE14" s="692"/>
      <c r="AF14" s="692"/>
      <c r="AG14" s="692"/>
      <c r="AH14" s="692"/>
      <c r="AI14" s="692"/>
      <c r="AJ14" s="692"/>
      <c r="AK14" s="692"/>
      <c r="AL14" s="667">
        <v>0</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599035</v>
      </c>
      <c r="BH14" s="665"/>
      <c r="BI14" s="665"/>
      <c r="BJ14" s="665"/>
      <c r="BK14" s="665"/>
      <c r="BL14" s="665"/>
      <c r="BM14" s="665"/>
      <c r="BN14" s="666"/>
      <c r="BO14" s="691">
        <v>2.7</v>
      </c>
      <c r="BP14" s="691"/>
      <c r="BQ14" s="691"/>
      <c r="BR14" s="691"/>
      <c r="BS14" s="692" t="s">
        <v>128</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2821238</v>
      </c>
      <c r="CS14" s="665"/>
      <c r="CT14" s="665"/>
      <c r="CU14" s="665"/>
      <c r="CV14" s="665"/>
      <c r="CW14" s="665"/>
      <c r="CX14" s="665"/>
      <c r="CY14" s="666"/>
      <c r="CZ14" s="691">
        <v>3.6</v>
      </c>
      <c r="DA14" s="691"/>
      <c r="DB14" s="691"/>
      <c r="DC14" s="691"/>
      <c r="DD14" s="670">
        <v>437648</v>
      </c>
      <c r="DE14" s="665"/>
      <c r="DF14" s="665"/>
      <c r="DG14" s="665"/>
      <c r="DH14" s="665"/>
      <c r="DI14" s="665"/>
      <c r="DJ14" s="665"/>
      <c r="DK14" s="665"/>
      <c r="DL14" s="665"/>
      <c r="DM14" s="665"/>
      <c r="DN14" s="665"/>
      <c r="DO14" s="665"/>
      <c r="DP14" s="666"/>
      <c r="DQ14" s="670">
        <v>2276270</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1138866</v>
      </c>
      <c r="BH15" s="665"/>
      <c r="BI15" s="665"/>
      <c r="BJ15" s="665"/>
      <c r="BK15" s="665"/>
      <c r="BL15" s="665"/>
      <c r="BM15" s="665"/>
      <c r="BN15" s="666"/>
      <c r="BO15" s="691">
        <v>5.2</v>
      </c>
      <c r="BP15" s="691"/>
      <c r="BQ15" s="691"/>
      <c r="BR15" s="691"/>
      <c r="BS15" s="692" t="s">
        <v>128</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6934171</v>
      </c>
      <c r="CS15" s="665"/>
      <c r="CT15" s="665"/>
      <c r="CU15" s="665"/>
      <c r="CV15" s="665"/>
      <c r="CW15" s="665"/>
      <c r="CX15" s="665"/>
      <c r="CY15" s="666"/>
      <c r="CZ15" s="691">
        <v>8.9</v>
      </c>
      <c r="DA15" s="691"/>
      <c r="DB15" s="691"/>
      <c r="DC15" s="691"/>
      <c r="DD15" s="670">
        <v>1295494</v>
      </c>
      <c r="DE15" s="665"/>
      <c r="DF15" s="665"/>
      <c r="DG15" s="665"/>
      <c r="DH15" s="665"/>
      <c r="DI15" s="665"/>
      <c r="DJ15" s="665"/>
      <c r="DK15" s="665"/>
      <c r="DL15" s="665"/>
      <c r="DM15" s="665"/>
      <c r="DN15" s="665"/>
      <c r="DO15" s="665"/>
      <c r="DP15" s="666"/>
      <c r="DQ15" s="670">
        <v>5241132</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66487</v>
      </c>
      <c r="S16" s="665"/>
      <c r="T16" s="665"/>
      <c r="U16" s="665"/>
      <c r="V16" s="665"/>
      <c r="W16" s="665"/>
      <c r="X16" s="665"/>
      <c r="Y16" s="666"/>
      <c r="Z16" s="691">
        <v>0.1</v>
      </c>
      <c r="AA16" s="691"/>
      <c r="AB16" s="691"/>
      <c r="AC16" s="691"/>
      <c r="AD16" s="692">
        <v>66487</v>
      </c>
      <c r="AE16" s="692"/>
      <c r="AF16" s="692"/>
      <c r="AG16" s="692"/>
      <c r="AH16" s="692"/>
      <c r="AI16" s="692"/>
      <c r="AJ16" s="692"/>
      <c r="AK16" s="692"/>
      <c r="AL16" s="667">
        <v>0.2</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v>37493</v>
      </c>
      <c r="CS16" s="665"/>
      <c r="CT16" s="665"/>
      <c r="CU16" s="665"/>
      <c r="CV16" s="665"/>
      <c r="CW16" s="665"/>
      <c r="CX16" s="665"/>
      <c r="CY16" s="666"/>
      <c r="CZ16" s="691">
        <v>0</v>
      </c>
      <c r="DA16" s="691"/>
      <c r="DB16" s="691"/>
      <c r="DC16" s="691"/>
      <c r="DD16" s="670" t="s">
        <v>128</v>
      </c>
      <c r="DE16" s="665"/>
      <c r="DF16" s="665"/>
      <c r="DG16" s="665"/>
      <c r="DH16" s="665"/>
      <c r="DI16" s="665"/>
      <c r="DJ16" s="665"/>
      <c r="DK16" s="665"/>
      <c r="DL16" s="665"/>
      <c r="DM16" s="665"/>
      <c r="DN16" s="665"/>
      <c r="DO16" s="665"/>
      <c r="DP16" s="666"/>
      <c r="DQ16" s="670">
        <v>19740</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282309</v>
      </c>
      <c r="S17" s="665"/>
      <c r="T17" s="665"/>
      <c r="U17" s="665"/>
      <c r="V17" s="665"/>
      <c r="W17" s="665"/>
      <c r="X17" s="665"/>
      <c r="Y17" s="666"/>
      <c r="Z17" s="691">
        <v>0.4</v>
      </c>
      <c r="AA17" s="691"/>
      <c r="AB17" s="691"/>
      <c r="AC17" s="691"/>
      <c r="AD17" s="692">
        <v>282309</v>
      </c>
      <c r="AE17" s="692"/>
      <c r="AF17" s="692"/>
      <c r="AG17" s="692"/>
      <c r="AH17" s="692"/>
      <c r="AI17" s="692"/>
      <c r="AJ17" s="692"/>
      <c r="AK17" s="692"/>
      <c r="AL17" s="667">
        <v>0.7</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5917366</v>
      </c>
      <c r="CS17" s="665"/>
      <c r="CT17" s="665"/>
      <c r="CU17" s="665"/>
      <c r="CV17" s="665"/>
      <c r="CW17" s="665"/>
      <c r="CX17" s="665"/>
      <c r="CY17" s="666"/>
      <c r="CZ17" s="691">
        <v>7.6</v>
      </c>
      <c r="DA17" s="691"/>
      <c r="DB17" s="691"/>
      <c r="DC17" s="691"/>
      <c r="DD17" s="670" t="s">
        <v>128</v>
      </c>
      <c r="DE17" s="665"/>
      <c r="DF17" s="665"/>
      <c r="DG17" s="665"/>
      <c r="DH17" s="665"/>
      <c r="DI17" s="665"/>
      <c r="DJ17" s="665"/>
      <c r="DK17" s="665"/>
      <c r="DL17" s="665"/>
      <c r="DM17" s="665"/>
      <c r="DN17" s="665"/>
      <c r="DO17" s="665"/>
      <c r="DP17" s="666"/>
      <c r="DQ17" s="670">
        <v>5917257</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478319</v>
      </c>
      <c r="S18" s="665"/>
      <c r="T18" s="665"/>
      <c r="U18" s="665"/>
      <c r="V18" s="665"/>
      <c r="W18" s="665"/>
      <c r="X18" s="665"/>
      <c r="Y18" s="666"/>
      <c r="Z18" s="691">
        <v>0.6</v>
      </c>
      <c r="AA18" s="691"/>
      <c r="AB18" s="691"/>
      <c r="AC18" s="691"/>
      <c r="AD18" s="692">
        <v>447699</v>
      </c>
      <c r="AE18" s="692"/>
      <c r="AF18" s="692"/>
      <c r="AG18" s="692"/>
      <c r="AH18" s="692"/>
      <c r="AI18" s="692"/>
      <c r="AJ18" s="692"/>
      <c r="AK18" s="692"/>
      <c r="AL18" s="667">
        <v>1.1000000238418579</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145019</v>
      </c>
      <c r="S19" s="665"/>
      <c r="T19" s="665"/>
      <c r="U19" s="665"/>
      <c r="V19" s="665"/>
      <c r="W19" s="665"/>
      <c r="X19" s="665"/>
      <c r="Y19" s="666"/>
      <c r="Z19" s="691">
        <v>0.2</v>
      </c>
      <c r="AA19" s="691"/>
      <c r="AB19" s="691"/>
      <c r="AC19" s="691"/>
      <c r="AD19" s="692">
        <v>145019</v>
      </c>
      <c r="AE19" s="692"/>
      <c r="AF19" s="692"/>
      <c r="AG19" s="692"/>
      <c r="AH19" s="692"/>
      <c r="AI19" s="692"/>
      <c r="AJ19" s="692"/>
      <c r="AK19" s="692"/>
      <c r="AL19" s="667">
        <v>0.3</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1124405</v>
      </c>
      <c r="BH19" s="665"/>
      <c r="BI19" s="665"/>
      <c r="BJ19" s="665"/>
      <c r="BK19" s="665"/>
      <c r="BL19" s="665"/>
      <c r="BM19" s="665"/>
      <c r="BN19" s="666"/>
      <c r="BO19" s="691">
        <v>5.0999999999999996</v>
      </c>
      <c r="BP19" s="691"/>
      <c r="BQ19" s="691"/>
      <c r="BR19" s="691"/>
      <c r="BS19" s="692" t="s">
        <v>128</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20130</v>
      </c>
      <c r="S20" s="665"/>
      <c r="T20" s="665"/>
      <c r="U20" s="665"/>
      <c r="V20" s="665"/>
      <c r="W20" s="665"/>
      <c r="X20" s="665"/>
      <c r="Y20" s="666"/>
      <c r="Z20" s="691">
        <v>0</v>
      </c>
      <c r="AA20" s="691"/>
      <c r="AB20" s="691"/>
      <c r="AC20" s="691"/>
      <c r="AD20" s="692">
        <v>20130</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1124405</v>
      </c>
      <c r="BH20" s="665"/>
      <c r="BI20" s="665"/>
      <c r="BJ20" s="665"/>
      <c r="BK20" s="665"/>
      <c r="BL20" s="665"/>
      <c r="BM20" s="665"/>
      <c r="BN20" s="666"/>
      <c r="BO20" s="691">
        <v>5.0999999999999996</v>
      </c>
      <c r="BP20" s="691"/>
      <c r="BQ20" s="691"/>
      <c r="BR20" s="691"/>
      <c r="BS20" s="692" t="s">
        <v>128</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77932803</v>
      </c>
      <c r="CS20" s="665"/>
      <c r="CT20" s="665"/>
      <c r="CU20" s="665"/>
      <c r="CV20" s="665"/>
      <c r="CW20" s="665"/>
      <c r="CX20" s="665"/>
      <c r="CY20" s="666"/>
      <c r="CZ20" s="691">
        <v>100</v>
      </c>
      <c r="DA20" s="691"/>
      <c r="DB20" s="691"/>
      <c r="DC20" s="691"/>
      <c r="DD20" s="670">
        <v>4989988</v>
      </c>
      <c r="DE20" s="665"/>
      <c r="DF20" s="665"/>
      <c r="DG20" s="665"/>
      <c r="DH20" s="665"/>
      <c r="DI20" s="665"/>
      <c r="DJ20" s="665"/>
      <c r="DK20" s="665"/>
      <c r="DL20" s="665"/>
      <c r="DM20" s="665"/>
      <c r="DN20" s="665"/>
      <c r="DO20" s="665"/>
      <c r="DP20" s="666"/>
      <c r="DQ20" s="670">
        <v>49181290</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10680</v>
      </c>
      <c r="S21" s="665"/>
      <c r="T21" s="665"/>
      <c r="U21" s="665"/>
      <c r="V21" s="665"/>
      <c r="W21" s="665"/>
      <c r="X21" s="665"/>
      <c r="Y21" s="666"/>
      <c r="Z21" s="691">
        <v>0</v>
      </c>
      <c r="AA21" s="691"/>
      <c r="AB21" s="691"/>
      <c r="AC21" s="691"/>
      <c r="AD21" s="692">
        <v>10680</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302490</v>
      </c>
      <c r="S22" s="665"/>
      <c r="T22" s="665"/>
      <c r="U22" s="665"/>
      <c r="V22" s="665"/>
      <c r="W22" s="665"/>
      <c r="X22" s="665"/>
      <c r="Y22" s="666"/>
      <c r="Z22" s="691">
        <v>0.4</v>
      </c>
      <c r="AA22" s="691"/>
      <c r="AB22" s="691"/>
      <c r="AC22" s="691"/>
      <c r="AD22" s="692">
        <v>271870</v>
      </c>
      <c r="AE22" s="692"/>
      <c r="AF22" s="692"/>
      <c r="AG22" s="692"/>
      <c r="AH22" s="692"/>
      <c r="AI22" s="692"/>
      <c r="AJ22" s="692"/>
      <c r="AK22" s="692"/>
      <c r="AL22" s="667">
        <v>0.69999998807907104</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15860713</v>
      </c>
      <c r="S23" s="665"/>
      <c r="T23" s="665"/>
      <c r="U23" s="665"/>
      <c r="V23" s="665"/>
      <c r="W23" s="665"/>
      <c r="X23" s="665"/>
      <c r="Y23" s="666"/>
      <c r="Z23" s="691">
        <v>19.8</v>
      </c>
      <c r="AA23" s="691"/>
      <c r="AB23" s="691"/>
      <c r="AC23" s="691"/>
      <c r="AD23" s="692">
        <v>14879891</v>
      </c>
      <c r="AE23" s="692"/>
      <c r="AF23" s="692"/>
      <c r="AG23" s="692"/>
      <c r="AH23" s="692"/>
      <c r="AI23" s="692"/>
      <c r="AJ23" s="692"/>
      <c r="AK23" s="692"/>
      <c r="AL23" s="667">
        <v>35.700000000000003</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v>1124405</v>
      </c>
      <c r="BH23" s="665"/>
      <c r="BI23" s="665"/>
      <c r="BJ23" s="665"/>
      <c r="BK23" s="665"/>
      <c r="BL23" s="665"/>
      <c r="BM23" s="665"/>
      <c r="BN23" s="666"/>
      <c r="BO23" s="691">
        <v>5.0999999999999996</v>
      </c>
      <c r="BP23" s="691"/>
      <c r="BQ23" s="691"/>
      <c r="BR23" s="691"/>
      <c r="BS23" s="692" t="s">
        <v>128</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14879891</v>
      </c>
      <c r="S24" s="665"/>
      <c r="T24" s="665"/>
      <c r="U24" s="665"/>
      <c r="V24" s="665"/>
      <c r="W24" s="665"/>
      <c r="X24" s="665"/>
      <c r="Y24" s="666"/>
      <c r="Z24" s="691">
        <v>18.5</v>
      </c>
      <c r="AA24" s="691"/>
      <c r="AB24" s="691"/>
      <c r="AC24" s="691"/>
      <c r="AD24" s="692">
        <v>14879891</v>
      </c>
      <c r="AE24" s="692"/>
      <c r="AF24" s="692"/>
      <c r="AG24" s="692"/>
      <c r="AH24" s="692"/>
      <c r="AI24" s="692"/>
      <c r="AJ24" s="692"/>
      <c r="AK24" s="692"/>
      <c r="AL24" s="667">
        <v>35.700000000000003</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37960083</v>
      </c>
      <c r="CS24" s="718"/>
      <c r="CT24" s="718"/>
      <c r="CU24" s="718"/>
      <c r="CV24" s="718"/>
      <c r="CW24" s="718"/>
      <c r="CX24" s="718"/>
      <c r="CY24" s="761"/>
      <c r="CZ24" s="762">
        <v>48.7</v>
      </c>
      <c r="DA24" s="735"/>
      <c r="DB24" s="735"/>
      <c r="DC24" s="765"/>
      <c r="DD24" s="760">
        <v>22387799</v>
      </c>
      <c r="DE24" s="718"/>
      <c r="DF24" s="718"/>
      <c r="DG24" s="718"/>
      <c r="DH24" s="718"/>
      <c r="DI24" s="718"/>
      <c r="DJ24" s="718"/>
      <c r="DK24" s="761"/>
      <c r="DL24" s="760">
        <v>19872496</v>
      </c>
      <c r="DM24" s="718"/>
      <c r="DN24" s="718"/>
      <c r="DO24" s="718"/>
      <c r="DP24" s="718"/>
      <c r="DQ24" s="718"/>
      <c r="DR24" s="718"/>
      <c r="DS24" s="718"/>
      <c r="DT24" s="718"/>
      <c r="DU24" s="718"/>
      <c r="DV24" s="761"/>
      <c r="DW24" s="762">
        <v>44.9</v>
      </c>
      <c r="DX24" s="735"/>
      <c r="DY24" s="735"/>
      <c r="DZ24" s="735"/>
      <c r="EA24" s="735"/>
      <c r="EB24" s="735"/>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980822</v>
      </c>
      <c r="S25" s="665"/>
      <c r="T25" s="665"/>
      <c r="U25" s="665"/>
      <c r="V25" s="665"/>
      <c r="W25" s="665"/>
      <c r="X25" s="665"/>
      <c r="Y25" s="666"/>
      <c r="Z25" s="691">
        <v>1.2</v>
      </c>
      <c r="AA25" s="691"/>
      <c r="AB25" s="691"/>
      <c r="AC25" s="691"/>
      <c r="AD25" s="692" t="s">
        <v>128</v>
      </c>
      <c r="AE25" s="692"/>
      <c r="AF25" s="692"/>
      <c r="AG25" s="692"/>
      <c r="AH25" s="692"/>
      <c r="AI25" s="692"/>
      <c r="AJ25" s="692"/>
      <c r="AK25" s="692"/>
      <c r="AL25" s="667" t="s">
        <v>128</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12102104</v>
      </c>
      <c r="CS25" s="675"/>
      <c r="CT25" s="675"/>
      <c r="CU25" s="675"/>
      <c r="CV25" s="675"/>
      <c r="CW25" s="675"/>
      <c r="CX25" s="675"/>
      <c r="CY25" s="676"/>
      <c r="CZ25" s="667">
        <v>15.5</v>
      </c>
      <c r="DA25" s="677"/>
      <c r="DB25" s="677"/>
      <c r="DC25" s="678"/>
      <c r="DD25" s="670">
        <v>11360841</v>
      </c>
      <c r="DE25" s="675"/>
      <c r="DF25" s="675"/>
      <c r="DG25" s="675"/>
      <c r="DH25" s="675"/>
      <c r="DI25" s="675"/>
      <c r="DJ25" s="675"/>
      <c r="DK25" s="676"/>
      <c r="DL25" s="670">
        <v>10820543</v>
      </c>
      <c r="DM25" s="675"/>
      <c r="DN25" s="675"/>
      <c r="DO25" s="675"/>
      <c r="DP25" s="675"/>
      <c r="DQ25" s="675"/>
      <c r="DR25" s="675"/>
      <c r="DS25" s="675"/>
      <c r="DT25" s="675"/>
      <c r="DU25" s="675"/>
      <c r="DV25" s="676"/>
      <c r="DW25" s="667">
        <v>24.5</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7441865</v>
      </c>
      <c r="CS26" s="665"/>
      <c r="CT26" s="665"/>
      <c r="CU26" s="665"/>
      <c r="CV26" s="665"/>
      <c r="CW26" s="665"/>
      <c r="CX26" s="665"/>
      <c r="CY26" s="666"/>
      <c r="CZ26" s="667">
        <v>9.5</v>
      </c>
      <c r="DA26" s="677"/>
      <c r="DB26" s="677"/>
      <c r="DC26" s="678"/>
      <c r="DD26" s="670">
        <v>6975770</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43580598</v>
      </c>
      <c r="S27" s="665"/>
      <c r="T27" s="665"/>
      <c r="U27" s="665"/>
      <c r="V27" s="665"/>
      <c r="W27" s="665"/>
      <c r="X27" s="665"/>
      <c r="Y27" s="666"/>
      <c r="Z27" s="691">
        <v>54.3</v>
      </c>
      <c r="AA27" s="691"/>
      <c r="AB27" s="691"/>
      <c r="AC27" s="691"/>
      <c r="AD27" s="692">
        <v>41444751</v>
      </c>
      <c r="AE27" s="692"/>
      <c r="AF27" s="692"/>
      <c r="AG27" s="692"/>
      <c r="AH27" s="692"/>
      <c r="AI27" s="692"/>
      <c r="AJ27" s="692"/>
      <c r="AK27" s="692"/>
      <c r="AL27" s="667">
        <v>99.599998474121094</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21899805</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19940613</v>
      </c>
      <c r="CS27" s="675"/>
      <c r="CT27" s="675"/>
      <c r="CU27" s="675"/>
      <c r="CV27" s="675"/>
      <c r="CW27" s="675"/>
      <c r="CX27" s="675"/>
      <c r="CY27" s="676"/>
      <c r="CZ27" s="667">
        <v>25.6</v>
      </c>
      <c r="DA27" s="677"/>
      <c r="DB27" s="677"/>
      <c r="DC27" s="678"/>
      <c r="DD27" s="670">
        <v>5109701</v>
      </c>
      <c r="DE27" s="675"/>
      <c r="DF27" s="675"/>
      <c r="DG27" s="675"/>
      <c r="DH27" s="675"/>
      <c r="DI27" s="675"/>
      <c r="DJ27" s="675"/>
      <c r="DK27" s="676"/>
      <c r="DL27" s="670">
        <v>4613510</v>
      </c>
      <c r="DM27" s="675"/>
      <c r="DN27" s="675"/>
      <c r="DO27" s="675"/>
      <c r="DP27" s="675"/>
      <c r="DQ27" s="675"/>
      <c r="DR27" s="675"/>
      <c r="DS27" s="675"/>
      <c r="DT27" s="675"/>
      <c r="DU27" s="675"/>
      <c r="DV27" s="676"/>
      <c r="DW27" s="667">
        <v>10.4</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v>17654</v>
      </c>
      <c r="S28" s="665"/>
      <c r="T28" s="665"/>
      <c r="U28" s="665"/>
      <c r="V28" s="665"/>
      <c r="W28" s="665"/>
      <c r="X28" s="665"/>
      <c r="Y28" s="666"/>
      <c r="Z28" s="691">
        <v>0</v>
      </c>
      <c r="AA28" s="691"/>
      <c r="AB28" s="691"/>
      <c r="AC28" s="691"/>
      <c r="AD28" s="692">
        <v>17654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5917366</v>
      </c>
      <c r="CS28" s="665"/>
      <c r="CT28" s="665"/>
      <c r="CU28" s="665"/>
      <c r="CV28" s="665"/>
      <c r="CW28" s="665"/>
      <c r="CX28" s="665"/>
      <c r="CY28" s="666"/>
      <c r="CZ28" s="667">
        <v>7.6</v>
      </c>
      <c r="DA28" s="677"/>
      <c r="DB28" s="677"/>
      <c r="DC28" s="678"/>
      <c r="DD28" s="670">
        <v>5917257</v>
      </c>
      <c r="DE28" s="665"/>
      <c r="DF28" s="665"/>
      <c r="DG28" s="665"/>
      <c r="DH28" s="665"/>
      <c r="DI28" s="665"/>
      <c r="DJ28" s="665"/>
      <c r="DK28" s="666"/>
      <c r="DL28" s="670">
        <v>4438443</v>
      </c>
      <c r="DM28" s="665"/>
      <c r="DN28" s="665"/>
      <c r="DO28" s="665"/>
      <c r="DP28" s="665"/>
      <c r="DQ28" s="665"/>
      <c r="DR28" s="665"/>
      <c r="DS28" s="665"/>
      <c r="DT28" s="665"/>
      <c r="DU28" s="665"/>
      <c r="DV28" s="666"/>
      <c r="DW28" s="667">
        <v>10</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315047</v>
      </c>
      <c r="S29" s="665"/>
      <c r="T29" s="665"/>
      <c r="U29" s="665"/>
      <c r="V29" s="665"/>
      <c r="W29" s="665"/>
      <c r="X29" s="665"/>
      <c r="Y29" s="666"/>
      <c r="Z29" s="691">
        <v>0.4</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70</v>
      </c>
      <c r="CG29" s="703"/>
      <c r="CH29" s="703"/>
      <c r="CI29" s="703"/>
      <c r="CJ29" s="703"/>
      <c r="CK29" s="703"/>
      <c r="CL29" s="703"/>
      <c r="CM29" s="703"/>
      <c r="CN29" s="703"/>
      <c r="CO29" s="703"/>
      <c r="CP29" s="703"/>
      <c r="CQ29" s="704"/>
      <c r="CR29" s="664">
        <v>5917366</v>
      </c>
      <c r="CS29" s="675"/>
      <c r="CT29" s="675"/>
      <c r="CU29" s="675"/>
      <c r="CV29" s="675"/>
      <c r="CW29" s="675"/>
      <c r="CX29" s="675"/>
      <c r="CY29" s="676"/>
      <c r="CZ29" s="667">
        <v>7.6</v>
      </c>
      <c r="DA29" s="677"/>
      <c r="DB29" s="677"/>
      <c r="DC29" s="678"/>
      <c r="DD29" s="670">
        <v>5917257</v>
      </c>
      <c r="DE29" s="675"/>
      <c r="DF29" s="675"/>
      <c r="DG29" s="675"/>
      <c r="DH29" s="675"/>
      <c r="DI29" s="675"/>
      <c r="DJ29" s="675"/>
      <c r="DK29" s="676"/>
      <c r="DL29" s="670">
        <v>4438443</v>
      </c>
      <c r="DM29" s="675"/>
      <c r="DN29" s="675"/>
      <c r="DO29" s="675"/>
      <c r="DP29" s="675"/>
      <c r="DQ29" s="675"/>
      <c r="DR29" s="675"/>
      <c r="DS29" s="675"/>
      <c r="DT29" s="675"/>
      <c r="DU29" s="675"/>
      <c r="DV29" s="676"/>
      <c r="DW29" s="667">
        <v>10</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571653</v>
      </c>
      <c r="S30" s="665"/>
      <c r="T30" s="665"/>
      <c r="U30" s="665"/>
      <c r="V30" s="665"/>
      <c r="W30" s="665"/>
      <c r="X30" s="665"/>
      <c r="Y30" s="666"/>
      <c r="Z30" s="691">
        <v>0.7</v>
      </c>
      <c r="AA30" s="691"/>
      <c r="AB30" s="691"/>
      <c r="AC30" s="691"/>
      <c r="AD30" s="692">
        <v>134652</v>
      </c>
      <c r="AE30" s="692"/>
      <c r="AF30" s="692"/>
      <c r="AG30" s="692"/>
      <c r="AH30" s="692"/>
      <c r="AI30" s="692"/>
      <c r="AJ30" s="692"/>
      <c r="AK30" s="692"/>
      <c r="AL30" s="667">
        <v>0.3</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5766835</v>
      </c>
      <c r="CS30" s="665"/>
      <c r="CT30" s="665"/>
      <c r="CU30" s="665"/>
      <c r="CV30" s="665"/>
      <c r="CW30" s="665"/>
      <c r="CX30" s="665"/>
      <c r="CY30" s="666"/>
      <c r="CZ30" s="667">
        <v>7.4</v>
      </c>
      <c r="DA30" s="677"/>
      <c r="DB30" s="677"/>
      <c r="DC30" s="678"/>
      <c r="DD30" s="670">
        <v>5766727</v>
      </c>
      <c r="DE30" s="665"/>
      <c r="DF30" s="665"/>
      <c r="DG30" s="665"/>
      <c r="DH30" s="665"/>
      <c r="DI30" s="665"/>
      <c r="DJ30" s="665"/>
      <c r="DK30" s="666"/>
      <c r="DL30" s="670">
        <v>4288677</v>
      </c>
      <c r="DM30" s="665"/>
      <c r="DN30" s="665"/>
      <c r="DO30" s="665"/>
      <c r="DP30" s="665"/>
      <c r="DQ30" s="665"/>
      <c r="DR30" s="665"/>
      <c r="DS30" s="665"/>
      <c r="DT30" s="665"/>
      <c r="DU30" s="665"/>
      <c r="DV30" s="666"/>
      <c r="DW30" s="667">
        <v>9.6999999999999993</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301362</v>
      </c>
      <c r="S31" s="665"/>
      <c r="T31" s="665"/>
      <c r="U31" s="665"/>
      <c r="V31" s="665"/>
      <c r="W31" s="665"/>
      <c r="X31" s="665"/>
      <c r="Y31" s="666"/>
      <c r="Z31" s="691">
        <v>0.4</v>
      </c>
      <c r="AA31" s="691"/>
      <c r="AB31" s="691"/>
      <c r="AC31" s="691"/>
      <c r="AD31" s="692">
        <v>3</v>
      </c>
      <c r="AE31" s="692"/>
      <c r="AF31" s="692"/>
      <c r="AG31" s="692"/>
      <c r="AH31" s="692"/>
      <c r="AI31" s="692"/>
      <c r="AJ31" s="692"/>
      <c r="AK31" s="692"/>
      <c r="AL31" s="667">
        <v>0</v>
      </c>
      <c r="AM31" s="668"/>
      <c r="AN31" s="668"/>
      <c r="AO31" s="693"/>
      <c r="AP31" s="737" t="s">
        <v>310</v>
      </c>
      <c r="AQ31" s="738"/>
      <c r="AR31" s="738"/>
      <c r="AS31" s="738"/>
      <c r="AT31" s="743" t="s">
        <v>311</v>
      </c>
      <c r="AU31" s="360"/>
      <c r="AV31" s="360"/>
      <c r="AW31" s="360"/>
      <c r="AX31" s="730" t="s">
        <v>188</v>
      </c>
      <c r="AY31" s="731"/>
      <c r="AZ31" s="731"/>
      <c r="BA31" s="731"/>
      <c r="BB31" s="731"/>
      <c r="BC31" s="731"/>
      <c r="BD31" s="731"/>
      <c r="BE31" s="731"/>
      <c r="BF31" s="732"/>
      <c r="BG31" s="733">
        <v>99</v>
      </c>
      <c r="BH31" s="734"/>
      <c r="BI31" s="734"/>
      <c r="BJ31" s="734"/>
      <c r="BK31" s="734"/>
      <c r="BL31" s="734"/>
      <c r="BM31" s="735">
        <v>95.1</v>
      </c>
      <c r="BN31" s="734"/>
      <c r="BO31" s="734"/>
      <c r="BP31" s="734"/>
      <c r="BQ31" s="736"/>
      <c r="BR31" s="733">
        <v>98.5</v>
      </c>
      <c r="BS31" s="734"/>
      <c r="BT31" s="734"/>
      <c r="BU31" s="734"/>
      <c r="BV31" s="734"/>
      <c r="BW31" s="734"/>
      <c r="BX31" s="735">
        <v>94.3</v>
      </c>
      <c r="BY31" s="734"/>
      <c r="BZ31" s="734"/>
      <c r="CA31" s="734"/>
      <c r="CB31" s="736"/>
      <c r="CD31" s="753"/>
      <c r="CE31" s="754"/>
      <c r="CF31" s="706" t="s">
        <v>312</v>
      </c>
      <c r="CG31" s="703"/>
      <c r="CH31" s="703"/>
      <c r="CI31" s="703"/>
      <c r="CJ31" s="703"/>
      <c r="CK31" s="703"/>
      <c r="CL31" s="703"/>
      <c r="CM31" s="703"/>
      <c r="CN31" s="703"/>
      <c r="CO31" s="703"/>
      <c r="CP31" s="703"/>
      <c r="CQ31" s="704"/>
      <c r="CR31" s="664">
        <v>150531</v>
      </c>
      <c r="CS31" s="675"/>
      <c r="CT31" s="675"/>
      <c r="CU31" s="675"/>
      <c r="CV31" s="675"/>
      <c r="CW31" s="675"/>
      <c r="CX31" s="675"/>
      <c r="CY31" s="676"/>
      <c r="CZ31" s="667">
        <v>0.2</v>
      </c>
      <c r="DA31" s="677"/>
      <c r="DB31" s="677"/>
      <c r="DC31" s="678"/>
      <c r="DD31" s="670">
        <v>150530</v>
      </c>
      <c r="DE31" s="675"/>
      <c r="DF31" s="675"/>
      <c r="DG31" s="675"/>
      <c r="DH31" s="675"/>
      <c r="DI31" s="675"/>
      <c r="DJ31" s="675"/>
      <c r="DK31" s="676"/>
      <c r="DL31" s="670">
        <v>149766</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16444947</v>
      </c>
      <c r="S32" s="665"/>
      <c r="T32" s="665"/>
      <c r="U32" s="665"/>
      <c r="V32" s="665"/>
      <c r="W32" s="665"/>
      <c r="X32" s="665"/>
      <c r="Y32" s="666"/>
      <c r="Z32" s="691">
        <v>20.5</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1" t="s">
        <v>314</v>
      </c>
      <c r="AV32" s="361"/>
      <c r="AW32" s="361"/>
      <c r="AX32" s="661" t="s">
        <v>315</v>
      </c>
      <c r="AY32" s="662"/>
      <c r="AZ32" s="662"/>
      <c r="BA32" s="662"/>
      <c r="BB32" s="662"/>
      <c r="BC32" s="662"/>
      <c r="BD32" s="662"/>
      <c r="BE32" s="662"/>
      <c r="BF32" s="663"/>
      <c r="BG32" s="746">
        <v>98.9</v>
      </c>
      <c r="BH32" s="675"/>
      <c r="BI32" s="675"/>
      <c r="BJ32" s="675"/>
      <c r="BK32" s="675"/>
      <c r="BL32" s="675"/>
      <c r="BM32" s="668">
        <v>96.1</v>
      </c>
      <c r="BN32" s="747"/>
      <c r="BO32" s="747"/>
      <c r="BP32" s="747"/>
      <c r="BQ32" s="702"/>
      <c r="BR32" s="746">
        <v>98.3</v>
      </c>
      <c r="BS32" s="675"/>
      <c r="BT32" s="675"/>
      <c r="BU32" s="675"/>
      <c r="BV32" s="675"/>
      <c r="BW32" s="675"/>
      <c r="BX32" s="668">
        <v>95</v>
      </c>
      <c r="BY32" s="747"/>
      <c r="BZ32" s="747"/>
      <c r="CA32" s="747"/>
      <c r="CB32" s="702"/>
      <c r="CD32" s="755"/>
      <c r="CE32" s="756"/>
      <c r="CF32" s="706" t="s">
        <v>316</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v>361</v>
      </c>
      <c r="S33" s="665"/>
      <c r="T33" s="665"/>
      <c r="U33" s="665"/>
      <c r="V33" s="665"/>
      <c r="W33" s="665"/>
      <c r="X33" s="665"/>
      <c r="Y33" s="666"/>
      <c r="Z33" s="691">
        <v>0</v>
      </c>
      <c r="AA33" s="691"/>
      <c r="AB33" s="691"/>
      <c r="AC33" s="691"/>
      <c r="AD33" s="692">
        <v>361</v>
      </c>
      <c r="AE33" s="692"/>
      <c r="AF33" s="692"/>
      <c r="AG33" s="692"/>
      <c r="AH33" s="692"/>
      <c r="AI33" s="692"/>
      <c r="AJ33" s="692"/>
      <c r="AK33" s="692"/>
      <c r="AL33" s="667">
        <v>0</v>
      </c>
      <c r="AM33" s="668"/>
      <c r="AN33" s="668"/>
      <c r="AO33" s="693"/>
      <c r="AP33" s="741"/>
      <c r="AQ33" s="742"/>
      <c r="AR33" s="742"/>
      <c r="AS33" s="742"/>
      <c r="AT33" s="745"/>
      <c r="AU33" s="362"/>
      <c r="AV33" s="362"/>
      <c r="AW33" s="362"/>
      <c r="AX33" s="641" t="s">
        <v>318</v>
      </c>
      <c r="AY33" s="642"/>
      <c r="AZ33" s="642"/>
      <c r="BA33" s="642"/>
      <c r="BB33" s="642"/>
      <c r="BC33" s="642"/>
      <c r="BD33" s="642"/>
      <c r="BE33" s="642"/>
      <c r="BF33" s="643"/>
      <c r="BG33" s="726">
        <v>98.9</v>
      </c>
      <c r="BH33" s="645"/>
      <c r="BI33" s="645"/>
      <c r="BJ33" s="645"/>
      <c r="BK33" s="645"/>
      <c r="BL33" s="645"/>
      <c r="BM33" s="683">
        <v>94</v>
      </c>
      <c r="BN33" s="645"/>
      <c r="BO33" s="645"/>
      <c r="BP33" s="645"/>
      <c r="BQ33" s="694"/>
      <c r="BR33" s="726">
        <v>98.6</v>
      </c>
      <c r="BS33" s="645"/>
      <c r="BT33" s="645"/>
      <c r="BU33" s="645"/>
      <c r="BV33" s="645"/>
      <c r="BW33" s="645"/>
      <c r="BX33" s="683">
        <v>93.3</v>
      </c>
      <c r="BY33" s="645"/>
      <c r="BZ33" s="645"/>
      <c r="CA33" s="645"/>
      <c r="CB33" s="694"/>
      <c r="CD33" s="706" t="s">
        <v>319</v>
      </c>
      <c r="CE33" s="703"/>
      <c r="CF33" s="703"/>
      <c r="CG33" s="703"/>
      <c r="CH33" s="703"/>
      <c r="CI33" s="703"/>
      <c r="CJ33" s="703"/>
      <c r="CK33" s="703"/>
      <c r="CL33" s="703"/>
      <c r="CM33" s="703"/>
      <c r="CN33" s="703"/>
      <c r="CO33" s="703"/>
      <c r="CP33" s="703"/>
      <c r="CQ33" s="704"/>
      <c r="CR33" s="664">
        <v>34945239</v>
      </c>
      <c r="CS33" s="675"/>
      <c r="CT33" s="675"/>
      <c r="CU33" s="675"/>
      <c r="CV33" s="675"/>
      <c r="CW33" s="675"/>
      <c r="CX33" s="675"/>
      <c r="CY33" s="676"/>
      <c r="CZ33" s="667">
        <v>44.8</v>
      </c>
      <c r="DA33" s="677"/>
      <c r="DB33" s="677"/>
      <c r="DC33" s="678"/>
      <c r="DD33" s="670">
        <v>25675369</v>
      </c>
      <c r="DE33" s="675"/>
      <c r="DF33" s="675"/>
      <c r="DG33" s="675"/>
      <c r="DH33" s="675"/>
      <c r="DI33" s="675"/>
      <c r="DJ33" s="675"/>
      <c r="DK33" s="676"/>
      <c r="DL33" s="670">
        <v>16297229</v>
      </c>
      <c r="DM33" s="675"/>
      <c r="DN33" s="675"/>
      <c r="DO33" s="675"/>
      <c r="DP33" s="675"/>
      <c r="DQ33" s="675"/>
      <c r="DR33" s="675"/>
      <c r="DS33" s="675"/>
      <c r="DT33" s="675"/>
      <c r="DU33" s="675"/>
      <c r="DV33" s="676"/>
      <c r="DW33" s="667">
        <v>36.799999999999997</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4525102</v>
      </c>
      <c r="S34" s="665"/>
      <c r="T34" s="665"/>
      <c r="U34" s="665"/>
      <c r="V34" s="665"/>
      <c r="W34" s="665"/>
      <c r="X34" s="665"/>
      <c r="Y34" s="666"/>
      <c r="Z34" s="691">
        <v>5.6</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321</v>
      </c>
      <c r="CE34" s="703"/>
      <c r="CF34" s="703"/>
      <c r="CG34" s="703"/>
      <c r="CH34" s="703"/>
      <c r="CI34" s="703"/>
      <c r="CJ34" s="703"/>
      <c r="CK34" s="703"/>
      <c r="CL34" s="703"/>
      <c r="CM34" s="703"/>
      <c r="CN34" s="703"/>
      <c r="CO34" s="703"/>
      <c r="CP34" s="703"/>
      <c r="CQ34" s="704"/>
      <c r="CR34" s="664">
        <v>9271519</v>
      </c>
      <c r="CS34" s="665"/>
      <c r="CT34" s="665"/>
      <c r="CU34" s="665"/>
      <c r="CV34" s="665"/>
      <c r="CW34" s="665"/>
      <c r="CX34" s="665"/>
      <c r="CY34" s="666"/>
      <c r="CZ34" s="667">
        <v>11.9</v>
      </c>
      <c r="DA34" s="677"/>
      <c r="DB34" s="677"/>
      <c r="DC34" s="678"/>
      <c r="DD34" s="670">
        <v>6425459</v>
      </c>
      <c r="DE34" s="665"/>
      <c r="DF34" s="665"/>
      <c r="DG34" s="665"/>
      <c r="DH34" s="665"/>
      <c r="DI34" s="665"/>
      <c r="DJ34" s="665"/>
      <c r="DK34" s="666"/>
      <c r="DL34" s="670">
        <v>5093742</v>
      </c>
      <c r="DM34" s="665"/>
      <c r="DN34" s="665"/>
      <c r="DO34" s="665"/>
      <c r="DP34" s="665"/>
      <c r="DQ34" s="665"/>
      <c r="DR34" s="665"/>
      <c r="DS34" s="665"/>
      <c r="DT34" s="665"/>
      <c r="DU34" s="665"/>
      <c r="DV34" s="666"/>
      <c r="DW34" s="667">
        <v>11.5</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63155</v>
      </c>
      <c r="S35" s="665"/>
      <c r="T35" s="665"/>
      <c r="U35" s="665"/>
      <c r="V35" s="665"/>
      <c r="W35" s="665"/>
      <c r="X35" s="665"/>
      <c r="Y35" s="666"/>
      <c r="Z35" s="691">
        <v>0.1</v>
      </c>
      <c r="AA35" s="691"/>
      <c r="AB35" s="691"/>
      <c r="AC35" s="691"/>
      <c r="AD35" s="692">
        <v>22374</v>
      </c>
      <c r="AE35" s="692"/>
      <c r="AF35" s="692"/>
      <c r="AG35" s="692"/>
      <c r="AH35" s="692"/>
      <c r="AI35" s="692"/>
      <c r="AJ35" s="692"/>
      <c r="AK35" s="692"/>
      <c r="AL35" s="667">
        <v>0.1</v>
      </c>
      <c r="AM35" s="668"/>
      <c r="AN35" s="668"/>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745880</v>
      </c>
      <c r="CS35" s="675"/>
      <c r="CT35" s="675"/>
      <c r="CU35" s="675"/>
      <c r="CV35" s="675"/>
      <c r="CW35" s="675"/>
      <c r="CX35" s="675"/>
      <c r="CY35" s="676"/>
      <c r="CZ35" s="667">
        <v>1</v>
      </c>
      <c r="DA35" s="677"/>
      <c r="DB35" s="677"/>
      <c r="DC35" s="678"/>
      <c r="DD35" s="670">
        <v>620401</v>
      </c>
      <c r="DE35" s="675"/>
      <c r="DF35" s="675"/>
      <c r="DG35" s="675"/>
      <c r="DH35" s="675"/>
      <c r="DI35" s="675"/>
      <c r="DJ35" s="675"/>
      <c r="DK35" s="676"/>
      <c r="DL35" s="670">
        <v>610600</v>
      </c>
      <c r="DM35" s="675"/>
      <c r="DN35" s="675"/>
      <c r="DO35" s="675"/>
      <c r="DP35" s="675"/>
      <c r="DQ35" s="675"/>
      <c r="DR35" s="675"/>
      <c r="DS35" s="675"/>
      <c r="DT35" s="675"/>
      <c r="DU35" s="675"/>
      <c r="DV35" s="676"/>
      <c r="DW35" s="667">
        <v>1.4</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1418597</v>
      </c>
      <c r="S36" s="665"/>
      <c r="T36" s="665"/>
      <c r="U36" s="665"/>
      <c r="V36" s="665"/>
      <c r="W36" s="665"/>
      <c r="X36" s="665"/>
      <c r="Y36" s="666"/>
      <c r="Z36" s="691">
        <v>1.8</v>
      </c>
      <c r="AA36" s="691"/>
      <c r="AB36" s="691"/>
      <c r="AC36" s="691"/>
      <c r="AD36" s="692" t="s">
        <v>128</v>
      </c>
      <c r="AE36" s="692"/>
      <c r="AF36" s="692"/>
      <c r="AG36" s="692"/>
      <c r="AH36" s="692"/>
      <c r="AI36" s="692"/>
      <c r="AJ36" s="692"/>
      <c r="AK36" s="692"/>
      <c r="AL36" s="667" t="s">
        <v>128</v>
      </c>
      <c r="AM36" s="668"/>
      <c r="AN36" s="668"/>
      <c r="AO36" s="693"/>
      <c r="AP36" s="218"/>
      <c r="AQ36" s="714" t="s">
        <v>327</v>
      </c>
      <c r="AR36" s="715"/>
      <c r="AS36" s="715"/>
      <c r="AT36" s="715"/>
      <c r="AU36" s="715"/>
      <c r="AV36" s="715"/>
      <c r="AW36" s="715"/>
      <c r="AX36" s="715"/>
      <c r="AY36" s="716"/>
      <c r="AZ36" s="717">
        <v>10864724</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441341</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10886088</v>
      </c>
      <c r="CS36" s="665"/>
      <c r="CT36" s="665"/>
      <c r="CU36" s="665"/>
      <c r="CV36" s="665"/>
      <c r="CW36" s="665"/>
      <c r="CX36" s="665"/>
      <c r="CY36" s="666"/>
      <c r="CZ36" s="667">
        <v>14</v>
      </c>
      <c r="DA36" s="677"/>
      <c r="DB36" s="677"/>
      <c r="DC36" s="678"/>
      <c r="DD36" s="670">
        <v>8860754</v>
      </c>
      <c r="DE36" s="665"/>
      <c r="DF36" s="665"/>
      <c r="DG36" s="665"/>
      <c r="DH36" s="665"/>
      <c r="DI36" s="665"/>
      <c r="DJ36" s="665"/>
      <c r="DK36" s="666"/>
      <c r="DL36" s="670">
        <v>5217367</v>
      </c>
      <c r="DM36" s="665"/>
      <c r="DN36" s="665"/>
      <c r="DO36" s="665"/>
      <c r="DP36" s="665"/>
      <c r="DQ36" s="665"/>
      <c r="DR36" s="665"/>
      <c r="DS36" s="665"/>
      <c r="DT36" s="665"/>
      <c r="DU36" s="665"/>
      <c r="DV36" s="666"/>
      <c r="DW36" s="667">
        <v>11.8</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1585034</v>
      </c>
      <c r="S37" s="665"/>
      <c r="T37" s="665"/>
      <c r="U37" s="665"/>
      <c r="V37" s="665"/>
      <c r="W37" s="665"/>
      <c r="X37" s="665"/>
      <c r="Y37" s="666"/>
      <c r="Z37" s="691">
        <v>2</v>
      </c>
      <c r="AA37" s="691"/>
      <c r="AB37" s="691"/>
      <c r="AC37" s="691"/>
      <c r="AD37" s="692" t="s">
        <v>128</v>
      </c>
      <c r="AE37" s="692"/>
      <c r="AF37" s="692"/>
      <c r="AG37" s="692"/>
      <c r="AH37" s="692"/>
      <c r="AI37" s="692"/>
      <c r="AJ37" s="692"/>
      <c r="AK37" s="692"/>
      <c r="AL37" s="667" t="s">
        <v>128</v>
      </c>
      <c r="AM37" s="668"/>
      <c r="AN37" s="668"/>
      <c r="AO37" s="693"/>
      <c r="AQ37" s="699" t="s">
        <v>331</v>
      </c>
      <c r="AR37" s="700"/>
      <c r="AS37" s="700"/>
      <c r="AT37" s="700"/>
      <c r="AU37" s="700"/>
      <c r="AV37" s="700"/>
      <c r="AW37" s="700"/>
      <c r="AX37" s="700"/>
      <c r="AY37" s="701"/>
      <c r="AZ37" s="664">
        <v>3194985</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249643</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2623183</v>
      </c>
      <c r="CS37" s="675"/>
      <c r="CT37" s="675"/>
      <c r="CU37" s="675"/>
      <c r="CV37" s="675"/>
      <c r="CW37" s="675"/>
      <c r="CX37" s="675"/>
      <c r="CY37" s="676"/>
      <c r="CZ37" s="667">
        <v>3.4</v>
      </c>
      <c r="DA37" s="677"/>
      <c r="DB37" s="677"/>
      <c r="DC37" s="678"/>
      <c r="DD37" s="670">
        <v>2444241</v>
      </c>
      <c r="DE37" s="675"/>
      <c r="DF37" s="675"/>
      <c r="DG37" s="675"/>
      <c r="DH37" s="675"/>
      <c r="DI37" s="675"/>
      <c r="DJ37" s="675"/>
      <c r="DK37" s="676"/>
      <c r="DL37" s="670">
        <v>2343434</v>
      </c>
      <c r="DM37" s="675"/>
      <c r="DN37" s="675"/>
      <c r="DO37" s="675"/>
      <c r="DP37" s="675"/>
      <c r="DQ37" s="675"/>
      <c r="DR37" s="675"/>
      <c r="DS37" s="675"/>
      <c r="DT37" s="675"/>
      <c r="DU37" s="675"/>
      <c r="DV37" s="676"/>
      <c r="DW37" s="667">
        <v>5.3</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2940051</v>
      </c>
      <c r="S38" s="665"/>
      <c r="T38" s="665"/>
      <c r="U38" s="665"/>
      <c r="V38" s="665"/>
      <c r="W38" s="665"/>
      <c r="X38" s="665"/>
      <c r="Y38" s="666"/>
      <c r="Z38" s="691">
        <v>3.7</v>
      </c>
      <c r="AA38" s="691"/>
      <c r="AB38" s="691"/>
      <c r="AC38" s="691"/>
      <c r="AD38" s="692" t="s">
        <v>128</v>
      </c>
      <c r="AE38" s="692"/>
      <c r="AF38" s="692"/>
      <c r="AG38" s="692"/>
      <c r="AH38" s="692"/>
      <c r="AI38" s="692"/>
      <c r="AJ38" s="692"/>
      <c r="AK38" s="692"/>
      <c r="AL38" s="667" t="s">
        <v>128</v>
      </c>
      <c r="AM38" s="668"/>
      <c r="AN38" s="668"/>
      <c r="AO38" s="693"/>
      <c r="AQ38" s="699" t="s">
        <v>335</v>
      </c>
      <c r="AR38" s="700"/>
      <c r="AS38" s="700"/>
      <c r="AT38" s="700"/>
      <c r="AU38" s="700"/>
      <c r="AV38" s="700"/>
      <c r="AW38" s="700"/>
      <c r="AX38" s="700"/>
      <c r="AY38" s="701"/>
      <c r="AZ38" s="664">
        <v>848354</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21477</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6850656</v>
      </c>
      <c r="CS38" s="665"/>
      <c r="CT38" s="665"/>
      <c r="CU38" s="665"/>
      <c r="CV38" s="665"/>
      <c r="CW38" s="665"/>
      <c r="CX38" s="665"/>
      <c r="CY38" s="666"/>
      <c r="CZ38" s="667">
        <v>8.8000000000000007</v>
      </c>
      <c r="DA38" s="677"/>
      <c r="DB38" s="677"/>
      <c r="DC38" s="678"/>
      <c r="DD38" s="670">
        <v>5673467</v>
      </c>
      <c r="DE38" s="665"/>
      <c r="DF38" s="665"/>
      <c r="DG38" s="665"/>
      <c r="DH38" s="665"/>
      <c r="DI38" s="665"/>
      <c r="DJ38" s="665"/>
      <c r="DK38" s="666"/>
      <c r="DL38" s="670">
        <v>5298387</v>
      </c>
      <c r="DM38" s="665"/>
      <c r="DN38" s="665"/>
      <c r="DO38" s="665"/>
      <c r="DP38" s="665"/>
      <c r="DQ38" s="665"/>
      <c r="DR38" s="665"/>
      <c r="DS38" s="665"/>
      <c r="DT38" s="665"/>
      <c r="DU38" s="665"/>
      <c r="DV38" s="666"/>
      <c r="DW38" s="667">
        <v>12</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1146316</v>
      </c>
      <c r="S39" s="665"/>
      <c r="T39" s="665"/>
      <c r="U39" s="665"/>
      <c r="V39" s="665"/>
      <c r="W39" s="665"/>
      <c r="X39" s="665"/>
      <c r="Y39" s="666"/>
      <c r="Z39" s="691">
        <v>1.4</v>
      </c>
      <c r="AA39" s="691"/>
      <c r="AB39" s="691"/>
      <c r="AC39" s="691"/>
      <c r="AD39" s="692">
        <v>12218</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v>114216</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32630</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7105963</v>
      </c>
      <c r="CS39" s="675"/>
      <c r="CT39" s="675"/>
      <c r="CU39" s="675"/>
      <c r="CV39" s="675"/>
      <c r="CW39" s="675"/>
      <c r="CX39" s="675"/>
      <c r="CY39" s="676"/>
      <c r="CZ39" s="667">
        <v>9.1</v>
      </c>
      <c r="DA39" s="677"/>
      <c r="DB39" s="677"/>
      <c r="DC39" s="678"/>
      <c r="DD39" s="670">
        <v>4018155</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7329472</v>
      </c>
      <c r="S40" s="665"/>
      <c r="T40" s="665"/>
      <c r="U40" s="665"/>
      <c r="V40" s="665"/>
      <c r="W40" s="665"/>
      <c r="X40" s="665"/>
      <c r="Y40" s="666"/>
      <c r="Z40" s="691">
        <v>9.1</v>
      </c>
      <c r="AA40" s="691"/>
      <c r="AB40" s="691"/>
      <c r="AC40" s="691"/>
      <c r="AD40" s="692" t="s">
        <v>128</v>
      </c>
      <c r="AE40" s="692"/>
      <c r="AF40" s="692"/>
      <c r="AG40" s="692"/>
      <c r="AH40" s="692"/>
      <c r="AI40" s="692"/>
      <c r="AJ40" s="692"/>
      <c r="AK40" s="692"/>
      <c r="AL40" s="667" t="s">
        <v>128</v>
      </c>
      <c r="AM40" s="668"/>
      <c r="AN40" s="668"/>
      <c r="AO40" s="693"/>
      <c r="AQ40" s="699" t="s">
        <v>343</v>
      </c>
      <c r="AR40" s="700"/>
      <c r="AS40" s="700"/>
      <c r="AT40" s="700"/>
      <c r="AU40" s="700"/>
      <c r="AV40" s="700"/>
      <c r="AW40" s="700"/>
      <c r="AX40" s="700"/>
      <c r="AY40" s="701"/>
      <c r="AZ40" s="664">
        <v>11640</v>
      </c>
      <c r="BA40" s="665"/>
      <c r="BB40" s="665"/>
      <c r="BC40" s="665"/>
      <c r="BD40" s="675"/>
      <c r="BE40" s="675"/>
      <c r="BF40" s="702"/>
      <c r="BG40" s="707" t="s">
        <v>344</v>
      </c>
      <c r="BH40" s="708"/>
      <c r="BI40" s="708"/>
      <c r="BJ40" s="708"/>
      <c r="BK40" s="708"/>
      <c r="BL40" s="363"/>
      <c r="BM40" s="703" t="s">
        <v>345</v>
      </c>
      <c r="BN40" s="703"/>
      <c r="BO40" s="703"/>
      <c r="BP40" s="703"/>
      <c r="BQ40" s="703"/>
      <c r="BR40" s="703"/>
      <c r="BS40" s="703"/>
      <c r="BT40" s="703"/>
      <c r="BU40" s="704"/>
      <c r="BV40" s="664">
        <v>97</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85133</v>
      </c>
      <c r="CS40" s="665"/>
      <c r="CT40" s="665"/>
      <c r="CU40" s="665"/>
      <c r="CV40" s="665"/>
      <c r="CW40" s="665"/>
      <c r="CX40" s="665"/>
      <c r="CY40" s="666"/>
      <c r="CZ40" s="667">
        <v>0.1</v>
      </c>
      <c r="DA40" s="677"/>
      <c r="DB40" s="677"/>
      <c r="DC40" s="678"/>
      <c r="DD40" s="670">
        <v>77133</v>
      </c>
      <c r="DE40" s="665"/>
      <c r="DF40" s="665"/>
      <c r="DG40" s="665"/>
      <c r="DH40" s="665"/>
      <c r="DI40" s="665"/>
      <c r="DJ40" s="665"/>
      <c r="DK40" s="666"/>
      <c r="DL40" s="670">
        <v>77133</v>
      </c>
      <c r="DM40" s="665"/>
      <c r="DN40" s="665"/>
      <c r="DO40" s="665"/>
      <c r="DP40" s="665"/>
      <c r="DQ40" s="665"/>
      <c r="DR40" s="665"/>
      <c r="DS40" s="665"/>
      <c r="DT40" s="665"/>
      <c r="DU40" s="665"/>
      <c r="DV40" s="666"/>
      <c r="DW40" s="667">
        <v>0.2</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348</v>
      </c>
      <c r="AR41" s="700"/>
      <c r="AS41" s="700"/>
      <c r="AT41" s="700"/>
      <c r="AU41" s="700"/>
      <c r="AV41" s="700"/>
      <c r="AW41" s="700"/>
      <c r="AX41" s="700"/>
      <c r="AY41" s="701"/>
      <c r="AZ41" s="664">
        <v>1411908</v>
      </c>
      <c r="BA41" s="665"/>
      <c r="BB41" s="665"/>
      <c r="BC41" s="665"/>
      <c r="BD41" s="675"/>
      <c r="BE41" s="675"/>
      <c r="BF41" s="702"/>
      <c r="BG41" s="707"/>
      <c r="BH41" s="708"/>
      <c r="BI41" s="708"/>
      <c r="BJ41" s="708"/>
      <c r="BK41" s="708"/>
      <c r="BL41" s="363"/>
      <c r="BM41" s="703" t="s">
        <v>349</v>
      </c>
      <c r="BN41" s="703"/>
      <c r="BO41" s="703"/>
      <c r="BP41" s="703"/>
      <c r="BQ41" s="703"/>
      <c r="BR41" s="703"/>
      <c r="BS41" s="703"/>
      <c r="BT41" s="703"/>
      <c r="BU41" s="704"/>
      <c r="BV41" s="664" t="s">
        <v>128</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352</v>
      </c>
      <c r="AR42" s="712"/>
      <c r="AS42" s="712"/>
      <c r="AT42" s="712"/>
      <c r="AU42" s="712"/>
      <c r="AV42" s="712"/>
      <c r="AW42" s="712"/>
      <c r="AX42" s="712"/>
      <c r="AY42" s="713"/>
      <c r="AZ42" s="644">
        <v>5283621</v>
      </c>
      <c r="BA42" s="679"/>
      <c r="BB42" s="679"/>
      <c r="BC42" s="679"/>
      <c r="BD42" s="645"/>
      <c r="BE42" s="645"/>
      <c r="BF42" s="694"/>
      <c r="BG42" s="709"/>
      <c r="BH42" s="710"/>
      <c r="BI42" s="710"/>
      <c r="BJ42" s="710"/>
      <c r="BK42" s="710"/>
      <c r="BL42" s="364"/>
      <c r="BM42" s="695" t="s">
        <v>353</v>
      </c>
      <c r="BN42" s="695"/>
      <c r="BO42" s="695"/>
      <c r="BP42" s="695"/>
      <c r="BQ42" s="695"/>
      <c r="BR42" s="695"/>
      <c r="BS42" s="695"/>
      <c r="BT42" s="695"/>
      <c r="BU42" s="696"/>
      <c r="BV42" s="644">
        <v>356</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5027481</v>
      </c>
      <c r="CS42" s="675"/>
      <c r="CT42" s="675"/>
      <c r="CU42" s="675"/>
      <c r="CV42" s="675"/>
      <c r="CW42" s="675"/>
      <c r="CX42" s="675"/>
      <c r="CY42" s="676"/>
      <c r="CZ42" s="667">
        <v>6.5</v>
      </c>
      <c r="DA42" s="677"/>
      <c r="DB42" s="677"/>
      <c r="DC42" s="678"/>
      <c r="DD42" s="670">
        <v>1118122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2622372</v>
      </c>
      <c r="S43" s="665"/>
      <c r="T43" s="665"/>
      <c r="U43" s="665"/>
      <c r="V43" s="665"/>
      <c r="W43" s="665"/>
      <c r="X43" s="665"/>
      <c r="Y43" s="666"/>
      <c r="Z43" s="691">
        <v>3.3</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356</v>
      </c>
      <c r="CE43" s="662"/>
      <c r="CF43" s="662"/>
      <c r="CG43" s="662"/>
      <c r="CH43" s="662"/>
      <c r="CI43" s="662"/>
      <c r="CJ43" s="662"/>
      <c r="CK43" s="662"/>
      <c r="CL43" s="662"/>
      <c r="CM43" s="662"/>
      <c r="CN43" s="662"/>
      <c r="CO43" s="662"/>
      <c r="CP43" s="662"/>
      <c r="CQ43" s="663"/>
      <c r="CR43" s="664">
        <v>66926</v>
      </c>
      <c r="CS43" s="675"/>
      <c r="CT43" s="675"/>
      <c r="CU43" s="675"/>
      <c r="CV43" s="675"/>
      <c r="CW43" s="675"/>
      <c r="CX43" s="675"/>
      <c r="CY43" s="676"/>
      <c r="CZ43" s="667">
        <v>0.1</v>
      </c>
      <c r="DA43" s="677"/>
      <c r="DB43" s="677"/>
      <c r="DC43" s="678"/>
      <c r="DD43" s="670">
        <v>66926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80239349</v>
      </c>
      <c r="S44" s="679"/>
      <c r="T44" s="679"/>
      <c r="U44" s="679"/>
      <c r="V44" s="679"/>
      <c r="W44" s="679"/>
      <c r="X44" s="679"/>
      <c r="Y44" s="680"/>
      <c r="Z44" s="681">
        <v>100</v>
      </c>
      <c r="AA44" s="681"/>
      <c r="AB44" s="681"/>
      <c r="AC44" s="681"/>
      <c r="AD44" s="682">
        <v>41632013</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4989988</v>
      </c>
      <c r="CS44" s="665"/>
      <c r="CT44" s="665"/>
      <c r="CU44" s="665"/>
      <c r="CV44" s="665"/>
      <c r="CW44" s="665"/>
      <c r="CX44" s="665"/>
      <c r="CY44" s="666"/>
      <c r="CZ44" s="667">
        <v>6.4</v>
      </c>
      <c r="DA44" s="668"/>
      <c r="DB44" s="668"/>
      <c r="DC44" s="669"/>
      <c r="DD44" s="670">
        <v>1098382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359</v>
      </c>
      <c r="CG45" s="662"/>
      <c r="CH45" s="662"/>
      <c r="CI45" s="662"/>
      <c r="CJ45" s="662"/>
      <c r="CK45" s="662"/>
      <c r="CL45" s="662"/>
      <c r="CM45" s="662"/>
      <c r="CN45" s="662"/>
      <c r="CO45" s="662"/>
      <c r="CP45" s="662"/>
      <c r="CQ45" s="663"/>
      <c r="CR45" s="664">
        <v>2058106</v>
      </c>
      <c r="CS45" s="675"/>
      <c r="CT45" s="675"/>
      <c r="CU45" s="675"/>
      <c r="CV45" s="675"/>
      <c r="CW45" s="675"/>
      <c r="CX45" s="675"/>
      <c r="CY45" s="676"/>
      <c r="CZ45" s="667">
        <v>2.6</v>
      </c>
      <c r="DA45" s="677"/>
      <c r="DB45" s="677"/>
      <c r="DC45" s="678"/>
      <c r="DD45" s="670">
        <v>175423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361</v>
      </c>
      <c r="CG46" s="662"/>
      <c r="CH46" s="662"/>
      <c r="CI46" s="662"/>
      <c r="CJ46" s="662"/>
      <c r="CK46" s="662"/>
      <c r="CL46" s="662"/>
      <c r="CM46" s="662"/>
      <c r="CN46" s="662"/>
      <c r="CO46" s="662"/>
      <c r="CP46" s="662"/>
      <c r="CQ46" s="663"/>
      <c r="CR46" s="664">
        <v>2720478</v>
      </c>
      <c r="CS46" s="665"/>
      <c r="CT46" s="665"/>
      <c r="CU46" s="665"/>
      <c r="CV46" s="665"/>
      <c r="CW46" s="665"/>
      <c r="CX46" s="665"/>
      <c r="CY46" s="666"/>
      <c r="CZ46" s="667">
        <v>3.5</v>
      </c>
      <c r="DA46" s="668"/>
      <c r="DB46" s="668"/>
      <c r="DC46" s="669"/>
      <c r="DD46" s="670">
        <v>863846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37493</v>
      </c>
      <c r="CS47" s="675"/>
      <c r="CT47" s="675"/>
      <c r="CU47" s="675"/>
      <c r="CV47" s="675"/>
      <c r="CW47" s="675"/>
      <c r="CX47" s="675"/>
      <c r="CY47" s="676"/>
      <c r="CZ47" s="667">
        <v>0</v>
      </c>
      <c r="DA47" s="677"/>
      <c r="DB47" s="677"/>
      <c r="DC47" s="678"/>
      <c r="DD47" s="670">
        <v>19740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366</v>
      </c>
      <c r="CE49" s="642"/>
      <c r="CF49" s="642"/>
      <c r="CG49" s="642"/>
      <c r="CH49" s="642"/>
      <c r="CI49" s="642"/>
      <c r="CJ49" s="642"/>
      <c r="CK49" s="642"/>
      <c r="CL49" s="642"/>
      <c r="CM49" s="642"/>
      <c r="CN49" s="642"/>
      <c r="CO49" s="642"/>
      <c r="CP49" s="642"/>
      <c r="CQ49" s="643"/>
      <c r="CR49" s="644">
        <v>77932803</v>
      </c>
      <c r="CS49" s="645"/>
      <c r="CT49" s="645"/>
      <c r="CU49" s="645"/>
      <c r="CV49" s="645"/>
      <c r="CW49" s="645"/>
      <c r="CX49" s="645"/>
      <c r="CY49" s="646"/>
      <c r="CZ49" s="647">
        <v>100</v>
      </c>
      <c r="DA49" s="648"/>
      <c r="DB49" s="648"/>
      <c r="DC49" s="649"/>
      <c r="DD49" s="650">
        <v>49181290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55" zoomScaleNormal="55" zoomScaleSheetLayoutView="70" workbookViewId="0">
      <selection activeCell="V34" sqref="V34:Z3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389</v>
      </c>
      <c r="C7" s="814"/>
      <c r="D7" s="814"/>
      <c r="E7" s="814"/>
      <c r="F7" s="814"/>
      <c r="G7" s="814"/>
      <c r="H7" s="814"/>
      <c r="I7" s="814"/>
      <c r="J7" s="814"/>
      <c r="K7" s="814"/>
      <c r="L7" s="814"/>
      <c r="M7" s="814"/>
      <c r="N7" s="814"/>
      <c r="O7" s="814"/>
      <c r="P7" s="815"/>
      <c r="Q7" s="816">
        <v>80227</v>
      </c>
      <c r="R7" s="817"/>
      <c r="S7" s="817"/>
      <c r="T7" s="817"/>
      <c r="U7" s="817"/>
      <c r="V7" s="817">
        <v>77924</v>
      </c>
      <c r="W7" s="817"/>
      <c r="X7" s="817"/>
      <c r="Y7" s="817"/>
      <c r="Z7" s="817"/>
      <c r="AA7" s="817">
        <v>2303</v>
      </c>
      <c r="AB7" s="817"/>
      <c r="AC7" s="817"/>
      <c r="AD7" s="817"/>
      <c r="AE7" s="818"/>
      <c r="AF7" s="819">
        <v>2029</v>
      </c>
      <c r="AG7" s="820"/>
      <c r="AH7" s="820"/>
      <c r="AI7" s="820"/>
      <c r="AJ7" s="821"/>
      <c r="AK7" s="822" t="s">
        <v>580</v>
      </c>
      <c r="AL7" s="823"/>
      <c r="AM7" s="823"/>
      <c r="AN7" s="823"/>
      <c r="AO7" s="823"/>
      <c r="AP7" s="823">
        <v>45606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606</v>
      </c>
      <c r="BT7" s="811"/>
      <c r="BU7" s="811"/>
      <c r="BV7" s="811"/>
      <c r="BW7" s="811"/>
      <c r="BX7" s="811"/>
      <c r="BY7" s="811"/>
      <c r="BZ7" s="811"/>
      <c r="CA7" s="811"/>
      <c r="CB7" s="811"/>
      <c r="CC7" s="811"/>
      <c r="CD7" s="811"/>
      <c r="CE7" s="811"/>
      <c r="CF7" s="811"/>
      <c r="CG7" s="826"/>
      <c r="CH7" s="807">
        <v>-10</v>
      </c>
      <c r="CI7" s="808"/>
      <c r="CJ7" s="808"/>
      <c r="CK7" s="808"/>
      <c r="CL7" s="809"/>
      <c r="CM7" s="807">
        <v>407</v>
      </c>
      <c r="CN7" s="808"/>
      <c r="CO7" s="808"/>
      <c r="CP7" s="808"/>
      <c r="CQ7" s="809"/>
      <c r="CR7" s="807">
        <v>280</v>
      </c>
      <c r="CS7" s="808"/>
      <c r="CT7" s="808"/>
      <c r="CU7" s="808"/>
      <c r="CV7" s="809"/>
      <c r="CW7" s="807">
        <v>27</v>
      </c>
      <c r="CX7" s="808"/>
      <c r="CY7" s="808"/>
      <c r="CZ7" s="808"/>
      <c r="DA7" s="809"/>
      <c r="DB7" s="807" t="s">
        <v>621</v>
      </c>
      <c r="DC7" s="808"/>
      <c r="DD7" s="808"/>
      <c r="DE7" s="808"/>
      <c r="DF7" s="809"/>
      <c r="DG7" s="807" t="s">
        <v>621</v>
      </c>
      <c r="DH7" s="808"/>
      <c r="DI7" s="808"/>
      <c r="DJ7" s="808"/>
      <c r="DK7" s="809"/>
      <c r="DL7" s="807" t="s">
        <v>621</v>
      </c>
      <c r="DM7" s="808"/>
      <c r="DN7" s="808"/>
      <c r="DO7" s="808"/>
      <c r="DP7" s="809"/>
      <c r="DQ7" s="807" t="s">
        <v>621</v>
      </c>
      <c r="DR7" s="808"/>
      <c r="DS7" s="808"/>
      <c r="DT7" s="808"/>
      <c r="DU7" s="809"/>
      <c r="DV7" s="810"/>
      <c r="DW7" s="811"/>
      <c r="DX7" s="811"/>
      <c r="DY7" s="811"/>
      <c r="DZ7" s="812"/>
      <c r="EA7" s="230"/>
    </row>
    <row r="8" spans="1:131" s="231" customFormat="1" ht="26.25" customHeight="1" x14ac:dyDescent="0.15">
      <c r="A8" s="234">
        <v>2</v>
      </c>
      <c r="B8" s="844" t="s">
        <v>390</v>
      </c>
      <c r="C8" s="845"/>
      <c r="D8" s="845"/>
      <c r="E8" s="845"/>
      <c r="F8" s="845"/>
      <c r="G8" s="845"/>
      <c r="H8" s="845"/>
      <c r="I8" s="845"/>
      <c r="J8" s="845"/>
      <c r="K8" s="845"/>
      <c r="L8" s="845"/>
      <c r="M8" s="845"/>
      <c r="N8" s="845"/>
      <c r="O8" s="845"/>
      <c r="P8" s="846"/>
      <c r="Q8" s="847">
        <v>16</v>
      </c>
      <c r="R8" s="848"/>
      <c r="S8" s="848"/>
      <c r="T8" s="848"/>
      <c r="U8" s="848"/>
      <c r="V8" s="848">
        <v>12</v>
      </c>
      <c r="W8" s="848"/>
      <c r="X8" s="848"/>
      <c r="Y8" s="848"/>
      <c r="Z8" s="848"/>
      <c r="AA8" s="848">
        <v>4</v>
      </c>
      <c r="AB8" s="848"/>
      <c r="AC8" s="848"/>
      <c r="AD8" s="848"/>
      <c r="AE8" s="849"/>
      <c r="AF8" s="850">
        <v>4</v>
      </c>
      <c r="AG8" s="851"/>
      <c r="AH8" s="851"/>
      <c r="AI8" s="851"/>
      <c r="AJ8" s="852"/>
      <c r="AK8" s="833" t="s">
        <v>581</v>
      </c>
      <c r="AL8" s="834"/>
      <c r="AM8" s="834"/>
      <c r="AN8" s="834"/>
      <c r="AO8" s="834"/>
      <c r="AP8" s="834" t="s">
        <v>582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607</v>
      </c>
      <c r="BT8" s="838"/>
      <c r="BU8" s="838"/>
      <c r="BV8" s="838"/>
      <c r="BW8" s="838"/>
      <c r="BX8" s="838"/>
      <c r="BY8" s="838"/>
      <c r="BZ8" s="838"/>
      <c r="CA8" s="838"/>
      <c r="CB8" s="838"/>
      <c r="CC8" s="838"/>
      <c r="CD8" s="838"/>
      <c r="CE8" s="838"/>
      <c r="CF8" s="838"/>
      <c r="CG8" s="839"/>
      <c r="CH8" s="840">
        <v>-44</v>
      </c>
      <c r="CI8" s="841"/>
      <c r="CJ8" s="841"/>
      <c r="CK8" s="841"/>
      <c r="CL8" s="842"/>
      <c r="CM8" s="840">
        <v>749</v>
      </c>
      <c r="CN8" s="841"/>
      <c r="CO8" s="841"/>
      <c r="CP8" s="841"/>
      <c r="CQ8" s="842"/>
      <c r="CR8" s="840">
        <v>30</v>
      </c>
      <c r="CS8" s="841"/>
      <c r="CT8" s="841"/>
      <c r="CU8" s="841"/>
      <c r="CV8" s="842"/>
      <c r="CW8" s="840">
        <v>28</v>
      </c>
      <c r="CX8" s="841"/>
      <c r="CY8" s="841"/>
      <c r="CZ8" s="841"/>
      <c r="DA8" s="842"/>
      <c r="DB8" s="840" t="s">
        <v>621</v>
      </c>
      <c r="DC8" s="841"/>
      <c r="DD8" s="841"/>
      <c r="DE8" s="841"/>
      <c r="DF8" s="842"/>
      <c r="DG8" s="840" t="s">
        <v>621</v>
      </c>
      <c r="DH8" s="841"/>
      <c r="DI8" s="841"/>
      <c r="DJ8" s="841"/>
      <c r="DK8" s="842"/>
      <c r="DL8" s="840" t="s">
        <v>621</v>
      </c>
      <c r="DM8" s="841"/>
      <c r="DN8" s="841"/>
      <c r="DO8" s="841"/>
      <c r="DP8" s="842"/>
      <c r="DQ8" s="840" t="s">
        <v>621</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608</v>
      </c>
      <c r="BT9" s="838"/>
      <c r="BU9" s="838"/>
      <c r="BV9" s="838"/>
      <c r="BW9" s="838"/>
      <c r="BX9" s="838"/>
      <c r="BY9" s="838"/>
      <c r="BZ9" s="838"/>
      <c r="CA9" s="838"/>
      <c r="CB9" s="838"/>
      <c r="CC9" s="838"/>
      <c r="CD9" s="838"/>
      <c r="CE9" s="838"/>
      <c r="CF9" s="838"/>
      <c r="CG9" s="839"/>
      <c r="CH9" s="840">
        <v>6</v>
      </c>
      <c r="CI9" s="841"/>
      <c r="CJ9" s="841"/>
      <c r="CK9" s="841"/>
      <c r="CL9" s="842"/>
      <c r="CM9" s="840">
        <v>12</v>
      </c>
      <c r="CN9" s="841"/>
      <c r="CO9" s="841"/>
      <c r="CP9" s="841"/>
      <c r="CQ9" s="842"/>
      <c r="CR9" s="840">
        <v>24</v>
      </c>
      <c r="CS9" s="841"/>
      <c r="CT9" s="841"/>
      <c r="CU9" s="841"/>
      <c r="CV9" s="842"/>
      <c r="CW9" s="840" t="s">
        <v>630</v>
      </c>
      <c r="CX9" s="841"/>
      <c r="CY9" s="841"/>
      <c r="CZ9" s="841"/>
      <c r="DA9" s="842"/>
      <c r="DB9" s="840" t="s">
        <v>631</v>
      </c>
      <c r="DC9" s="841"/>
      <c r="DD9" s="841"/>
      <c r="DE9" s="841"/>
      <c r="DF9" s="842"/>
      <c r="DG9" s="840" t="s">
        <v>621</v>
      </c>
      <c r="DH9" s="841"/>
      <c r="DI9" s="841"/>
      <c r="DJ9" s="841"/>
      <c r="DK9" s="842"/>
      <c r="DL9" s="840" t="s">
        <v>621</v>
      </c>
      <c r="DM9" s="841"/>
      <c r="DN9" s="841"/>
      <c r="DO9" s="841"/>
      <c r="DP9" s="842"/>
      <c r="DQ9" s="840" t="s">
        <v>621</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609</v>
      </c>
      <c r="BT10" s="838"/>
      <c r="BU10" s="838"/>
      <c r="BV10" s="838"/>
      <c r="BW10" s="838"/>
      <c r="BX10" s="838"/>
      <c r="BY10" s="838"/>
      <c r="BZ10" s="838"/>
      <c r="CA10" s="838"/>
      <c r="CB10" s="838"/>
      <c r="CC10" s="838"/>
      <c r="CD10" s="838"/>
      <c r="CE10" s="838"/>
      <c r="CF10" s="838"/>
      <c r="CG10" s="839"/>
      <c r="CH10" s="840">
        <v>1</v>
      </c>
      <c r="CI10" s="841"/>
      <c r="CJ10" s="841"/>
      <c r="CK10" s="841"/>
      <c r="CL10" s="842"/>
      <c r="CM10" s="840">
        <v>149</v>
      </c>
      <c r="CN10" s="841"/>
      <c r="CO10" s="841"/>
      <c r="CP10" s="841"/>
      <c r="CQ10" s="842"/>
      <c r="CR10" s="840">
        <v>5</v>
      </c>
      <c r="CS10" s="841"/>
      <c r="CT10" s="841"/>
      <c r="CU10" s="841"/>
      <c r="CV10" s="842"/>
      <c r="CW10" s="840" t="s">
        <v>619</v>
      </c>
      <c r="CX10" s="841"/>
      <c r="CY10" s="841"/>
      <c r="CZ10" s="841"/>
      <c r="DA10" s="842"/>
      <c r="DB10" s="840">
        <v>657</v>
      </c>
      <c r="DC10" s="841"/>
      <c r="DD10" s="841"/>
      <c r="DE10" s="841"/>
      <c r="DF10" s="842"/>
      <c r="DG10" s="840" t="s">
        <v>621</v>
      </c>
      <c r="DH10" s="841"/>
      <c r="DI10" s="841"/>
      <c r="DJ10" s="841"/>
      <c r="DK10" s="842"/>
      <c r="DL10" s="840" t="s">
        <v>621</v>
      </c>
      <c r="DM10" s="841"/>
      <c r="DN10" s="841"/>
      <c r="DO10" s="841"/>
      <c r="DP10" s="842"/>
      <c r="DQ10" s="840" t="s">
        <v>621</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610</v>
      </c>
      <c r="BT11" s="838"/>
      <c r="BU11" s="838"/>
      <c r="BV11" s="838"/>
      <c r="BW11" s="838"/>
      <c r="BX11" s="838"/>
      <c r="BY11" s="838"/>
      <c r="BZ11" s="838"/>
      <c r="CA11" s="838"/>
      <c r="CB11" s="838"/>
      <c r="CC11" s="838"/>
      <c r="CD11" s="838"/>
      <c r="CE11" s="838"/>
      <c r="CF11" s="838"/>
      <c r="CG11" s="839"/>
      <c r="CH11" s="840">
        <v>-11</v>
      </c>
      <c r="CI11" s="841"/>
      <c r="CJ11" s="841"/>
      <c r="CK11" s="841"/>
      <c r="CL11" s="842"/>
      <c r="CM11" s="840">
        <v>36</v>
      </c>
      <c r="CN11" s="841"/>
      <c r="CO11" s="841"/>
      <c r="CP11" s="841"/>
      <c r="CQ11" s="842"/>
      <c r="CR11" s="840">
        <v>15</v>
      </c>
      <c r="CS11" s="841"/>
      <c r="CT11" s="841"/>
      <c r="CU11" s="841"/>
      <c r="CV11" s="842"/>
      <c r="CW11" s="840" t="s">
        <v>620</v>
      </c>
      <c r="CX11" s="841"/>
      <c r="CY11" s="841"/>
      <c r="CZ11" s="841"/>
      <c r="DA11" s="842"/>
      <c r="DB11" s="840" t="s">
        <v>621</v>
      </c>
      <c r="DC11" s="841"/>
      <c r="DD11" s="841"/>
      <c r="DE11" s="841"/>
      <c r="DF11" s="842"/>
      <c r="DG11" s="840" t="s">
        <v>621</v>
      </c>
      <c r="DH11" s="841"/>
      <c r="DI11" s="841"/>
      <c r="DJ11" s="841"/>
      <c r="DK11" s="842"/>
      <c r="DL11" s="840" t="s">
        <v>621</v>
      </c>
      <c r="DM11" s="841"/>
      <c r="DN11" s="841"/>
      <c r="DO11" s="841"/>
      <c r="DP11" s="842"/>
      <c r="DQ11" s="840" t="s">
        <v>621</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611</v>
      </c>
      <c r="BT12" s="838"/>
      <c r="BU12" s="838"/>
      <c r="BV12" s="838"/>
      <c r="BW12" s="838"/>
      <c r="BX12" s="838"/>
      <c r="BY12" s="838"/>
      <c r="BZ12" s="838"/>
      <c r="CA12" s="838"/>
      <c r="CB12" s="838"/>
      <c r="CC12" s="838"/>
      <c r="CD12" s="838"/>
      <c r="CE12" s="838"/>
      <c r="CF12" s="838"/>
      <c r="CG12" s="839"/>
      <c r="CH12" s="840">
        <v>9</v>
      </c>
      <c r="CI12" s="841"/>
      <c r="CJ12" s="841"/>
      <c r="CK12" s="841"/>
      <c r="CL12" s="842"/>
      <c r="CM12" s="840">
        <v>22</v>
      </c>
      <c r="CN12" s="841"/>
      <c r="CO12" s="841"/>
      <c r="CP12" s="841"/>
      <c r="CQ12" s="842"/>
      <c r="CR12" s="840">
        <v>5</v>
      </c>
      <c r="CS12" s="841"/>
      <c r="CT12" s="841"/>
      <c r="CU12" s="841"/>
      <c r="CV12" s="842"/>
      <c r="CW12" s="840" t="s">
        <v>619</v>
      </c>
      <c r="CX12" s="841"/>
      <c r="CY12" s="841"/>
      <c r="CZ12" s="841"/>
      <c r="DA12" s="842"/>
      <c r="DB12" s="840" t="s">
        <v>621</v>
      </c>
      <c r="DC12" s="841"/>
      <c r="DD12" s="841"/>
      <c r="DE12" s="841"/>
      <c r="DF12" s="842"/>
      <c r="DG12" s="840" t="s">
        <v>621</v>
      </c>
      <c r="DH12" s="841"/>
      <c r="DI12" s="841"/>
      <c r="DJ12" s="841"/>
      <c r="DK12" s="842"/>
      <c r="DL12" s="840" t="s">
        <v>621</v>
      </c>
      <c r="DM12" s="841"/>
      <c r="DN12" s="841"/>
      <c r="DO12" s="841"/>
      <c r="DP12" s="842"/>
      <c r="DQ12" s="840" t="s">
        <v>621</v>
      </c>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v>80243</v>
      </c>
      <c r="R23" s="857"/>
      <c r="S23" s="857"/>
      <c r="T23" s="857"/>
      <c r="U23" s="857"/>
      <c r="V23" s="857">
        <v>77936</v>
      </c>
      <c r="W23" s="857"/>
      <c r="X23" s="857"/>
      <c r="Y23" s="857"/>
      <c r="Z23" s="857"/>
      <c r="AA23" s="857">
        <v>2307</v>
      </c>
      <c r="AB23" s="857"/>
      <c r="AC23" s="857"/>
      <c r="AD23" s="857"/>
      <c r="AE23" s="858"/>
      <c r="AF23" s="859">
        <v>2032</v>
      </c>
      <c r="AG23" s="857"/>
      <c r="AH23" s="857"/>
      <c r="AI23" s="857"/>
      <c r="AJ23" s="860"/>
      <c r="AK23" s="861"/>
      <c r="AL23" s="862"/>
      <c r="AM23" s="862"/>
      <c r="AN23" s="862"/>
      <c r="AO23" s="862"/>
      <c r="AP23" s="857">
        <v>45606</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404</v>
      </c>
      <c r="C28" s="814"/>
      <c r="D28" s="814"/>
      <c r="E28" s="814"/>
      <c r="F28" s="814"/>
      <c r="G28" s="814"/>
      <c r="H28" s="814"/>
      <c r="I28" s="814"/>
      <c r="J28" s="814"/>
      <c r="K28" s="814"/>
      <c r="L28" s="814"/>
      <c r="M28" s="814"/>
      <c r="N28" s="814"/>
      <c r="O28" s="814"/>
      <c r="P28" s="815"/>
      <c r="Q28" s="886">
        <v>23907</v>
      </c>
      <c r="R28" s="887"/>
      <c r="S28" s="887"/>
      <c r="T28" s="887"/>
      <c r="U28" s="887"/>
      <c r="V28" s="887">
        <v>22666</v>
      </c>
      <c r="W28" s="887"/>
      <c r="X28" s="887"/>
      <c r="Y28" s="887"/>
      <c r="Z28" s="887"/>
      <c r="AA28" s="887">
        <v>1241</v>
      </c>
      <c r="AB28" s="887"/>
      <c r="AC28" s="887"/>
      <c r="AD28" s="887"/>
      <c r="AE28" s="888"/>
      <c r="AF28" s="889">
        <v>1241</v>
      </c>
      <c r="AG28" s="887"/>
      <c r="AH28" s="887"/>
      <c r="AI28" s="887"/>
      <c r="AJ28" s="890"/>
      <c r="AK28" s="891" t="s">
        <v>583</v>
      </c>
      <c r="AL28" s="892"/>
      <c r="AM28" s="892"/>
      <c r="AN28" s="892"/>
      <c r="AO28" s="892"/>
      <c r="AP28" s="892" t="s">
        <v>584</v>
      </c>
      <c r="AQ28" s="892"/>
      <c r="AR28" s="892"/>
      <c r="AS28" s="892"/>
      <c r="AT28" s="892"/>
      <c r="AU28" s="892" t="s">
        <v>586</v>
      </c>
      <c r="AV28" s="892"/>
      <c r="AW28" s="892"/>
      <c r="AX28" s="892"/>
      <c r="AY28" s="892"/>
      <c r="AZ28" s="893" t="s">
        <v>580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405</v>
      </c>
      <c r="C29" s="845"/>
      <c r="D29" s="845"/>
      <c r="E29" s="845"/>
      <c r="F29" s="845"/>
      <c r="G29" s="845"/>
      <c r="H29" s="845"/>
      <c r="I29" s="845"/>
      <c r="J29" s="845"/>
      <c r="K29" s="845"/>
      <c r="L29" s="845"/>
      <c r="M29" s="845"/>
      <c r="N29" s="845"/>
      <c r="O29" s="845"/>
      <c r="P29" s="846"/>
      <c r="Q29" s="847">
        <v>17441</v>
      </c>
      <c r="R29" s="848"/>
      <c r="S29" s="848"/>
      <c r="T29" s="848"/>
      <c r="U29" s="848"/>
      <c r="V29" s="848">
        <v>17000</v>
      </c>
      <c r="W29" s="848"/>
      <c r="X29" s="848"/>
      <c r="Y29" s="848"/>
      <c r="Z29" s="848"/>
      <c r="AA29" s="848">
        <v>441</v>
      </c>
      <c r="AB29" s="848"/>
      <c r="AC29" s="848"/>
      <c r="AD29" s="848"/>
      <c r="AE29" s="849"/>
      <c r="AF29" s="850">
        <v>441</v>
      </c>
      <c r="AG29" s="851"/>
      <c r="AH29" s="851"/>
      <c r="AI29" s="851"/>
      <c r="AJ29" s="852"/>
      <c r="AK29" s="898">
        <v>1412</v>
      </c>
      <c r="AL29" s="894"/>
      <c r="AM29" s="894"/>
      <c r="AN29" s="894"/>
      <c r="AO29" s="894"/>
      <c r="AP29" s="894" t="s">
        <v>580</v>
      </c>
      <c r="AQ29" s="894"/>
      <c r="AR29" s="894"/>
      <c r="AS29" s="894"/>
      <c r="AT29" s="894"/>
      <c r="AU29" s="894" t="s">
        <v>580</v>
      </c>
      <c r="AV29" s="894"/>
      <c r="AW29" s="894"/>
      <c r="AX29" s="894"/>
      <c r="AY29" s="894"/>
      <c r="AZ29" s="895" t="s">
        <v>587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406</v>
      </c>
      <c r="C30" s="845"/>
      <c r="D30" s="845"/>
      <c r="E30" s="845"/>
      <c r="F30" s="845"/>
      <c r="G30" s="845"/>
      <c r="H30" s="845"/>
      <c r="I30" s="845"/>
      <c r="J30" s="845"/>
      <c r="K30" s="845"/>
      <c r="L30" s="845"/>
      <c r="M30" s="845"/>
      <c r="N30" s="845"/>
      <c r="O30" s="845"/>
      <c r="P30" s="846"/>
      <c r="Q30" s="847">
        <v>19137</v>
      </c>
      <c r="R30" s="848"/>
      <c r="S30" s="848"/>
      <c r="T30" s="848"/>
      <c r="U30" s="848"/>
      <c r="V30" s="848">
        <v>18607</v>
      </c>
      <c r="W30" s="848"/>
      <c r="X30" s="848"/>
      <c r="Y30" s="848"/>
      <c r="Z30" s="848"/>
      <c r="AA30" s="848">
        <v>530</v>
      </c>
      <c r="AB30" s="848"/>
      <c r="AC30" s="848"/>
      <c r="AD30" s="848"/>
      <c r="AE30" s="849"/>
      <c r="AF30" s="850">
        <v>530</v>
      </c>
      <c r="AG30" s="851"/>
      <c r="AH30" s="851"/>
      <c r="AI30" s="851"/>
      <c r="AJ30" s="852"/>
      <c r="AK30" s="898">
        <v>2863</v>
      </c>
      <c r="AL30" s="894"/>
      <c r="AM30" s="894"/>
      <c r="AN30" s="894"/>
      <c r="AO30" s="894"/>
      <c r="AP30" s="894" t="s">
        <v>580</v>
      </c>
      <c r="AQ30" s="894"/>
      <c r="AR30" s="894"/>
      <c r="AS30" s="894"/>
      <c r="AT30" s="894"/>
      <c r="AU30" s="894" t="s">
        <v>581</v>
      </c>
      <c r="AV30" s="894"/>
      <c r="AW30" s="894"/>
      <c r="AX30" s="894"/>
      <c r="AY30" s="894"/>
      <c r="AZ30" s="895" t="s">
        <v>580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407</v>
      </c>
      <c r="C31" s="845"/>
      <c r="D31" s="845"/>
      <c r="E31" s="845"/>
      <c r="F31" s="845"/>
      <c r="G31" s="845"/>
      <c r="H31" s="845"/>
      <c r="I31" s="845"/>
      <c r="J31" s="845"/>
      <c r="K31" s="845"/>
      <c r="L31" s="845"/>
      <c r="M31" s="845"/>
      <c r="N31" s="845"/>
      <c r="O31" s="845"/>
      <c r="P31" s="846"/>
      <c r="Q31" s="847">
        <v>4119</v>
      </c>
      <c r="R31" s="848"/>
      <c r="S31" s="848"/>
      <c r="T31" s="848"/>
      <c r="U31" s="848"/>
      <c r="V31" s="848">
        <v>4073</v>
      </c>
      <c r="W31" s="848"/>
      <c r="X31" s="848"/>
      <c r="Y31" s="848"/>
      <c r="Z31" s="848"/>
      <c r="AA31" s="848">
        <v>47</v>
      </c>
      <c r="AB31" s="848"/>
      <c r="AC31" s="848"/>
      <c r="AD31" s="848"/>
      <c r="AE31" s="849"/>
      <c r="AF31" s="850">
        <v>47</v>
      </c>
      <c r="AG31" s="851"/>
      <c r="AH31" s="851"/>
      <c r="AI31" s="851"/>
      <c r="AJ31" s="852"/>
      <c r="AK31" s="898">
        <v>2421</v>
      </c>
      <c r="AL31" s="894"/>
      <c r="AM31" s="894"/>
      <c r="AN31" s="894"/>
      <c r="AO31" s="894"/>
      <c r="AP31" s="894" t="s">
        <v>585</v>
      </c>
      <c r="AQ31" s="894"/>
      <c r="AR31" s="894"/>
      <c r="AS31" s="894"/>
      <c r="AT31" s="894"/>
      <c r="AU31" s="894" t="s">
        <v>580</v>
      </c>
      <c r="AV31" s="894"/>
      <c r="AW31" s="894"/>
      <c r="AX31" s="894"/>
      <c r="AY31" s="894"/>
      <c r="AZ31" s="895" t="s">
        <v>580</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408</v>
      </c>
      <c r="C32" s="845"/>
      <c r="D32" s="845"/>
      <c r="E32" s="845"/>
      <c r="F32" s="845"/>
      <c r="G32" s="845"/>
      <c r="H32" s="845"/>
      <c r="I32" s="845"/>
      <c r="J32" s="845"/>
      <c r="K32" s="845"/>
      <c r="L32" s="845"/>
      <c r="M32" s="845"/>
      <c r="N32" s="845"/>
      <c r="O32" s="845"/>
      <c r="P32" s="846"/>
      <c r="Q32" s="847">
        <v>3708</v>
      </c>
      <c r="R32" s="848"/>
      <c r="S32" s="848"/>
      <c r="T32" s="848"/>
      <c r="U32" s="848"/>
      <c r="V32" s="848">
        <v>3391</v>
      </c>
      <c r="W32" s="848"/>
      <c r="X32" s="848"/>
      <c r="Y32" s="848"/>
      <c r="Z32" s="848"/>
      <c r="AA32" s="848">
        <v>317</v>
      </c>
      <c r="AB32" s="848"/>
      <c r="AC32" s="848"/>
      <c r="AD32" s="848"/>
      <c r="AE32" s="849"/>
      <c r="AF32" s="850">
        <v>4267</v>
      </c>
      <c r="AG32" s="851"/>
      <c r="AH32" s="851"/>
      <c r="AI32" s="851"/>
      <c r="AJ32" s="852"/>
      <c r="AK32" s="898">
        <v>114</v>
      </c>
      <c r="AL32" s="894"/>
      <c r="AM32" s="894"/>
      <c r="AN32" s="894"/>
      <c r="AO32" s="894"/>
      <c r="AP32" s="894">
        <v>12957</v>
      </c>
      <c r="AQ32" s="894"/>
      <c r="AR32" s="894"/>
      <c r="AS32" s="894"/>
      <c r="AT32" s="894"/>
      <c r="AU32" s="894">
        <v>246</v>
      </c>
      <c r="AV32" s="894"/>
      <c r="AW32" s="894"/>
      <c r="AX32" s="894"/>
      <c r="AY32" s="894"/>
      <c r="AZ32" s="895" t="s">
        <v>588</v>
      </c>
      <c r="BA32" s="895"/>
      <c r="BB32" s="895"/>
      <c r="BC32" s="895"/>
      <c r="BD32" s="895"/>
      <c r="BE32" s="896" t="s">
        <v>409</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410</v>
      </c>
      <c r="C33" s="845"/>
      <c r="D33" s="845"/>
      <c r="E33" s="845"/>
      <c r="F33" s="845"/>
      <c r="G33" s="845"/>
      <c r="H33" s="845"/>
      <c r="I33" s="845"/>
      <c r="J33" s="845"/>
      <c r="K33" s="845"/>
      <c r="L33" s="845"/>
      <c r="M33" s="845"/>
      <c r="N33" s="845"/>
      <c r="O33" s="845"/>
      <c r="P33" s="846"/>
      <c r="Q33" s="847">
        <v>4684</v>
      </c>
      <c r="R33" s="848"/>
      <c r="S33" s="848"/>
      <c r="T33" s="848"/>
      <c r="U33" s="848"/>
      <c r="V33" s="848">
        <v>4230</v>
      </c>
      <c r="W33" s="848"/>
      <c r="X33" s="848"/>
      <c r="Y33" s="848"/>
      <c r="Z33" s="848"/>
      <c r="AA33" s="848">
        <v>454</v>
      </c>
      <c r="AB33" s="848"/>
      <c r="AC33" s="848"/>
      <c r="AD33" s="848"/>
      <c r="AE33" s="849"/>
      <c r="AF33" s="850">
        <v>830</v>
      </c>
      <c r="AG33" s="851"/>
      <c r="AH33" s="851"/>
      <c r="AI33" s="851"/>
      <c r="AJ33" s="852"/>
      <c r="AK33" s="898">
        <v>3051</v>
      </c>
      <c r="AL33" s="894"/>
      <c r="AM33" s="894"/>
      <c r="AN33" s="894"/>
      <c r="AO33" s="894"/>
      <c r="AP33" s="894">
        <v>38886</v>
      </c>
      <c r="AQ33" s="894"/>
      <c r="AR33" s="894"/>
      <c r="AS33" s="894"/>
      <c r="AT33" s="894"/>
      <c r="AU33" s="894">
        <v>30720</v>
      </c>
      <c r="AV33" s="894"/>
      <c r="AW33" s="894"/>
      <c r="AX33" s="894"/>
      <c r="AY33" s="894"/>
      <c r="AZ33" s="895" t="s">
        <v>580</v>
      </c>
      <c r="BA33" s="895"/>
      <c r="BB33" s="895"/>
      <c r="BC33" s="895"/>
      <c r="BD33" s="895"/>
      <c r="BE33" s="896" t="s">
        <v>409</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411</v>
      </c>
      <c r="C34" s="845"/>
      <c r="D34" s="845"/>
      <c r="E34" s="845"/>
      <c r="F34" s="845"/>
      <c r="G34" s="845"/>
      <c r="H34" s="845"/>
      <c r="I34" s="845"/>
      <c r="J34" s="845"/>
      <c r="K34" s="845"/>
      <c r="L34" s="845"/>
      <c r="M34" s="845"/>
      <c r="N34" s="845"/>
      <c r="O34" s="845"/>
      <c r="P34" s="846"/>
      <c r="Q34" s="847">
        <v>12416</v>
      </c>
      <c r="R34" s="848"/>
      <c r="S34" s="848"/>
      <c r="T34" s="848"/>
      <c r="U34" s="848"/>
      <c r="V34" s="848">
        <v>10998</v>
      </c>
      <c r="W34" s="848"/>
      <c r="X34" s="848"/>
      <c r="Y34" s="848"/>
      <c r="Z34" s="848"/>
      <c r="AA34" s="848">
        <v>1418</v>
      </c>
      <c r="AB34" s="848"/>
      <c r="AC34" s="848"/>
      <c r="AD34" s="848"/>
      <c r="AE34" s="849"/>
      <c r="AF34" s="850">
        <v>5093</v>
      </c>
      <c r="AG34" s="851"/>
      <c r="AH34" s="851"/>
      <c r="AI34" s="851"/>
      <c r="AJ34" s="852"/>
      <c r="AK34" s="898">
        <v>848</v>
      </c>
      <c r="AL34" s="894"/>
      <c r="AM34" s="894"/>
      <c r="AN34" s="894"/>
      <c r="AO34" s="894"/>
      <c r="AP34" s="894">
        <v>2737</v>
      </c>
      <c r="AQ34" s="894"/>
      <c r="AR34" s="894"/>
      <c r="AS34" s="894"/>
      <c r="AT34" s="894"/>
      <c r="AU34" s="894">
        <v>326</v>
      </c>
      <c r="AV34" s="894"/>
      <c r="AW34" s="894"/>
      <c r="AX34" s="894"/>
      <c r="AY34" s="894"/>
      <c r="AZ34" s="895" t="s">
        <v>582</v>
      </c>
      <c r="BA34" s="895"/>
      <c r="BB34" s="895"/>
      <c r="BC34" s="895"/>
      <c r="BD34" s="895"/>
      <c r="BE34" s="896" t="s">
        <v>412</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t="s">
        <v>413</v>
      </c>
      <c r="C35" s="845"/>
      <c r="D35" s="845"/>
      <c r="E35" s="845"/>
      <c r="F35" s="845"/>
      <c r="G35" s="845"/>
      <c r="H35" s="845"/>
      <c r="I35" s="845"/>
      <c r="J35" s="845"/>
      <c r="K35" s="845"/>
      <c r="L35" s="845"/>
      <c r="M35" s="845"/>
      <c r="N35" s="845"/>
      <c r="O35" s="845"/>
      <c r="P35" s="846"/>
      <c r="Q35" s="847">
        <v>5</v>
      </c>
      <c r="R35" s="848"/>
      <c r="S35" s="848"/>
      <c r="T35" s="848"/>
      <c r="U35" s="848"/>
      <c r="V35" s="848">
        <v>4</v>
      </c>
      <c r="W35" s="848"/>
      <c r="X35" s="848"/>
      <c r="Y35" s="848"/>
      <c r="Z35" s="848"/>
      <c r="AA35" s="848">
        <v>1</v>
      </c>
      <c r="AB35" s="848"/>
      <c r="AC35" s="848"/>
      <c r="AD35" s="848"/>
      <c r="AE35" s="849"/>
      <c r="AF35" s="850">
        <v>1</v>
      </c>
      <c r="AG35" s="851"/>
      <c r="AH35" s="851"/>
      <c r="AI35" s="851"/>
      <c r="AJ35" s="852"/>
      <c r="AK35" s="898" t="s">
        <v>590</v>
      </c>
      <c r="AL35" s="894"/>
      <c r="AM35" s="894"/>
      <c r="AN35" s="894"/>
      <c r="AO35" s="894"/>
      <c r="AP35" s="894" t="s">
        <v>582</v>
      </c>
      <c r="AQ35" s="894"/>
      <c r="AR35" s="894"/>
      <c r="AS35" s="894"/>
      <c r="AT35" s="894"/>
      <c r="AU35" s="894" t="s">
        <v>580</v>
      </c>
      <c r="AV35" s="894"/>
      <c r="AW35" s="894"/>
      <c r="AX35" s="894"/>
      <c r="AY35" s="894"/>
      <c r="AZ35" s="895" t="s">
        <v>581</v>
      </c>
      <c r="BA35" s="895"/>
      <c r="BB35" s="895"/>
      <c r="BC35" s="895"/>
      <c r="BD35" s="895"/>
      <c r="BE35" s="896" t="s">
        <v>414</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t="s">
        <v>415</v>
      </c>
      <c r="C36" s="845"/>
      <c r="D36" s="845"/>
      <c r="E36" s="845"/>
      <c r="F36" s="845"/>
      <c r="G36" s="845"/>
      <c r="H36" s="845"/>
      <c r="I36" s="845"/>
      <c r="J36" s="845"/>
      <c r="K36" s="845"/>
      <c r="L36" s="845"/>
      <c r="M36" s="845"/>
      <c r="N36" s="845"/>
      <c r="O36" s="845"/>
      <c r="P36" s="846"/>
      <c r="Q36" s="847">
        <v>245</v>
      </c>
      <c r="R36" s="848"/>
      <c r="S36" s="848"/>
      <c r="T36" s="848"/>
      <c r="U36" s="848"/>
      <c r="V36" s="848">
        <v>244</v>
      </c>
      <c r="W36" s="848"/>
      <c r="X36" s="848"/>
      <c r="Y36" s="848"/>
      <c r="Z36" s="848"/>
      <c r="AA36" s="848">
        <v>1</v>
      </c>
      <c r="AB36" s="848"/>
      <c r="AC36" s="848"/>
      <c r="AD36" s="848"/>
      <c r="AE36" s="849"/>
      <c r="AF36" s="850">
        <v>1</v>
      </c>
      <c r="AG36" s="851"/>
      <c r="AH36" s="851"/>
      <c r="AI36" s="851"/>
      <c r="AJ36" s="852"/>
      <c r="AK36" s="898">
        <v>69</v>
      </c>
      <c r="AL36" s="894"/>
      <c r="AM36" s="894"/>
      <c r="AN36" s="894"/>
      <c r="AO36" s="894"/>
      <c r="AP36" s="894">
        <v>556</v>
      </c>
      <c r="AQ36" s="894"/>
      <c r="AR36" s="894"/>
      <c r="AS36" s="894"/>
      <c r="AT36" s="894"/>
      <c r="AU36" s="894">
        <v>525</v>
      </c>
      <c r="AV36" s="894"/>
      <c r="AW36" s="894"/>
      <c r="AX36" s="894"/>
      <c r="AY36" s="894"/>
      <c r="AZ36" s="895" t="s">
        <v>582</v>
      </c>
      <c r="BA36" s="895"/>
      <c r="BB36" s="895"/>
      <c r="BC36" s="895"/>
      <c r="BD36" s="895"/>
      <c r="BE36" s="896" t="s">
        <v>414</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t="s">
        <v>416</v>
      </c>
      <c r="C37" s="845"/>
      <c r="D37" s="845"/>
      <c r="E37" s="845"/>
      <c r="F37" s="845"/>
      <c r="G37" s="845"/>
      <c r="H37" s="845"/>
      <c r="I37" s="845"/>
      <c r="J37" s="845"/>
      <c r="K37" s="845"/>
      <c r="L37" s="845"/>
      <c r="M37" s="845"/>
      <c r="N37" s="845"/>
      <c r="O37" s="845"/>
      <c r="P37" s="846"/>
      <c r="Q37" s="847">
        <v>92</v>
      </c>
      <c r="R37" s="848"/>
      <c r="S37" s="848"/>
      <c r="T37" s="848"/>
      <c r="U37" s="848"/>
      <c r="V37" s="848">
        <v>87</v>
      </c>
      <c r="W37" s="848"/>
      <c r="X37" s="848"/>
      <c r="Y37" s="848"/>
      <c r="Z37" s="848"/>
      <c r="AA37" s="848">
        <v>5</v>
      </c>
      <c r="AB37" s="848"/>
      <c r="AC37" s="848"/>
      <c r="AD37" s="848"/>
      <c r="AE37" s="849"/>
      <c r="AF37" s="850">
        <v>5</v>
      </c>
      <c r="AG37" s="851"/>
      <c r="AH37" s="851"/>
      <c r="AI37" s="851"/>
      <c r="AJ37" s="852"/>
      <c r="AK37" s="898">
        <v>74</v>
      </c>
      <c r="AL37" s="894"/>
      <c r="AM37" s="894"/>
      <c r="AN37" s="894"/>
      <c r="AO37" s="894"/>
      <c r="AP37" s="894">
        <v>157</v>
      </c>
      <c r="AQ37" s="894"/>
      <c r="AR37" s="894"/>
      <c r="AS37" s="894"/>
      <c r="AT37" s="894"/>
      <c r="AU37" s="894">
        <v>157</v>
      </c>
      <c r="AV37" s="894"/>
      <c r="AW37" s="894"/>
      <c r="AX37" s="894"/>
      <c r="AY37" s="894"/>
      <c r="AZ37" s="895" t="s">
        <v>589</v>
      </c>
      <c r="BA37" s="895"/>
      <c r="BB37" s="895"/>
      <c r="BC37" s="895"/>
      <c r="BD37" s="895"/>
      <c r="BE37" s="896" t="s">
        <v>414</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12455</v>
      </c>
      <c r="AG63" s="908"/>
      <c r="AH63" s="908"/>
      <c r="AI63" s="908"/>
      <c r="AJ63" s="909"/>
      <c r="AK63" s="910"/>
      <c r="AL63" s="905"/>
      <c r="AM63" s="905"/>
      <c r="AN63" s="905"/>
      <c r="AO63" s="905"/>
      <c r="AP63" s="908">
        <v>55293</v>
      </c>
      <c r="AQ63" s="908"/>
      <c r="AR63" s="908"/>
      <c r="AS63" s="908"/>
      <c r="AT63" s="908"/>
      <c r="AU63" s="908">
        <v>31974</v>
      </c>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420</v>
      </c>
      <c r="B66" s="792"/>
      <c r="C66" s="792"/>
      <c r="D66" s="792"/>
      <c r="E66" s="792"/>
      <c r="F66" s="792"/>
      <c r="G66" s="792"/>
      <c r="H66" s="792"/>
      <c r="I66" s="792"/>
      <c r="J66" s="792"/>
      <c r="K66" s="792"/>
      <c r="L66" s="792"/>
      <c r="M66" s="792"/>
      <c r="N66" s="792"/>
      <c r="O66" s="792"/>
      <c r="P66" s="793"/>
      <c r="Q66" s="797" t="s">
        <v>396</v>
      </c>
      <c r="R66" s="798"/>
      <c r="S66" s="798"/>
      <c r="T66" s="798"/>
      <c r="U66" s="799"/>
      <c r="V66" s="797" t="s">
        <v>397</v>
      </c>
      <c r="W66" s="798"/>
      <c r="X66" s="798"/>
      <c r="Y66" s="798"/>
      <c r="Z66" s="799"/>
      <c r="AA66" s="797" t="s">
        <v>398</v>
      </c>
      <c r="AB66" s="798"/>
      <c r="AC66" s="798"/>
      <c r="AD66" s="798"/>
      <c r="AE66" s="799"/>
      <c r="AF66" s="918" t="s">
        <v>421</v>
      </c>
      <c r="AG66" s="879"/>
      <c r="AH66" s="879"/>
      <c r="AI66" s="879"/>
      <c r="AJ66" s="919"/>
      <c r="AK66" s="797" t="s">
        <v>400</v>
      </c>
      <c r="AL66" s="792"/>
      <c r="AM66" s="792"/>
      <c r="AN66" s="792"/>
      <c r="AO66" s="793"/>
      <c r="AP66" s="797" t="s">
        <v>422</v>
      </c>
      <c r="AQ66" s="798"/>
      <c r="AR66" s="798"/>
      <c r="AS66" s="798"/>
      <c r="AT66" s="799"/>
      <c r="AU66" s="797" t="s">
        <v>423</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591</v>
      </c>
      <c r="C68" s="934"/>
      <c r="D68" s="934"/>
      <c r="E68" s="934"/>
      <c r="F68" s="934"/>
      <c r="G68" s="934"/>
      <c r="H68" s="934"/>
      <c r="I68" s="934"/>
      <c r="J68" s="934"/>
      <c r="K68" s="934"/>
      <c r="L68" s="934"/>
      <c r="M68" s="934"/>
      <c r="N68" s="934"/>
      <c r="O68" s="934"/>
      <c r="P68" s="935"/>
      <c r="Q68" s="936">
        <v>606</v>
      </c>
      <c r="R68" s="930"/>
      <c r="S68" s="930"/>
      <c r="T68" s="930"/>
      <c r="U68" s="930"/>
      <c r="V68" s="930">
        <v>603</v>
      </c>
      <c r="W68" s="930"/>
      <c r="X68" s="930"/>
      <c r="Y68" s="930"/>
      <c r="Z68" s="930"/>
      <c r="AA68" s="930">
        <v>3</v>
      </c>
      <c r="AB68" s="930"/>
      <c r="AC68" s="930"/>
      <c r="AD68" s="930"/>
      <c r="AE68" s="930"/>
      <c r="AF68" s="930">
        <v>3</v>
      </c>
      <c r="AG68" s="930"/>
      <c r="AH68" s="930"/>
      <c r="AI68" s="930"/>
      <c r="AJ68" s="930"/>
      <c r="AK68" s="930" t="s">
        <v>580</v>
      </c>
      <c r="AL68" s="930"/>
      <c r="AM68" s="930"/>
      <c r="AN68" s="930"/>
      <c r="AO68" s="930"/>
      <c r="AP68" s="930" t="s">
        <v>580</v>
      </c>
      <c r="AQ68" s="930"/>
      <c r="AR68" s="930"/>
      <c r="AS68" s="930"/>
      <c r="AT68" s="930"/>
      <c r="AU68" s="930" t="s">
        <v>580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592</v>
      </c>
      <c r="C69" s="938"/>
      <c r="D69" s="938"/>
      <c r="E69" s="938"/>
      <c r="F69" s="938"/>
      <c r="G69" s="938"/>
      <c r="H69" s="938"/>
      <c r="I69" s="938"/>
      <c r="J69" s="938"/>
      <c r="K69" s="938"/>
      <c r="L69" s="938"/>
      <c r="M69" s="938"/>
      <c r="N69" s="938"/>
      <c r="O69" s="938"/>
      <c r="P69" s="939"/>
      <c r="Q69" s="940">
        <v>103</v>
      </c>
      <c r="R69" s="894"/>
      <c r="S69" s="894"/>
      <c r="T69" s="894"/>
      <c r="U69" s="894"/>
      <c r="V69" s="894">
        <v>98</v>
      </c>
      <c r="W69" s="894"/>
      <c r="X69" s="894"/>
      <c r="Y69" s="894"/>
      <c r="Z69" s="894"/>
      <c r="AA69" s="894">
        <v>5</v>
      </c>
      <c r="AB69" s="894"/>
      <c r="AC69" s="894"/>
      <c r="AD69" s="894"/>
      <c r="AE69" s="894"/>
      <c r="AF69" s="894">
        <v>5</v>
      </c>
      <c r="AG69" s="894"/>
      <c r="AH69" s="894"/>
      <c r="AI69" s="894"/>
      <c r="AJ69" s="894"/>
      <c r="AK69" s="894" t="s">
        <v>580</v>
      </c>
      <c r="AL69" s="894"/>
      <c r="AM69" s="894"/>
      <c r="AN69" s="894"/>
      <c r="AO69" s="894"/>
      <c r="AP69" s="894" t="s">
        <v>612</v>
      </c>
      <c r="AQ69" s="894"/>
      <c r="AR69" s="894"/>
      <c r="AS69" s="894"/>
      <c r="AT69" s="894"/>
      <c r="AU69" s="894" t="s">
        <v>612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593</v>
      </c>
      <c r="C70" s="938"/>
      <c r="D70" s="938"/>
      <c r="E70" s="938"/>
      <c r="F70" s="938"/>
      <c r="G70" s="938"/>
      <c r="H70" s="938"/>
      <c r="I70" s="938"/>
      <c r="J70" s="938"/>
      <c r="K70" s="938"/>
      <c r="L70" s="938"/>
      <c r="M70" s="938"/>
      <c r="N70" s="938"/>
      <c r="O70" s="938"/>
      <c r="P70" s="939"/>
      <c r="Q70" s="940">
        <v>488</v>
      </c>
      <c r="R70" s="894"/>
      <c r="S70" s="894"/>
      <c r="T70" s="894"/>
      <c r="U70" s="894"/>
      <c r="V70" s="894">
        <v>439</v>
      </c>
      <c r="W70" s="894"/>
      <c r="X70" s="894"/>
      <c r="Y70" s="894"/>
      <c r="Z70" s="894"/>
      <c r="AA70" s="894">
        <v>49</v>
      </c>
      <c r="AB70" s="894"/>
      <c r="AC70" s="894"/>
      <c r="AD70" s="894"/>
      <c r="AE70" s="894"/>
      <c r="AF70" s="894">
        <v>49</v>
      </c>
      <c r="AG70" s="894"/>
      <c r="AH70" s="894"/>
      <c r="AI70" s="894"/>
      <c r="AJ70" s="894"/>
      <c r="AK70" s="894" t="s">
        <v>612</v>
      </c>
      <c r="AL70" s="894"/>
      <c r="AM70" s="894"/>
      <c r="AN70" s="894"/>
      <c r="AO70" s="894"/>
      <c r="AP70" s="894" t="s">
        <v>612</v>
      </c>
      <c r="AQ70" s="894"/>
      <c r="AR70" s="894"/>
      <c r="AS70" s="894"/>
      <c r="AT70" s="894"/>
      <c r="AU70" s="894" t="s">
        <v>581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594</v>
      </c>
      <c r="C71" s="938"/>
      <c r="D71" s="938"/>
      <c r="E71" s="938"/>
      <c r="F71" s="938"/>
      <c r="G71" s="938"/>
      <c r="H71" s="938"/>
      <c r="I71" s="938"/>
      <c r="J71" s="938"/>
      <c r="K71" s="938"/>
      <c r="L71" s="938"/>
      <c r="M71" s="938"/>
      <c r="N71" s="938"/>
      <c r="O71" s="938"/>
      <c r="P71" s="939"/>
      <c r="Q71" s="940">
        <v>498</v>
      </c>
      <c r="R71" s="894"/>
      <c r="S71" s="894"/>
      <c r="T71" s="894"/>
      <c r="U71" s="894"/>
      <c r="V71" s="894">
        <v>482</v>
      </c>
      <c r="W71" s="894"/>
      <c r="X71" s="894"/>
      <c r="Y71" s="894"/>
      <c r="Z71" s="894"/>
      <c r="AA71" s="894">
        <v>16</v>
      </c>
      <c r="AB71" s="894"/>
      <c r="AC71" s="894"/>
      <c r="AD71" s="894"/>
      <c r="AE71" s="894"/>
      <c r="AF71" s="894">
        <v>16</v>
      </c>
      <c r="AG71" s="894"/>
      <c r="AH71" s="894"/>
      <c r="AI71" s="894"/>
      <c r="AJ71" s="894"/>
      <c r="AK71" s="894" t="s">
        <v>612</v>
      </c>
      <c r="AL71" s="894"/>
      <c r="AM71" s="894"/>
      <c r="AN71" s="894"/>
      <c r="AO71" s="894"/>
      <c r="AP71" s="894" t="s">
        <v>613</v>
      </c>
      <c r="AQ71" s="894"/>
      <c r="AR71" s="894"/>
      <c r="AS71" s="894"/>
      <c r="AT71" s="894"/>
      <c r="AU71" s="894" t="s">
        <v>580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595</v>
      </c>
      <c r="C72" s="938"/>
      <c r="D72" s="938"/>
      <c r="E72" s="938"/>
      <c r="F72" s="938"/>
      <c r="G72" s="938"/>
      <c r="H72" s="938"/>
      <c r="I72" s="938"/>
      <c r="J72" s="938"/>
      <c r="K72" s="938"/>
      <c r="L72" s="938"/>
      <c r="M72" s="938"/>
      <c r="N72" s="938"/>
      <c r="O72" s="938"/>
      <c r="P72" s="939"/>
      <c r="Q72" s="940">
        <v>2835</v>
      </c>
      <c r="R72" s="894"/>
      <c r="S72" s="894"/>
      <c r="T72" s="894"/>
      <c r="U72" s="894"/>
      <c r="V72" s="894">
        <v>2804</v>
      </c>
      <c r="W72" s="894"/>
      <c r="X72" s="894"/>
      <c r="Y72" s="894"/>
      <c r="Z72" s="894"/>
      <c r="AA72" s="894">
        <v>31</v>
      </c>
      <c r="AB72" s="894"/>
      <c r="AC72" s="894"/>
      <c r="AD72" s="894"/>
      <c r="AE72" s="894"/>
      <c r="AF72" s="894">
        <v>31</v>
      </c>
      <c r="AG72" s="894"/>
      <c r="AH72" s="894"/>
      <c r="AI72" s="894"/>
      <c r="AJ72" s="894"/>
      <c r="AK72" s="894" t="s">
        <v>614</v>
      </c>
      <c r="AL72" s="894"/>
      <c r="AM72" s="894"/>
      <c r="AN72" s="894"/>
      <c r="AO72" s="894"/>
      <c r="AP72" s="894">
        <v>542</v>
      </c>
      <c r="AQ72" s="894"/>
      <c r="AR72" s="894"/>
      <c r="AS72" s="894"/>
      <c r="AT72" s="894"/>
      <c r="AU72" s="894">
        <v>431</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596</v>
      </c>
      <c r="C73" s="938"/>
      <c r="D73" s="938"/>
      <c r="E73" s="938"/>
      <c r="F73" s="938"/>
      <c r="G73" s="938"/>
      <c r="H73" s="938"/>
      <c r="I73" s="938"/>
      <c r="J73" s="938"/>
      <c r="K73" s="938"/>
      <c r="L73" s="938"/>
      <c r="M73" s="938"/>
      <c r="N73" s="938"/>
      <c r="O73" s="938"/>
      <c r="P73" s="939"/>
      <c r="Q73" s="940">
        <v>286</v>
      </c>
      <c r="R73" s="894"/>
      <c r="S73" s="894"/>
      <c r="T73" s="894"/>
      <c r="U73" s="894"/>
      <c r="V73" s="894">
        <v>271</v>
      </c>
      <c r="W73" s="894"/>
      <c r="X73" s="894"/>
      <c r="Y73" s="894"/>
      <c r="Z73" s="894"/>
      <c r="AA73" s="894">
        <v>16</v>
      </c>
      <c r="AB73" s="894"/>
      <c r="AC73" s="894"/>
      <c r="AD73" s="894"/>
      <c r="AE73" s="894"/>
      <c r="AF73" s="894">
        <v>16</v>
      </c>
      <c r="AG73" s="894"/>
      <c r="AH73" s="894"/>
      <c r="AI73" s="894"/>
      <c r="AJ73" s="894"/>
      <c r="AK73" s="894">
        <v>84</v>
      </c>
      <c r="AL73" s="894"/>
      <c r="AM73" s="894"/>
      <c r="AN73" s="894"/>
      <c r="AO73" s="894"/>
      <c r="AP73" s="894" t="s">
        <v>616</v>
      </c>
      <c r="AQ73" s="894"/>
      <c r="AR73" s="894"/>
      <c r="AS73" s="894"/>
      <c r="AT73" s="894"/>
      <c r="AU73" s="894" t="s">
        <v>580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597</v>
      </c>
      <c r="C74" s="938"/>
      <c r="D74" s="938"/>
      <c r="E74" s="938"/>
      <c r="F74" s="938"/>
      <c r="G74" s="938"/>
      <c r="H74" s="938"/>
      <c r="I74" s="938"/>
      <c r="J74" s="938"/>
      <c r="K74" s="938"/>
      <c r="L74" s="938"/>
      <c r="M74" s="938"/>
      <c r="N74" s="938"/>
      <c r="O74" s="938"/>
      <c r="P74" s="939"/>
      <c r="Q74" s="940">
        <v>61</v>
      </c>
      <c r="R74" s="894"/>
      <c r="S74" s="894"/>
      <c r="T74" s="894"/>
      <c r="U74" s="894"/>
      <c r="V74" s="894">
        <v>60</v>
      </c>
      <c r="W74" s="894"/>
      <c r="X74" s="894"/>
      <c r="Y74" s="894"/>
      <c r="Z74" s="894"/>
      <c r="AA74" s="894">
        <v>1</v>
      </c>
      <c r="AB74" s="894"/>
      <c r="AC74" s="894"/>
      <c r="AD74" s="894"/>
      <c r="AE74" s="894"/>
      <c r="AF74" s="894">
        <v>1</v>
      </c>
      <c r="AG74" s="894"/>
      <c r="AH74" s="894"/>
      <c r="AI74" s="894"/>
      <c r="AJ74" s="894"/>
      <c r="AK74" s="894" t="s">
        <v>581</v>
      </c>
      <c r="AL74" s="894"/>
      <c r="AM74" s="894"/>
      <c r="AN74" s="894"/>
      <c r="AO74" s="894"/>
      <c r="AP74" s="894" t="s">
        <v>581</v>
      </c>
      <c r="AQ74" s="894"/>
      <c r="AR74" s="894"/>
      <c r="AS74" s="894"/>
      <c r="AT74" s="894"/>
      <c r="AU74" s="894" t="s">
        <v>580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598</v>
      </c>
      <c r="C75" s="938"/>
      <c r="D75" s="938"/>
      <c r="E75" s="938"/>
      <c r="F75" s="938"/>
      <c r="G75" s="938"/>
      <c r="H75" s="938"/>
      <c r="I75" s="938"/>
      <c r="J75" s="938"/>
      <c r="K75" s="938"/>
      <c r="L75" s="938"/>
      <c r="M75" s="938"/>
      <c r="N75" s="938"/>
      <c r="O75" s="938"/>
      <c r="P75" s="939"/>
      <c r="Q75" s="941">
        <v>53</v>
      </c>
      <c r="R75" s="942"/>
      <c r="S75" s="942"/>
      <c r="T75" s="942"/>
      <c r="U75" s="898"/>
      <c r="V75" s="943">
        <v>52</v>
      </c>
      <c r="W75" s="942"/>
      <c r="X75" s="942"/>
      <c r="Y75" s="942"/>
      <c r="Z75" s="898"/>
      <c r="AA75" s="943">
        <v>1</v>
      </c>
      <c r="AB75" s="942"/>
      <c r="AC75" s="942"/>
      <c r="AD75" s="942"/>
      <c r="AE75" s="898"/>
      <c r="AF75" s="943">
        <v>1</v>
      </c>
      <c r="AG75" s="942"/>
      <c r="AH75" s="942"/>
      <c r="AI75" s="942"/>
      <c r="AJ75" s="898"/>
      <c r="AK75" s="943" t="s">
        <v>580</v>
      </c>
      <c r="AL75" s="942"/>
      <c r="AM75" s="942"/>
      <c r="AN75" s="942"/>
      <c r="AO75" s="898"/>
      <c r="AP75" s="943" t="s">
        <v>580</v>
      </c>
      <c r="AQ75" s="942"/>
      <c r="AR75" s="942"/>
      <c r="AS75" s="942"/>
      <c r="AT75" s="898"/>
      <c r="AU75" s="943" t="s">
        <v>580</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599</v>
      </c>
      <c r="C76" s="938"/>
      <c r="D76" s="938"/>
      <c r="E76" s="938"/>
      <c r="F76" s="938"/>
      <c r="G76" s="938"/>
      <c r="H76" s="938"/>
      <c r="I76" s="938"/>
      <c r="J76" s="938"/>
      <c r="K76" s="938"/>
      <c r="L76" s="938"/>
      <c r="M76" s="938"/>
      <c r="N76" s="938"/>
      <c r="O76" s="938"/>
      <c r="P76" s="939"/>
      <c r="Q76" s="941">
        <v>21</v>
      </c>
      <c r="R76" s="942"/>
      <c r="S76" s="942"/>
      <c r="T76" s="942"/>
      <c r="U76" s="898"/>
      <c r="V76" s="943">
        <v>20</v>
      </c>
      <c r="W76" s="942"/>
      <c r="X76" s="942"/>
      <c r="Y76" s="942"/>
      <c r="Z76" s="898"/>
      <c r="AA76" s="943">
        <v>1</v>
      </c>
      <c r="AB76" s="942"/>
      <c r="AC76" s="942"/>
      <c r="AD76" s="942"/>
      <c r="AE76" s="898"/>
      <c r="AF76" s="943">
        <v>1</v>
      </c>
      <c r="AG76" s="942"/>
      <c r="AH76" s="942"/>
      <c r="AI76" s="942"/>
      <c r="AJ76" s="898"/>
      <c r="AK76" s="943" t="s">
        <v>580</v>
      </c>
      <c r="AL76" s="942"/>
      <c r="AM76" s="942"/>
      <c r="AN76" s="942"/>
      <c r="AO76" s="898"/>
      <c r="AP76" s="943" t="s">
        <v>618</v>
      </c>
      <c r="AQ76" s="942"/>
      <c r="AR76" s="942"/>
      <c r="AS76" s="942"/>
      <c r="AT76" s="898"/>
      <c r="AU76" s="943" t="s">
        <v>618</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600</v>
      </c>
      <c r="C77" s="938"/>
      <c r="D77" s="938"/>
      <c r="E77" s="938"/>
      <c r="F77" s="938"/>
      <c r="G77" s="938"/>
      <c r="H77" s="938"/>
      <c r="I77" s="938"/>
      <c r="J77" s="938"/>
      <c r="K77" s="938"/>
      <c r="L77" s="938"/>
      <c r="M77" s="938"/>
      <c r="N77" s="938"/>
      <c r="O77" s="938"/>
      <c r="P77" s="939"/>
      <c r="Q77" s="941">
        <v>7598</v>
      </c>
      <c r="R77" s="942"/>
      <c r="S77" s="942"/>
      <c r="T77" s="942"/>
      <c r="U77" s="898"/>
      <c r="V77" s="943">
        <v>6072</v>
      </c>
      <c r="W77" s="942"/>
      <c r="X77" s="942"/>
      <c r="Y77" s="942"/>
      <c r="Z77" s="898"/>
      <c r="AA77" s="943">
        <v>1526</v>
      </c>
      <c r="AB77" s="942"/>
      <c r="AC77" s="942"/>
      <c r="AD77" s="942"/>
      <c r="AE77" s="898"/>
      <c r="AF77" s="943">
        <v>1526</v>
      </c>
      <c r="AG77" s="942"/>
      <c r="AH77" s="942"/>
      <c r="AI77" s="942"/>
      <c r="AJ77" s="898"/>
      <c r="AK77" s="943">
        <v>16</v>
      </c>
      <c r="AL77" s="942"/>
      <c r="AM77" s="942"/>
      <c r="AN77" s="942"/>
      <c r="AO77" s="898"/>
      <c r="AP77" s="943" t="s">
        <v>580</v>
      </c>
      <c r="AQ77" s="942"/>
      <c r="AR77" s="942"/>
      <c r="AS77" s="942"/>
      <c r="AT77" s="898"/>
      <c r="AU77" s="943" t="s">
        <v>580</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601</v>
      </c>
      <c r="C78" s="938"/>
      <c r="D78" s="938"/>
      <c r="E78" s="938"/>
      <c r="F78" s="938"/>
      <c r="G78" s="938"/>
      <c r="H78" s="938"/>
      <c r="I78" s="938"/>
      <c r="J78" s="938"/>
      <c r="K78" s="938"/>
      <c r="L78" s="938"/>
      <c r="M78" s="938"/>
      <c r="N78" s="938"/>
      <c r="O78" s="938"/>
      <c r="P78" s="939"/>
      <c r="Q78" s="940">
        <v>267</v>
      </c>
      <c r="R78" s="894"/>
      <c r="S78" s="894"/>
      <c r="T78" s="894"/>
      <c r="U78" s="894"/>
      <c r="V78" s="894">
        <v>254</v>
      </c>
      <c r="W78" s="894"/>
      <c r="X78" s="894"/>
      <c r="Y78" s="894"/>
      <c r="Z78" s="894"/>
      <c r="AA78" s="894">
        <v>13</v>
      </c>
      <c r="AB78" s="894"/>
      <c r="AC78" s="894"/>
      <c r="AD78" s="894"/>
      <c r="AE78" s="894"/>
      <c r="AF78" s="894">
        <v>13</v>
      </c>
      <c r="AG78" s="894"/>
      <c r="AH78" s="894"/>
      <c r="AI78" s="894"/>
      <c r="AJ78" s="894"/>
      <c r="AK78" s="894" t="s">
        <v>580</v>
      </c>
      <c r="AL78" s="894"/>
      <c r="AM78" s="894"/>
      <c r="AN78" s="894"/>
      <c r="AO78" s="894"/>
      <c r="AP78" s="894">
        <v>528</v>
      </c>
      <c r="AQ78" s="894"/>
      <c r="AR78" s="894"/>
      <c r="AS78" s="894"/>
      <c r="AT78" s="894"/>
      <c r="AU78" s="894">
        <v>77</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t="s">
        <v>602</v>
      </c>
      <c r="C79" s="938"/>
      <c r="D79" s="938"/>
      <c r="E79" s="938"/>
      <c r="F79" s="938"/>
      <c r="G79" s="938"/>
      <c r="H79" s="938"/>
      <c r="I79" s="938"/>
      <c r="J79" s="938"/>
      <c r="K79" s="938"/>
      <c r="L79" s="938"/>
      <c r="M79" s="938"/>
      <c r="N79" s="938"/>
      <c r="O79" s="938"/>
      <c r="P79" s="939"/>
      <c r="Q79" s="940">
        <v>4</v>
      </c>
      <c r="R79" s="894"/>
      <c r="S79" s="894"/>
      <c r="T79" s="894"/>
      <c r="U79" s="894"/>
      <c r="V79" s="894">
        <v>2</v>
      </c>
      <c r="W79" s="894"/>
      <c r="X79" s="894"/>
      <c r="Y79" s="894"/>
      <c r="Z79" s="894"/>
      <c r="AA79" s="894">
        <v>2</v>
      </c>
      <c r="AB79" s="894"/>
      <c r="AC79" s="894"/>
      <c r="AD79" s="894"/>
      <c r="AE79" s="894"/>
      <c r="AF79" s="894">
        <v>2</v>
      </c>
      <c r="AG79" s="894"/>
      <c r="AH79" s="894"/>
      <c r="AI79" s="894"/>
      <c r="AJ79" s="894"/>
      <c r="AK79" s="894">
        <v>0</v>
      </c>
      <c r="AL79" s="894"/>
      <c r="AM79" s="894"/>
      <c r="AN79" s="894"/>
      <c r="AO79" s="894"/>
      <c r="AP79" s="894" t="s">
        <v>580</v>
      </c>
      <c r="AQ79" s="894"/>
      <c r="AR79" s="894"/>
      <c r="AS79" s="894"/>
      <c r="AT79" s="894"/>
      <c r="AU79" s="894" t="s">
        <v>617</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t="s">
        <v>603</v>
      </c>
      <c r="C80" s="938"/>
      <c r="D80" s="938"/>
      <c r="E80" s="938"/>
      <c r="F80" s="938"/>
      <c r="G80" s="938"/>
      <c r="H80" s="938"/>
      <c r="I80" s="938"/>
      <c r="J80" s="938"/>
      <c r="K80" s="938"/>
      <c r="L80" s="938"/>
      <c r="M80" s="938"/>
      <c r="N80" s="938"/>
      <c r="O80" s="938"/>
      <c r="P80" s="939"/>
      <c r="Q80" s="940">
        <v>231</v>
      </c>
      <c r="R80" s="894"/>
      <c r="S80" s="894"/>
      <c r="T80" s="894"/>
      <c r="U80" s="894"/>
      <c r="V80" s="894">
        <v>150</v>
      </c>
      <c r="W80" s="894"/>
      <c r="X80" s="894"/>
      <c r="Y80" s="894"/>
      <c r="Z80" s="894"/>
      <c r="AA80" s="894">
        <v>81</v>
      </c>
      <c r="AB80" s="894"/>
      <c r="AC80" s="894"/>
      <c r="AD80" s="894"/>
      <c r="AE80" s="894"/>
      <c r="AF80" s="894">
        <v>81</v>
      </c>
      <c r="AG80" s="894"/>
      <c r="AH80" s="894"/>
      <c r="AI80" s="894"/>
      <c r="AJ80" s="894"/>
      <c r="AK80" s="894" t="s">
        <v>615</v>
      </c>
      <c r="AL80" s="894"/>
      <c r="AM80" s="894"/>
      <c r="AN80" s="894"/>
      <c r="AO80" s="894"/>
      <c r="AP80" s="894" t="s">
        <v>580</v>
      </c>
      <c r="AQ80" s="894"/>
      <c r="AR80" s="894"/>
      <c r="AS80" s="894"/>
      <c r="AT80" s="894"/>
      <c r="AU80" s="894" t="s">
        <v>612</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t="s">
        <v>604</v>
      </c>
      <c r="C81" s="938"/>
      <c r="D81" s="938"/>
      <c r="E81" s="938"/>
      <c r="F81" s="938"/>
      <c r="G81" s="938"/>
      <c r="H81" s="938"/>
      <c r="I81" s="938"/>
      <c r="J81" s="938"/>
      <c r="K81" s="938"/>
      <c r="L81" s="938"/>
      <c r="M81" s="938"/>
      <c r="N81" s="938"/>
      <c r="O81" s="938"/>
      <c r="P81" s="939"/>
      <c r="Q81" s="940">
        <v>190</v>
      </c>
      <c r="R81" s="894"/>
      <c r="S81" s="894"/>
      <c r="T81" s="894"/>
      <c r="U81" s="894"/>
      <c r="V81" s="894">
        <v>186</v>
      </c>
      <c r="W81" s="894"/>
      <c r="X81" s="894"/>
      <c r="Y81" s="894"/>
      <c r="Z81" s="894"/>
      <c r="AA81" s="894">
        <v>3</v>
      </c>
      <c r="AB81" s="894"/>
      <c r="AC81" s="894"/>
      <c r="AD81" s="894"/>
      <c r="AE81" s="894"/>
      <c r="AF81" s="894">
        <v>3</v>
      </c>
      <c r="AG81" s="894"/>
      <c r="AH81" s="894"/>
      <c r="AI81" s="894"/>
      <c r="AJ81" s="894"/>
      <c r="AK81" s="894" t="s">
        <v>580</v>
      </c>
      <c r="AL81" s="894"/>
      <c r="AM81" s="894"/>
      <c r="AN81" s="894"/>
      <c r="AO81" s="894"/>
      <c r="AP81" s="894" t="s">
        <v>612</v>
      </c>
      <c r="AQ81" s="894"/>
      <c r="AR81" s="894"/>
      <c r="AS81" s="894"/>
      <c r="AT81" s="894"/>
      <c r="AU81" s="894" t="s">
        <v>612</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t="s">
        <v>605</v>
      </c>
      <c r="C82" s="938"/>
      <c r="D82" s="938"/>
      <c r="E82" s="938"/>
      <c r="F82" s="938"/>
      <c r="G82" s="938"/>
      <c r="H82" s="938"/>
      <c r="I82" s="938"/>
      <c r="J82" s="938"/>
      <c r="K82" s="938"/>
      <c r="L82" s="938"/>
      <c r="M82" s="938"/>
      <c r="N82" s="938"/>
      <c r="O82" s="938"/>
      <c r="P82" s="939"/>
      <c r="Q82" s="940">
        <v>239380</v>
      </c>
      <c r="R82" s="894"/>
      <c r="S82" s="894"/>
      <c r="T82" s="894"/>
      <c r="U82" s="894"/>
      <c r="V82" s="894">
        <v>224695</v>
      </c>
      <c r="W82" s="894"/>
      <c r="X82" s="894"/>
      <c r="Y82" s="894"/>
      <c r="Z82" s="894"/>
      <c r="AA82" s="894">
        <v>14685</v>
      </c>
      <c r="AB82" s="894"/>
      <c r="AC82" s="894"/>
      <c r="AD82" s="894"/>
      <c r="AE82" s="894"/>
      <c r="AF82" s="894">
        <v>14685</v>
      </c>
      <c r="AG82" s="894"/>
      <c r="AH82" s="894"/>
      <c r="AI82" s="894"/>
      <c r="AJ82" s="894"/>
      <c r="AK82" s="894" t="s">
        <v>615</v>
      </c>
      <c r="AL82" s="894"/>
      <c r="AM82" s="894"/>
      <c r="AN82" s="894"/>
      <c r="AO82" s="894"/>
      <c r="AP82" s="894" t="s">
        <v>615</v>
      </c>
      <c r="AQ82" s="894"/>
      <c r="AR82" s="894"/>
      <c r="AS82" s="894"/>
      <c r="AT82" s="894"/>
      <c r="AU82" s="894" t="s">
        <v>612</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16433</v>
      </c>
      <c r="AG88" s="908"/>
      <c r="AH88" s="908"/>
      <c r="AI88" s="908"/>
      <c r="AJ88" s="908"/>
      <c r="AK88" s="905"/>
      <c r="AL88" s="905"/>
      <c r="AM88" s="905"/>
      <c r="AN88" s="905"/>
      <c r="AO88" s="905"/>
      <c r="AP88" s="908">
        <v>1070</v>
      </c>
      <c r="AQ88" s="908"/>
      <c r="AR88" s="908"/>
      <c r="AS88" s="908"/>
      <c r="AT88" s="908"/>
      <c r="AU88" s="908">
        <v>508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359</v>
      </c>
      <c r="CS102" s="916"/>
      <c r="CT102" s="916"/>
      <c r="CU102" s="916"/>
      <c r="CV102" s="955"/>
      <c r="CW102" s="954">
        <v>55</v>
      </c>
      <c r="CX102" s="916"/>
      <c r="CY102" s="916"/>
      <c r="CZ102" s="916"/>
      <c r="DA102" s="955"/>
      <c r="DB102" s="954">
        <v>657</v>
      </c>
      <c r="DC102" s="916"/>
      <c r="DD102" s="916"/>
      <c r="DE102" s="916"/>
      <c r="DF102" s="955"/>
      <c r="DG102" s="954" t="s">
        <v>632</v>
      </c>
      <c r="DH102" s="916"/>
      <c r="DI102" s="916"/>
      <c r="DJ102" s="916"/>
      <c r="DK102" s="955"/>
      <c r="DL102" s="954" t="s">
        <v>632</v>
      </c>
      <c r="DM102" s="916"/>
      <c r="DN102" s="916"/>
      <c r="DO102" s="916"/>
      <c r="DP102" s="955"/>
      <c r="DQ102" s="954" t="s">
        <v>633</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306</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306</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306</v>
      </c>
      <c r="DR109" s="957"/>
      <c r="DS109" s="957"/>
      <c r="DT109" s="957"/>
      <c r="DU109" s="958"/>
      <c r="DV109" s="956" t="s">
        <v>435</v>
      </c>
      <c r="DW109" s="957"/>
      <c r="DX109" s="957"/>
      <c r="DY109" s="957"/>
      <c r="DZ109" s="959"/>
    </row>
    <row r="110" spans="1:131" s="226" customFormat="1" ht="26.25" customHeight="1" x14ac:dyDescent="0.15">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8774975</v>
      </c>
      <c r="AB110" s="964"/>
      <c r="AC110" s="964"/>
      <c r="AD110" s="964"/>
      <c r="AE110" s="965"/>
      <c r="AF110" s="966">
        <v>9568813</v>
      </c>
      <c r="AG110" s="964"/>
      <c r="AH110" s="964"/>
      <c r="AI110" s="964"/>
      <c r="AJ110" s="965"/>
      <c r="AK110" s="966">
        <v>5917366</v>
      </c>
      <c r="AL110" s="964"/>
      <c r="AM110" s="964"/>
      <c r="AN110" s="964"/>
      <c r="AO110" s="965"/>
      <c r="AP110" s="967">
        <v>16.7</v>
      </c>
      <c r="AQ110" s="968"/>
      <c r="AR110" s="968"/>
      <c r="AS110" s="968"/>
      <c r="AT110" s="969"/>
      <c r="AU110" s="970" t="s">
        <v>73</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47601085</v>
      </c>
      <c r="BR110" s="995"/>
      <c r="BS110" s="995"/>
      <c r="BT110" s="995"/>
      <c r="BU110" s="995"/>
      <c r="BV110" s="995">
        <v>44043544</v>
      </c>
      <c r="BW110" s="995"/>
      <c r="BX110" s="995"/>
      <c r="BY110" s="995"/>
      <c r="BZ110" s="995"/>
      <c r="CA110" s="995">
        <v>45606181</v>
      </c>
      <c r="CB110" s="995"/>
      <c r="CC110" s="995"/>
      <c r="CD110" s="995"/>
      <c r="CE110" s="995"/>
      <c r="CF110" s="1008">
        <v>128.4</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441</v>
      </c>
      <c r="DH110" s="995"/>
      <c r="DI110" s="995"/>
      <c r="DJ110" s="995"/>
      <c r="DK110" s="995"/>
      <c r="DL110" s="995" t="s">
        <v>129</v>
      </c>
      <c r="DM110" s="995"/>
      <c r="DN110" s="995"/>
      <c r="DO110" s="995"/>
      <c r="DP110" s="995"/>
      <c r="DQ110" s="995" t="s">
        <v>129</v>
      </c>
      <c r="DR110" s="995"/>
      <c r="DS110" s="995"/>
      <c r="DT110" s="995"/>
      <c r="DU110" s="995"/>
      <c r="DV110" s="996" t="s">
        <v>442</v>
      </c>
      <c r="DW110" s="996"/>
      <c r="DX110" s="996"/>
      <c r="DY110" s="996"/>
      <c r="DZ110" s="997"/>
    </row>
    <row r="111" spans="1:131" s="226" customFormat="1" ht="26.25" customHeight="1" x14ac:dyDescent="0.15">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442</v>
      </c>
      <c r="AB111" s="1002"/>
      <c r="AC111" s="1002"/>
      <c r="AD111" s="1002"/>
      <c r="AE111" s="1003"/>
      <c r="AF111" s="1004" t="s">
        <v>444</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t="s">
        <v>129</v>
      </c>
      <c r="BR111" s="990"/>
      <c r="BS111" s="990"/>
      <c r="BT111" s="990"/>
      <c r="BU111" s="990"/>
      <c r="BV111" s="990" t="s">
        <v>129</v>
      </c>
      <c r="BW111" s="990"/>
      <c r="BX111" s="990"/>
      <c r="BY111" s="990"/>
      <c r="BZ111" s="990"/>
      <c r="CA111" s="990" t="s">
        <v>129</v>
      </c>
      <c r="CB111" s="990"/>
      <c r="CC111" s="990"/>
      <c r="CD111" s="990"/>
      <c r="CE111" s="990"/>
      <c r="CF111" s="984" t="s">
        <v>441</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441</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x14ac:dyDescent="0.15">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129</v>
      </c>
      <c r="AG112" s="1023"/>
      <c r="AH112" s="1023"/>
      <c r="AI112" s="1023"/>
      <c r="AJ112" s="1024"/>
      <c r="AK112" s="1025" t="s">
        <v>441</v>
      </c>
      <c r="AL112" s="1023"/>
      <c r="AM112" s="1023"/>
      <c r="AN112" s="1023"/>
      <c r="AO112" s="1024"/>
      <c r="AP112" s="1026" t="s">
        <v>129</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36959242</v>
      </c>
      <c r="BR112" s="990"/>
      <c r="BS112" s="990"/>
      <c r="BT112" s="990"/>
      <c r="BU112" s="990"/>
      <c r="BV112" s="990">
        <v>35500092</v>
      </c>
      <c r="BW112" s="990"/>
      <c r="BX112" s="990"/>
      <c r="BY112" s="990"/>
      <c r="BZ112" s="990"/>
      <c r="CA112" s="990">
        <v>31973721</v>
      </c>
      <c r="CB112" s="990"/>
      <c r="CC112" s="990"/>
      <c r="CD112" s="990"/>
      <c r="CE112" s="990"/>
      <c r="CF112" s="984">
        <v>90</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129</v>
      </c>
      <c r="DM112" s="990"/>
      <c r="DN112" s="990"/>
      <c r="DO112" s="990"/>
      <c r="DP112" s="990"/>
      <c r="DQ112" s="990" t="s">
        <v>129</v>
      </c>
      <c r="DR112" s="990"/>
      <c r="DS112" s="990"/>
      <c r="DT112" s="990"/>
      <c r="DU112" s="990"/>
      <c r="DV112" s="991" t="s">
        <v>129</v>
      </c>
      <c r="DW112" s="991"/>
      <c r="DX112" s="991"/>
      <c r="DY112" s="991"/>
      <c r="DZ112" s="992"/>
    </row>
    <row r="113" spans="1:130" s="226" customFormat="1" ht="26.25" customHeight="1" x14ac:dyDescent="0.15">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2934724</v>
      </c>
      <c r="AB113" s="1002"/>
      <c r="AC113" s="1002"/>
      <c r="AD113" s="1002"/>
      <c r="AE113" s="1003"/>
      <c r="AF113" s="1004">
        <v>2620508</v>
      </c>
      <c r="AG113" s="1002"/>
      <c r="AH113" s="1002"/>
      <c r="AI113" s="1002"/>
      <c r="AJ113" s="1003"/>
      <c r="AK113" s="1004">
        <v>2727772</v>
      </c>
      <c r="AL113" s="1002"/>
      <c r="AM113" s="1002"/>
      <c r="AN113" s="1002"/>
      <c r="AO113" s="1003"/>
      <c r="AP113" s="1005">
        <v>7.7</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556842</v>
      </c>
      <c r="BR113" s="990"/>
      <c r="BS113" s="990"/>
      <c r="BT113" s="990"/>
      <c r="BU113" s="990"/>
      <c r="BV113" s="990">
        <v>482434</v>
      </c>
      <c r="BW113" s="990"/>
      <c r="BX113" s="990"/>
      <c r="BY113" s="990"/>
      <c r="BZ113" s="990"/>
      <c r="CA113" s="990">
        <v>507838</v>
      </c>
      <c r="CB113" s="990"/>
      <c r="CC113" s="990"/>
      <c r="CD113" s="990"/>
      <c r="CE113" s="990"/>
      <c r="CF113" s="984">
        <v>1.4</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442</v>
      </c>
      <c r="DR113" s="1023"/>
      <c r="DS113" s="1023"/>
      <c r="DT113" s="1023"/>
      <c r="DU113" s="1024"/>
      <c r="DV113" s="1026" t="s">
        <v>129</v>
      </c>
      <c r="DW113" s="1027"/>
      <c r="DX113" s="1027"/>
      <c r="DY113" s="1027"/>
      <c r="DZ113" s="1028"/>
    </row>
    <row r="114" spans="1:130" s="226" customFormat="1" ht="26.25" customHeight="1" x14ac:dyDescent="0.15">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84161</v>
      </c>
      <c r="AB114" s="1023"/>
      <c r="AC114" s="1023"/>
      <c r="AD114" s="1023"/>
      <c r="AE114" s="1024"/>
      <c r="AF114" s="1025">
        <v>84288</v>
      </c>
      <c r="AG114" s="1023"/>
      <c r="AH114" s="1023"/>
      <c r="AI114" s="1023"/>
      <c r="AJ114" s="1024"/>
      <c r="AK114" s="1025">
        <v>91900</v>
      </c>
      <c r="AL114" s="1023"/>
      <c r="AM114" s="1023"/>
      <c r="AN114" s="1023"/>
      <c r="AO114" s="1024"/>
      <c r="AP114" s="1026">
        <v>0.3</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10127540</v>
      </c>
      <c r="BR114" s="990"/>
      <c r="BS114" s="990"/>
      <c r="BT114" s="990"/>
      <c r="BU114" s="990"/>
      <c r="BV114" s="990">
        <v>10018871</v>
      </c>
      <c r="BW114" s="990"/>
      <c r="BX114" s="990"/>
      <c r="BY114" s="990"/>
      <c r="BZ114" s="990"/>
      <c r="CA114" s="990">
        <v>9951616</v>
      </c>
      <c r="CB114" s="990"/>
      <c r="CC114" s="990"/>
      <c r="CD114" s="990"/>
      <c r="CE114" s="990"/>
      <c r="CF114" s="984">
        <v>28</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129</v>
      </c>
      <c r="DR114" s="1023"/>
      <c r="DS114" s="1023"/>
      <c r="DT114" s="1023"/>
      <c r="DU114" s="1024"/>
      <c r="DV114" s="1026" t="s">
        <v>129</v>
      </c>
      <c r="DW114" s="1027"/>
      <c r="DX114" s="1027"/>
      <c r="DY114" s="1027"/>
      <c r="DZ114" s="1028"/>
    </row>
    <row r="115" spans="1:130" s="226" customFormat="1" ht="26.25" customHeight="1" x14ac:dyDescent="0.15">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129</v>
      </c>
      <c r="AB115" s="1002"/>
      <c r="AC115" s="1002"/>
      <c r="AD115" s="1002"/>
      <c r="AE115" s="1003"/>
      <c r="AF115" s="1004" t="s">
        <v>129</v>
      </c>
      <c r="AG115" s="1002"/>
      <c r="AH115" s="1002"/>
      <c r="AI115" s="1002"/>
      <c r="AJ115" s="1003"/>
      <c r="AK115" s="1004" t="s">
        <v>129</v>
      </c>
      <c r="AL115" s="1002"/>
      <c r="AM115" s="1002"/>
      <c r="AN115" s="1002"/>
      <c r="AO115" s="1003"/>
      <c r="AP115" s="1005" t="s">
        <v>129</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t="s">
        <v>129</v>
      </c>
      <c r="BR115" s="990"/>
      <c r="BS115" s="990"/>
      <c r="BT115" s="990"/>
      <c r="BU115" s="990"/>
      <c r="BV115" s="990" t="s">
        <v>129</v>
      </c>
      <c r="BW115" s="990"/>
      <c r="BX115" s="990"/>
      <c r="BY115" s="990"/>
      <c r="BZ115" s="990"/>
      <c r="CA115" s="990" t="s">
        <v>441</v>
      </c>
      <c r="CB115" s="990"/>
      <c r="CC115" s="990"/>
      <c r="CD115" s="990"/>
      <c r="CE115" s="990"/>
      <c r="CF115" s="984" t="s">
        <v>129</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441</v>
      </c>
      <c r="DM115" s="1023"/>
      <c r="DN115" s="1023"/>
      <c r="DO115" s="1023"/>
      <c r="DP115" s="1024"/>
      <c r="DQ115" s="1025" t="s">
        <v>129</v>
      </c>
      <c r="DR115" s="1023"/>
      <c r="DS115" s="1023"/>
      <c r="DT115" s="1023"/>
      <c r="DU115" s="1024"/>
      <c r="DV115" s="1026" t="s">
        <v>129</v>
      </c>
      <c r="DW115" s="1027"/>
      <c r="DX115" s="1027"/>
      <c r="DY115" s="1027"/>
      <c r="DZ115" s="1028"/>
    </row>
    <row r="116" spans="1:130" s="226" customFormat="1" ht="26.25" customHeight="1" x14ac:dyDescent="0.15">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441</v>
      </c>
      <c r="AB116" s="1023"/>
      <c r="AC116" s="1023"/>
      <c r="AD116" s="1023"/>
      <c r="AE116" s="1024"/>
      <c r="AF116" s="1025" t="s">
        <v>129</v>
      </c>
      <c r="AG116" s="1023"/>
      <c r="AH116" s="1023"/>
      <c r="AI116" s="1023"/>
      <c r="AJ116" s="1024"/>
      <c r="AK116" s="1025" t="s">
        <v>129</v>
      </c>
      <c r="AL116" s="1023"/>
      <c r="AM116" s="1023"/>
      <c r="AN116" s="1023"/>
      <c r="AO116" s="1024"/>
      <c r="AP116" s="1026" t="s">
        <v>129</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129</v>
      </c>
      <c r="BW116" s="990"/>
      <c r="BX116" s="990"/>
      <c r="BY116" s="990"/>
      <c r="BZ116" s="990"/>
      <c r="CA116" s="990" t="s">
        <v>441</v>
      </c>
      <c r="CB116" s="990"/>
      <c r="CC116" s="990"/>
      <c r="CD116" s="990"/>
      <c r="CE116" s="990"/>
      <c r="CF116" s="984" t="s">
        <v>129</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441</v>
      </c>
      <c r="DH116" s="1023"/>
      <c r="DI116" s="1023"/>
      <c r="DJ116" s="1023"/>
      <c r="DK116" s="1024"/>
      <c r="DL116" s="1025" t="s">
        <v>441</v>
      </c>
      <c r="DM116" s="1023"/>
      <c r="DN116" s="1023"/>
      <c r="DO116" s="1023"/>
      <c r="DP116" s="1024"/>
      <c r="DQ116" s="1025" t="s">
        <v>129</v>
      </c>
      <c r="DR116" s="1023"/>
      <c r="DS116" s="1023"/>
      <c r="DT116" s="1023"/>
      <c r="DU116" s="1024"/>
      <c r="DV116" s="1026" t="s">
        <v>442</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11793860</v>
      </c>
      <c r="AB117" s="1043"/>
      <c r="AC117" s="1043"/>
      <c r="AD117" s="1043"/>
      <c r="AE117" s="1044"/>
      <c r="AF117" s="1045">
        <v>12273609</v>
      </c>
      <c r="AG117" s="1043"/>
      <c r="AH117" s="1043"/>
      <c r="AI117" s="1043"/>
      <c r="AJ117" s="1044"/>
      <c r="AK117" s="1045">
        <v>8737038</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129</v>
      </c>
      <c r="CB117" s="990"/>
      <c r="CC117" s="990"/>
      <c r="CD117" s="990"/>
      <c r="CE117" s="990"/>
      <c r="CF117" s="984" t="s">
        <v>442</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x14ac:dyDescent="0.15">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306</v>
      </c>
      <c r="AL118" s="957"/>
      <c r="AM118" s="957"/>
      <c r="AN118" s="957"/>
      <c r="AO118" s="958"/>
      <c r="AP118" s="1034" t="s">
        <v>435</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441</v>
      </c>
      <c r="CB118" s="1064"/>
      <c r="CC118" s="1064"/>
      <c r="CD118" s="1064"/>
      <c r="CE118" s="1064"/>
      <c r="CF118" s="984" t="s">
        <v>441</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129</v>
      </c>
      <c r="DM118" s="1023"/>
      <c r="DN118" s="1023"/>
      <c r="DO118" s="1023"/>
      <c r="DP118" s="1024"/>
      <c r="DQ118" s="1025" t="s">
        <v>129</v>
      </c>
      <c r="DR118" s="1023"/>
      <c r="DS118" s="1023"/>
      <c r="DT118" s="1023"/>
      <c r="DU118" s="1024"/>
      <c r="DV118" s="1026" t="s">
        <v>129</v>
      </c>
      <c r="DW118" s="1027"/>
      <c r="DX118" s="1027"/>
      <c r="DY118" s="1027"/>
      <c r="DZ118" s="1028"/>
    </row>
    <row r="119" spans="1:130" s="226" customFormat="1" ht="26.25" customHeight="1" x14ac:dyDescent="0.15">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441</v>
      </c>
      <c r="AG119" s="964"/>
      <c r="AH119" s="964"/>
      <c r="AI119" s="964"/>
      <c r="AJ119" s="965"/>
      <c r="AK119" s="966" t="s">
        <v>129</v>
      </c>
      <c r="AL119" s="964"/>
      <c r="AM119" s="964"/>
      <c r="AN119" s="964"/>
      <c r="AO119" s="965"/>
      <c r="AP119" s="967" t="s">
        <v>129</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468</v>
      </c>
      <c r="BP119" s="1069"/>
      <c r="BQ119" s="1063">
        <v>95244709</v>
      </c>
      <c r="BR119" s="1064"/>
      <c r="BS119" s="1064"/>
      <c r="BT119" s="1064"/>
      <c r="BU119" s="1064"/>
      <c r="BV119" s="1064">
        <v>90044941</v>
      </c>
      <c r="BW119" s="1064"/>
      <c r="BX119" s="1064"/>
      <c r="BY119" s="1064"/>
      <c r="BZ119" s="1064"/>
      <c r="CA119" s="1064">
        <v>88039356</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129</v>
      </c>
      <c r="DM119" s="1050"/>
      <c r="DN119" s="1050"/>
      <c r="DO119" s="1050"/>
      <c r="DP119" s="1051"/>
      <c r="DQ119" s="1049" t="s">
        <v>129</v>
      </c>
      <c r="DR119" s="1050"/>
      <c r="DS119" s="1050"/>
      <c r="DT119" s="1050"/>
      <c r="DU119" s="1051"/>
      <c r="DV119" s="1052" t="s">
        <v>129</v>
      </c>
      <c r="DW119" s="1053"/>
      <c r="DX119" s="1053"/>
      <c r="DY119" s="1053"/>
      <c r="DZ119" s="1054"/>
    </row>
    <row r="120" spans="1:130" s="226" customFormat="1" ht="26.25" customHeight="1" x14ac:dyDescent="0.15">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129</v>
      </c>
      <c r="AG120" s="1023"/>
      <c r="AH120" s="1023"/>
      <c r="AI120" s="1023"/>
      <c r="AJ120" s="1024"/>
      <c r="AK120" s="1025" t="s">
        <v>129</v>
      </c>
      <c r="AL120" s="1023"/>
      <c r="AM120" s="1023"/>
      <c r="AN120" s="1023"/>
      <c r="AO120" s="1024"/>
      <c r="AP120" s="1026" t="s">
        <v>129</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15740291</v>
      </c>
      <c r="BR120" s="995"/>
      <c r="BS120" s="995"/>
      <c r="BT120" s="995"/>
      <c r="BU120" s="995"/>
      <c r="BV120" s="995">
        <v>16304912</v>
      </c>
      <c r="BW120" s="995"/>
      <c r="BX120" s="995"/>
      <c r="BY120" s="995"/>
      <c r="BZ120" s="995"/>
      <c r="CA120" s="995">
        <v>21077536</v>
      </c>
      <c r="CB120" s="995"/>
      <c r="CC120" s="995"/>
      <c r="CD120" s="995"/>
      <c r="CE120" s="995"/>
      <c r="CF120" s="1008">
        <v>59.4</v>
      </c>
      <c r="CG120" s="1009"/>
      <c r="CH120" s="1009"/>
      <c r="CI120" s="1009"/>
      <c r="CJ120" s="1009"/>
      <c r="CK120" s="1070" t="s">
        <v>472</v>
      </c>
      <c r="CL120" s="1071"/>
      <c r="CM120" s="1071"/>
      <c r="CN120" s="1071"/>
      <c r="CO120" s="1072"/>
      <c r="CP120" s="1078" t="s">
        <v>410</v>
      </c>
      <c r="CQ120" s="1079"/>
      <c r="CR120" s="1079"/>
      <c r="CS120" s="1079"/>
      <c r="CT120" s="1079"/>
      <c r="CU120" s="1079"/>
      <c r="CV120" s="1079"/>
      <c r="CW120" s="1079"/>
      <c r="CX120" s="1079"/>
      <c r="CY120" s="1079"/>
      <c r="CZ120" s="1079"/>
      <c r="DA120" s="1079"/>
      <c r="DB120" s="1079"/>
      <c r="DC120" s="1079"/>
      <c r="DD120" s="1079"/>
      <c r="DE120" s="1079"/>
      <c r="DF120" s="1080"/>
      <c r="DG120" s="994">
        <v>34431667</v>
      </c>
      <c r="DH120" s="995"/>
      <c r="DI120" s="995"/>
      <c r="DJ120" s="995"/>
      <c r="DK120" s="995"/>
      <c r="DL120" s="995">
        <v>33696068</v>
      </c>
      <c r="DM120" s="995"/>
      <c r="DN120" s="995"/>
      <c r="DO120" s="995"/>
      <c r="DP120" s="995"/>
      <c r="DQ120" s="995">
        <v>30720233</v>
      </c>
      <c r="DR120" s="995"/>
      <c r="DS120" s="995"/>
      <c r="DT120" s="995"/>
      <c r="DU120" s="995"/>
      <c r="DV120" s="996">
        <v>86.5</v>
      </c>
      <c r="DW120" s="996"/>
      <c r="DX120" s="996"/>
      <c r="DY120" s="996"/>
      <c r="DZ120" s="997"/>
    </row>
    <row r="121" spans="1:130" s="226" customFormat="1" ht="26.25" customHeight="1" x14ac:dyDescent="0.15">
      <c r="A121" s="1121"/>
      <c r="B121" s="1013"/>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129</v>
      </c>
      <c r="AB121" s="1023"/>
      <c r="AC121" s="1023"/>
      <c r="AD121" s="1023"/>
      <c r="AE121" s="1024"/>
      <c r="AF121" s="1025" t="s">
        <v>129</v>
      </c>
      <c r="AG121" s="1023"/>
      <c r="AH121" s="1023"/>
      <c r="AI121" s="1023"/>
      <c r="AJ121" s="1024"/>
      <c r="AK121" s="1025" t="s">
        <v>129</v>
      </c>
      <c r="AL121" s="1023"/>
      <c r="AM121" s="1023"/>
      <c r="AN121" s="1023"/>
      <c r="AO121" s="1024"/>
      <c r="AP121" s="1026" t="s">
        <v>129</v>
      </c>
      <c r="AQ121" s="1027"/>
      <c r="AR121" s="1027"/>
      <c r="AS121" s="1027"/>
      <c r="AT121" s="1028"/>
      <c r="AU121" s="1058"/>
      <c r="AV121" s="1059"/>
      <c r="AW121" s="1059"/>
      <c r="AX121" s="1059"/>
      <c r="AY121" s="1060"/>
      <c r="AZ121" s="986" t="s">
        <v>474</v>
      </c>
      <c r="BA121" s="987"/>
      <c r="BB121" s="987"/>
      <c r="BC121" s="987"/>
      <c r="BD121" s="987"/>
      <c r="BE121" s="987"/>
      <c r="BF121" s="987"/>
      <c r="BG121" s="987"/>
      <c r="BH121" s="987"/>
      <c r="BI121" s="987"/>
      <c r="BJ121" s="987"/>
      <c r="BK121" s="987"/>
      <c r="BL121" s="987"/>
      <c r="BM121" s="987"/>
      <c r="BN121" s="987"/>
      <c r="BO121" s="987"/>
      <c r="BP121" s="988"/>
      <c r="BQ121" s="989">
        <v>13314612</v>
      </c>
      <c r="BR121" s="990"/>
      <c r="BS121" s="990"/>
      <c r="BT121" s="990"/>
      <c r="BU121" s="990"/>
      <c r="BV121" s="990">
        <v>12911582</v>
      </c>
      <c r="BW121" s="990"/>
      <c r="BX121" s="990"/>
      <c r="BY121" s="990"/>
      <c r="BZ121" s="990"/>
      <c r="CA121" s="990">
        <v>11407412</v>
      </c>
      <c r="CB121" s="990"/>
      <c r="CC121" s="990"/>
      <c r="CD121" s="990"/>
      <c r="CE121" s="990"/>
      <c r="CF121" s="984">
        <v>32.1</v>
      </c>
      <c r="CG121" s="985"/>
      <c r="CH121" s="985"/>
      <c r="CI121" s="985"/>
      <c r="CJ121" s="985"/>
      <c r="CK121" s="1073"/>
      <c r="CL121" s="1074"/>
      <c r="CM121" s="1074"/>
      <c r="CN121" s="1074"/>
      <c r="CO121" s="1075"/>
      <c r="CP121" s="1083" t="s">
        <v>475</v>
      </c>
      <c r="CQ121" s="1084"/>
      <c r="CR121" s="1084"/>
      <c r="CS121" s="1084"/>
      <c r="CT121" s="1084"/>
      <c r="CU121" s="1084"/>
      <c r="CV121" s="1084"/>
      <c r="CW121" s="1084"/>
      <c r="CX121" s="1084"/>
      <c r="CY121" s="1084"/>
      <c r="CZ121" s="1084"/>
      <c r="DA121" s="1084"/>
      <c r="DB121" s="1084"/>
      <c r="DC121" s="1084"/>
      <c r="DD121" s="1084"/>
      <c r="DE121" s="1084"/>
      <c r="DF121" s="1085"/>
      <c r="DG121" s="989">
        <v>601340</v>
      </c>
      <c r="DH121" s="990"/>
      <c r="DI121" s="990"/>
      <c r="DJ121" s="990"/>
      <c r="DK121" s="990"/>
      <c r="DL121" s="990">
        <v>564142</v>
      </c>
      <c r="DM121" s="990"/>
      <c r="DN121" s="990"/>
      <c r="DO121" s="990"/>
      <c r="DP121" s="990"/>
      <c r="DQ121" s="990">
        <v>524615</v>
      </c>
      <c r="DR121" s="990"/>
      <c r="DS121" s="990"/>
      <c r="DT121" s="990"/>
      <c r="DU121" s="990"/>
      <c r="DV121" s="991">
        <v>1.5</v>
      </c>
      <c r="DW121" s="991"/>
      <c r="DX121" s="991"/>
      <c r="DY121" s="991"/>
      <c r="DZ121" s="992"/>
    </row>
    <row r="122" spans="1:130" s="226" customFormat="1" ht="26.25" customHeight="1" x14ac:dyDescent="0.15">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442</v>
      </c>
      <c r="AB122" s="1023"/>
      <c r="AC122" s="1023"/>
      <c r="AD122" s="1023"/>
      <c r="AE122" s="1024"/>
      <c r="AF122" s="1025" t="s">
        <v>129</v>
      </c>
      <c r="AG122" s="1023"/>
      <c r="AH122" s="1023"/>
      <c r="AI122" s="1023"/>
      <c r="AJ122" s="1024"/>
      <c r="AK122" s="1025" t="s">
        <v>442</v>
      </c>
      <c r="AL122" s="1023"/>
      <c r="AM122" s="1023"/>
      <c r="AN122" s="1023"/>
      <c r="AO122" s="1024"/>
      <c r="AP122" s="1026" t="s">
        <v>129</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72023593</v>
      </c>
      <c r="BR122" s="1064"/>
      <c r="BS122" s="1064"/>
      <c r="BT122" s="1064"/>
      <c r="BU122" s="1064"/>
      <c r="BV122" s="1064">
        <v>68287251</v>
      </c>
      <c r="BW122" s="1064"/>
      <c r="BX122" s="1064"/>
      <c r="BY122" s="1064"/>
      <c r="BZ122" s="1064"/>
      <c r="CA122" s="1064">
        <v>66829902</v>
      </c>
      <c r="CB122" s="1064"/>
      <c r="CC122" s="1064"/>
      <c r="CD122" s="1064"/>
      <c r="CE122" s="1064"/>
      <c r="CF122" s="1081">
        <v>188.2</v>
      </c>
      <c r="CG122" s="1082"/>
      <c r="CH122" s="1082"/>
      <c r="CI122" s="1082"/>
      <c r="CJ122" s="1082"/>
      <c r="CK122" s="1073"/>
      <c r="CL122" s="1074"/>
      <c r="CM122" s="1074"/>
      <c r="CN122" s="1074"/>
      <c r="CO122" s="1075"/>
      <c r="CP122" s="1083" t="s">
        <v>411</v>
      </c>
      <c r="CQ122" s="1084"/>
      <c r="CR122" s="1084"/>
      <c r="CS122" s="1084"/>
      <c r="CT122" s="1084"/>
      <c r="CU122" s="1084"/>
      <c r="CV122" s="1084"/>
      <c r="CW122" s="1084"/>
      <c r="CX122" s="1084"/>
      <c r="CY122" s="1084"/>
      <c r="CZ122" s="1084"/>
      <c r="DA122" s="1084"/>
      <c r="DB122" s="1084"/>
      <c r="DC122" s="1084"/>
      <c r="DD122" s="1084"/>
      <c r="DE122" s="1084"/>
      <c r="DF122" s="1085"/>
      <c r="DG122" s="989">
        <v>1406915</v>
      </c>
      <c r="DH122" s="990"/>
      <c r="DI122" s="990"/>
      <c r="DJ122" s="990"/>
      <c r="DK122" s="990"/>
      <c r="DL122" s="990">
        <v>782340</v>
      </c>
      <c r="DM122" s="990"/>
      <c r="DN122" s="990"/>
      <c r="DO122" s="990"/>
      <c r="DP122" s="990"/>
      <c r="DQ122" s="990">
        <v>325676</v>
      </c>
      <c r="DR122" s="990"/>
      <c r="DS122" s="990"/>
      <c r="DT122" s="990"/>
      <c r="DU122" s="990"/>
      <c r="DV122" s="991">
        <v>0.9</v>
      </c>
      <c r="DW122" s="991"/>
      <c r="DX122" s="991"/>
      <c r="DY122" s="991"/>
      <c r="DZ122" s="992"/>
    </row>
    <row r="123" spans="1:130" s="226" customFormat="1" ht="26.25" customHeight="1" x14ac:dyDescent="0.15">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129</v>
      </c>
      <c r="AB123" s="1023"/>
      <c r="AC123" s="1023"/>
      <c r="AD123" s="1023"/>
      <c r="AE123" s="1024"/>
      <c r="AF123" s="1025" t="s">
        <v>129</v>
      </c>
      <c r="AG123" s="1023"/>
      <c r="AH123" s="1023"/>
      <c r="AI123" s="1023"/>
      <c r="AJ123" s="1024"/>
      <c r="AK123" s="1025" t="s">
        <v>129</v>
      </c>
      <c r="AL123" s="1023"/>
      <c r="AM123" s="1023"/>
      <c r="AN123" s="1023"/>
      <c r="AO123" s="1024"/>
      <c r="AP123" s="1026" t="s">
        <v>129</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477</v>
      </c>
      <c r="BP123" s="1069"/>
      <c r="BQ123" s="1127">
        <v>101078496</v>
      </c>
      <c r="BR123" s="1128"/>
      <c r="BS123" s="1128"/>
      <c r="BT123" s="1128"/>
      <c r="BU123" s="1128"/>
      <c r="BV123" s="1128">
        <v>97503745</v>
      </c>
      <c r="BW123" s="1128"/>
      <c r="BX123" s="1128"/>
      <c r="BY123" s="1128"/>
      <c r="BZ123" s="1128"/>
      <c r="CA123" s="1128">
        <v>99314850</v>
      </c>
      <c r="CB123" s="1128"/>
      <c r="CC123" s="1128"/>
      <c r="CD123" s="1128"/>
      <c r="CE123" s="1128"/>
      <c r="CF123" s="1065"/>
      <c r="CG123" s="1066"/>
      <c r="CH123" s="1066"/>
      <c r="CI123" s="1066"/>
      <c r="CJ123" s="1067"/>
      <c r="CK123" s="1073"/>
      <c r="CL123" s="1074"/>
      <c r="CM123" s="1074"/>
      <c r="CN123" s="1074"/>
      <c r="CO123" s="1075"/>
      <c r="CP123" s="1083" t="s">
        <v>478</v>
      </c>
      <c r="CQ123" s="1084"/>
      <c r="CR123" s="1084"/>
      <c r="CS123" s="1084"/>
      <c r="CT123" s="1084"/>
      <c r="CU123" s="1084"/>
      <c r="CV123" s="1084"/>
      <c r="CW123" s="1084"/>
      <c r="CX123" s="1084"/>
      <c r="CY123" s="1084"/>
      <c r="CZ123" s="1084"/>
      <c r="DA123" s="1084"/>
      <c r="DB123" s="1084"/>
      <c r="DC123" s="1084"/>
      <c r="DD123" s="1084"/>
      <c r="DE123" s="1084"/>
      <c r="DF123" s="1085"/>
      <c r="DG123" s="1022">
        <v>314690</v>
      </c>
      <c r="DH123" s="1023"/>
      <c r="DI123" s="1023"/>
      <c r="DJ123" s="1023"/>
      <c r="DK123" s="1024"/>
      <c r="DL123" s="1025">
        <v>276410</v>
      </c>
      <c r="DM123" s="1023"/>
      <c r="DN123" s="1023"/>
      <c r="DO123" s="1023"/>
      <c r="DP123" s="1024"/>
      <c r="DQ123" s="1025">
        <v>246173</v>
      </c>
      <c r="DR123" s="1023"/>
      <c r="DS123" s="1023"/>
      <c r="DT123" s="1023"/>
      <c r="DU123" s="1024"/>
      <c r="DV123" s="1026">
        <v>0.7</v>
      </c>
      <c r="DW123" s="1027"/>
      <c r="DX123" s="1027"/>
      <c r="DY123" s="1027"/>
      <c r="DZ123" s="1028"/>
    </row>
    <row r="124" spans="1:130" s="226" customFormat="1" ht="26.25" customHeight="1" thickBot="1" x14ac:dyDescent="0.2">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129</v>
      </c>
      <c r="AL124" s="1023"/>
      <c r="AM124" s="1023"/>
      <c r="AN124" s="1023"/>
      <c r="AO124" s="1024"/>
      <c r="AP124" s="1026" t="s">
        <v>129</v>
      </c>
      <c r="AQ124" s="1027"/>
      <c r="AR124" s="1027"/>
      <c r="AS124" s="1027"/>
      <c r="AT124" s="1028"/>
      <c r="AU124" s="1123" t="s">
        <v>479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129</v>
      </c>
      <c r="BR124" s="1091"/>
      <c r="BS124" s="1091"/>
      <c r="BT124" s="1091"/>
      <c r="BU124" s="1091"/>
      <c r="BV124" s="1091" t="s">
        <v>129</v>
      </c>
      <c r="BW124" s="1091"/>
      <c r="BX124" s="1091"/>
      <c r="BY124" s="1091"/>
      <c r="BZ124" s="1091"/>
      <c r="CA124" s="1091" t="s">
        <v>129</v>
      </c>
      <c r="CB124" s="1091"/>
      <c r="CC124" s="1091"/>
      <c r="CD124" s="1091"/>
      <c r="CE124" s="1091"/>
      <c r="CF124" s="1092"/>
      <c r="CG124" s="1093"/>
      <c r="CH124" s="1093"/>
      <c r="CI124" s="1093"/>
      <c r="CJ124" s="1094"/>
      <c r="CK124" s="1076"/>
      <c r="CL124" s="1076"/>
      <c r="CM124" s="1076"/>
      <c r="CN124" s="1076"/>
      <c r="CO124" s="1077"/>
      <c r="CP124" s="1083" t="s">
        <v>480</v>
      </c>
      <c r="CQ124" s="1084"/>
      <c r="CR124" s="1084"/>
      <c r="CS124" s="1084"/>
      <c r="CT124" s="1084"/>
      <c r="CU124" s="1084"/>
      <c r="CV124" s="1084"/>
      <c r="CW124" s="1084"/>
      <c r="CX124" s="1084"/>
      <c r="CY124" s="1084"/>
      <c r="CZ124" s="1084"/>
      <c r="DA124" s="1084"/>
      <c r="DB124" s="1084"/>
      <c r="DC124" s="1084"/>
      <c r="DD124" s="1084"/>
      <c r="DE124" s="1084"/>
      <c r="DF124" s="1085"/>
      <c r="DG124" s="1068">
        <v>204630</v>
      </c>
      <c r="DH124" s="1050"/>
      <c r="DI124" s="1050"/>
      <c r="DJ124" s="1050"/>
      <c r="DK124" s="1051"/>
      <c r="DL124" s="1049">
        <v>181132</v>
      </c>
      <c r="DM124" s="1050"/>
      <c r="DN124" s="1050"/>
      <c r="DO124" s="1050"/>
      <c r="DP124" s="1051"/>
      <c r="DQ124" s="1049">
        <v>157024</v>
      </c>
      <c r="DR124" s="1050"/>
      <c r="DS124" s="1050"/>
      <c r="DT124" s="1050"/>
      <c r="DU124" s="1051"/>
      <c r="DV124" s="1052">
        <v>0.4</v>
      </c>
      <c r="DW124" s="1053"/>
      <c r="DX124" s="1053"/>
      <c r="DY124" s="1053"/>
      <c r="DZ124" s="1054"/>
    </row>
    <row r="125" spans="1:130" s="226" customFormat="1" ht="26.25" customHeight="1" x14ac:dyDescent="0.15">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x14ac:dyDescent="0.2">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129</v>
      </c>
      <c r="AB126" s="1023"/>
      <c r="AC126" s="1023"/>
      <c r="AD126" s="1023"/>
      <c r="AE126" s="1024"/>
      <c r="AF126" s="1025" t="s">
        <v>129</v>
      </c>
      <c r="AG126" s="1023"/>
      <c r="AH126" s="1023"/>
      <c r="AI126" s="1023"/>
      <c r="AJ126" s="1024"/>
      <c r="AK126" s="1025" t="s">
        <v>129</v>
      </c>
      <c r="AL126" s="1023"/>
      <c r="AM126" s="1023"/>
      <c r="AN126" s="1023"/>
      <c r="AO126" s="1024"/>
      <c r="AP126" s="1026" t="s">
        <v>129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129</v>
      </c>
      <c r="AG127" s="1023"/>
      <c r="AH127" s="1023"/>
      <c r="AI127" s="1023"/>
      <c r="AJ127" s="1024"/>
      <c r="AK127" s="1025" t="s">
        <v>129</v>
      </c>
      <c r="AL127" s="1023"/>
      <c r="AM127" s="1023"/>
      <c r="AN127" s="1023"/>
      <c r="AO127" s="1024"/>
      <c r="AP127" s="1026" t="s">
        <v>129</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1032772</v>
      </c>
      <c r="AB128" s="1110"/>
      <c r="AC128" s="1110"/>
      <c r="AD128" s="1110"/>
      <c r="AE128" s="1111"/>
      <c r="AF128" s="1112">
        <v>1056317</v>
      </c>
      <c r="AG128" s="1110"/>
      <c r="AH128" s="1110"/>
      <c r="AI128" s="1110"/>
      <c r="AJ128" s="1111"/>
      <c r="AK128" s="1112">
        <v>999615</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493</v>
      </c>
      <c r="BG128" s="1117"/>
      <c r="BH128" s="1117"/>
      <c r="BI128" s="1117"/>
      <c r="BJ128" s="1117"/>
      <c r="BK128" s="1117"/>
      <c r="BL128" s="1118"/>
      <c r="BM128" s="1116">
        <v>11.39</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494</v>
      </c>
      <c r="CQ128" s="790"/>
      <c r="CR128" s="790"/>
      <c r="CS128" s="790"/>
      <c r="CT128" s="790"/>
      <c r="CU128" s="790"/>
      <c r="CV128" s="790"/>
      <c r="CW128" s="790"/>
      <c r="CX128" s="790"/>
      <c r="CY128" s="790"/>
      <c r="CZ128" s="790"/>
      <c r="DA128" s="790"/>
      <c r="DB128" s="790"/>
      <c r="DC128" s="790"/>
      <c r="DD128" s="790"/>
      <c r="DE128" s="790"/>
      <c r="DF128" s="1100"/>
      <c r="DG128" s="1101" t="s">
        <v>493</v>
      </c>
      <c r="DH128" s="1102"/>
      <c r="DI128" s="1102"/>
      <c r="DJ128" s="1102"/>
      <c r="DK128" s="1102"/>
      <c r="DL128" s="1102" t="s">
        <v>493</v>
      </c>
      <c r="DM128" s="1102"/>
      <c r="DN128" s="1102"/>
      <c r="DO128" s="1102"/>
      <c r="DP128" s="1102"/>
      <c r="DQ128" s="1102" t="s">
        <v>493</v>
      </c>
      <c r="DR128" s="1102"/>
      <c r="DS128" s="1102"/>
      <c r="DT128" s="1102"/>
      <c r="DU128" s="1102"/>
      <c r="DV128" s="1103" t="s">
        <v>493</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495</v>
      </c>
      <c r="X129" s="1135"/>
      <c r="Y129" s="1135"/>
      <c r="Z129" s="1136"/>
      <c r="AA129" s="1022">
        <v>41831743</v>
      </c>
      <c r="AB129" s="1023"/>
      <c r="AC129" s="1023"/>
      <c r="AD129" s="1023"/>
      <c r="AE129" s="1024"/>
      <c r="AF129" s="1025">
        <v>44172122</v>
      </c>
      <c r="AG129" s="1023"/>
      <c r="AH129" s="1023"/>
      <c r="AI129" s="1023"/>
      <c r="AJ129" s="1024"/>
      <c r="AK129" s="1025">
        <v>42752690</v>
      </c>
      <c r="AL129" s="1023"/>
      <c r="AM129" s="1023"/>
      <c r="AN129" s="1023"/>
      <c r="AO129" s="1024"/>
      <c r="AP129" s="1137"/>
      <c r="AQ129" s="1138"/>
      <c r="AR129" s="1138"/>
      <c r="AS129" s="1138"/>
      <c r="AT129" s="1139"/>
      <c r="AU129" s="229"/>
      <c r="AV129" s="229"/>
      <c r="AW129" s="229"/>
      <c r="AX129" s="1129" t="s">
        <v>496</v>
      </c>
      <c r="AY129" s="987"/>
      <c r="AZ129" s="987"/>
      <c r="BA129" s="987"/>
      <c r="BB129" s="987"/>
      <c r="BC129" s="987"/>
      <c r="BD129" s="987"/>
      <c r="BE129" s="988"/>
      <c r="BF129" s="1130" t="s">
        <v>493</v>
      </c>
      <c r="BG129" s="1131"/>
      <c r="BH129" s="1131"/>
      <c r="BI129" s="1131"/>
      <c r="BJ129" s="1131"/>
      <c r="BK129" s="1131"/>
      <c r="BL129" s="1132"/>
      <c r="BM129" s="1130">
        <v>16.39</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498</v>
      </c>
      <c r="X130" s="1135"/>
      <c r="Y130" s="1135"/>
      <c r="Z130" s="1136"/>
      <c r="AA130" s="1022">
        <v>9050140</v>
      </c>
      <c r="AB130" s="1023"/>
      <c r="AC130" s="1023"/>
      <c r="AD130" s="1023"/>
      <c r="AE130" s="1024"/>
      <c r="AF130" s="1025">
        <v>9774894</v>
      </c>
      <c r="AG130" s="1023"/>
      <c r="AH130" s="1023"/>
      <c r="AI130" s="1023"/>
      <c r="AJ130" s="1024"/>
      <c r="AK130" s="1025">
        <v>7242353</v>
      </c>
      <c r="AL130" s="1023"/>
      <c r="AM130" s="1023"/>
      <c r="AN130" s="1023"/>
      <c r="AO130" s="1024"/>
      <c r="AP130" s="1137"/>
      <c r="AQ130" s="1138"/>
      <c r="AR130" s="1138"/>
      <c r="AS130" s="1138"/>
      <c r="AT130" s="1139"/>
      <c r="AU130" s="229"/>
      <c r="AV130" s="229"/>
      <c r="AW130" s="229"/>
      <c r="AX130" s="1129" t="s">
        <v>499</v>
      </c>
      <c r="AY130" s="987"/>
      <c r="AZ130" s="987"/>
      <c r="BA130" s="987"/>
      <c r="BB130" s="987"/>
      <c r="BC130" s="987"/>
      <c r="BD130" s="987"/>
      <c r="BE130" s="988"/>
      <c r="BF130" s="1165">
        <v>3.6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500</v>
      </c>
      <c r="X131" s="1172"/>
      <c r="Y131" s="1172"/>
      <c r="Z131" s="1173"/>
      <c r="AA131" s="1068">
        <v>32781603</v>
      </c>
      <c r="AB131" s="1050"/>
      <c r="AC131" s="1050"/>
      <c r="AD131" s="1050"/>
      <c r="AE131" s="1051"/>
      <c r="AF131" s="1049">
        <v>34397228</v>
      </c>
      <c r="AG131" s="1050"/>
      <c r="AH131" s="1050"/>
      <c r="AI131" s="1050"/>
      <c r="AJ131" s="1051"/>
      <c r="AK131" s="1049">
        <v>35510337</v>
      </c>
      <c r="AL131" s="1050"/>
      <c r="AM131" s="1050"/>
      <c r="AN131" s="1050"/>
      <c r="AO131" s="1051"/>
      <c r="AP131" s="1174"/>
      <c r="AQ131" s="1175"/>
      <c r="AR131" s="1175"/>
      <c r="AS131" s="1175"/>
      <c r="AT131" s="1176"/>
      <c r="AU131" s="229"/>
      <c r="AV131" s="229"/>
      <c r="AW131" s="229"/>
      <c r="AX131" s="1147" t="s">
        <v>501</v>
      </c>
      <c r="AY131" s="790"/>
      <c r="AZ131" s="790"/>
      <c r="BA131" s="790"/>
      <c r="BB131" s="790"/>
      <c r="BC131" s="790"/>
      <c r="BD131" s="790"/>
      <c r="BE131" s="1100"/>
      <c r="BF131" s="1148" t="s">
        <v>493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503</v>
      </c>
      <c r="W132" s="1158"/>
      <c r="X132" s="1158"/>
      <c r="Y132" s="1158"/>
      <c r="Z132" s="1159"/>
      <c r="AA132" s="1160">
        <v>5.2192322630000003</v>
      </c>
      <c r="AB132" s="1161"/>
      <c r="AC132" s="1161"/>
      <c r="AD132" s="1161"/>
      <c r="AE132" s="1162"/>
      <c r="AF132" s="1163">
        <v>4.1933553479999999</v>
      </c>
      <c r="AG132" s="1161"/>
      <c r="AH132" s="1161"/>
      <c r="AI132" s="1161"/>
      <c r="AJ132" s="1162"/>
      <c r="AK132" s="1163">
        <v>1.394157425</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504</v>
      </c>
      <c r="W133" s="1141"/>
      <c r="X133" s="1141"/>
      <c r="Y133" s="1141"/>
      <c r="Z133" s="1142"/>
      <c r="AA133" s="1143">
        <v>3.1</v>
      </c>
      <c r="AB133" s="1144"/>
      <c r="AC133" s="1144"/>
      <c r="AD133" s="1144"/>
      <c r="AE133" s="1145"/>
      <c r="AF133" s="1143">
        <v>4</v>
      </c>
      <c r="AG133" s="1144"/>
      <c r="AH133" s="1144"/>
      <c r="AI133" s="1144"/>
      <c r="AJ133" s="1145"/>
      <c r="AK133" s="1143">
        <v>3.6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jGkEpRbXjabQXvQy4jaH2vNSGYNqc+Nt8XPElijMC4CfjYsxmzicw/w/CKcGKGs6g63pnto2ltt912pjIvaLQ==" saltValue="+P3mdCmtS/SNYtcoEPSn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55" zoomScaleNormal="55" zoomScaleSheetLayoutView="55" workbookViewId="0">
      <selection activeCell="R34" sqref="R34:AK34"/>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6sXkTp1nz07JBcOYbbv3vmC511cXO5ti1R5a4SmWMEBiYMN6tmUJIzWRcJpvvElle0rkBRulbYpjYzkEQetOg==" saltValue="8TalULnVxYwDPWvR6gysX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election activeCell="R34" sqref="R34:AN3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508</v>
      </c>
      <c r="AP7" s="268"/>
      <c r="AQ7" s="269" t="s">
        <v>509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510</v>
      </c>
      <c r="AQ8" s="275" t="s">
        <v>511</v>
      </c>
      <c r="AR8" s="276" t="s">
        <v>512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513</v>
      </c>
      <c r="AL9" s="1181"/>
      <c r="AM9" s="1181"/>
      <c r="AN9" s="1182"/>
      <c r="AO9" s="277">
        <v>12102104</v>
      </c>
      <c r="AP9" s="277">
        <v>75344</v>
      </c>
      <c r="AQ9" s="278">
        <v>68851</v>
      </c>
      <c r="AR9" s="279">
        <v>9.4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514</v>
      </c>
      <c r="AL10" s="1181"/>
      <c r="AM10" s="1181"/>
      <c r="AN10" s="1182"/>
      <c r="AO10" s="280">
        <v>1705396</v>
      </c>
      <c r="AP10" s="280">
        <v>10617</v>
      </c>
      <c r="AQ10" s="281">
        <v>2699</v>
      </c>
      <c r="AR10" s="282">
        <v>293.39999999999998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515</v>
      </c>
      <c r="AL11" s="1181"/>
      <c r="AM11" s="1181"/>
      <c r="AN11" s="1182"/>
      <c r="AO11" s="280">
        <v>151234</v>
      </c>
      <c r="AP11" s="280">
        <v>942</v>
      </c>
      <c r="AQ11" s="281">
        <v>448</v>
      </c>
      <c r="AR11" s="282">
        <v>110.3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516</v>
      </c>
      <c r="AL12" s="1181"/>
      <c r="AM12" s="1181"/>
      <c r="AN12" s="1182"/>
      <c r="AO12" s="280" t="s">
        <v>517</v>
      </c>
      <c r="AP12" s="280" t="s">
        <v>517</v>
      </c>
      <c r="AQ12" s="281">
        <v>16</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518</v>
      </c>
      <c r="AL13" s="1181"/>
      <c r="AM13" s="1181"/>
      <c r="AN13" s="1182"/>
      <c r="AO13" s="280">
        <v>530466</v>
      </c>
      <c r="AP13" s="280">
        <v>3303</v>
      </c>
      <c r="AQ13" s="281">
        <v>2047</v>
      </c>
      <c r="AR13" s="282">
        <v>61.4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519</v>
      </c>
      <c r="AL14" s="1181"/>
      <c r="AM14" s="1181"/>
      <c r="AN14" s="1182"/>
      <c r="AO14" s="280">
        <v>66926</v>
      </c>
      <c r="AP14" s="280">
        <v>417</v>
      </c>
      <c r="AQ14" s="281">
        <v>1619</v>
      </c>
      <c r="AR14" s="282">
        <v>-74.2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520</v>
      </c>
      <c r="AL15" s="1184"/>
      <c r="AM15" s="1184"/>
      <c r="AN15" s="1185"/>
      <c r="AO15" s="280">
        <v>-971547</v>
      </c>
      <c r="AP15" s="280">
        <v>-6049</v>
      </c>
      <c r="AQ15" s="281">
        <v>-4243</v>
      </c>
      <c r="AR15" s="282">
        <v>42.6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13584579</v>
      </c>
      <c r="AP16" s="280">
        <v>84574</v>
      </c>
      <c r="AQ16" s="281">
        <v>71437</v>
      </c>
      <c r="AR16" s="282">
        <v>18.399999999999999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525</v>
      </c>
      <c r="AL21" s="1187"/>
      <c r="AM21" s="1187"/>
      <c r="AN21" s="1188"/>
      <c r="AO21" s="293">
        <v>7.71</v>
      </c>
      <c r="AP21" s="294">
        <v>6.93</v>
      </c>
      <c r="AQ21" s="295">
        <v>0.78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526</v>
      </c>
      <c r="AL22" s="1187"/>
      <c r="AM22" s="1187"/>
      <c r="AN22" s="1188"/>
      <c r="AO22" s="298">
        <v>98.7</v>
      </c>
      <c r="AP22" s="299">
        <v>99.1</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508</v>
      </c>
      <c r="AP30" s="268"/>
      <c r="AQ30" s="269" t="s">
        <v>509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510</v>
      </c>
      <c r="AQ31" s="275" t="s">
        <v>511</v>
      </c>
      <c r="AR31" s="276" t="s">
        <v>512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530</v>
      </c>
      <c r="AL32" s="1195"/>
      <c r="AM32" s="1195"/>
      <c r="AN32" s="1196"/>
      <c r="AO32" s="308">
        <v>5917366</v>
      </c>
      <c r="AP32" s="308">
        <v>36840</v>
      </c>
      <c r="AQ32" s="309">
        <v>36212</v>
      </c>
      <c r="AR32" s="310">
        <v>1.7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531</v>
      </c>
      <c r="AL33" s="1195"/>
      <c r="AM33" s="1195"/>
      <c r="AN33" s="1196"/>
      <c r="AO33" s="308" t="s">
        <v>517</v>
      </c>
      <c r="AP33" s="308" t="s">
        <v>517</v>
      </c>
      <c r="AQ33" s="309" t="s">
        <v>517</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532</v>
      </c>
      <c r="AL34" s="1195"/>
      <c r="AM34" s="1195"/>
      <c r="AN34" s="1196"/>
      <c r="AO34" s="308" t="s">
        <v>517</v>
      </c>
      <c r="AP34" s="308" t="s">
        <v>517</v>
      </c>
      <c r="AQ34" s="309" t="s">
        <v>517</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533</v>
      </c>
      <c r="AL35" s="1195"/>
      <c r="AM35" s="1195"/>
      <c r="AN35" s="1196"/>
      <c r="AO35" s="308">
        <v>2727772</v>
      </c>
      <c r="AP35" s="308">
        <v>16982</v>
      </c>
      <c r="AQ35" s="309">
        <v>9512</v>
      </c>
      <c r="AR35" s="310">
        <v>78.5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534</v>
      </c>
      <c r="AL36" s="1195"/>
      <c r="AM36" s="1195"/>
      <c r="AN36" s="1196"/>
      <c r="AO36" s="308">
        <v>91900</v>
      </c>
      <c r="AP36" s="308">
        <v>572</v>
      </c>
      <c r="AQ36" s="309">
        <v>644</v>
      </c>
      <c r="AR36" s="310">
        <v>-11.2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535</v>
      </c>
      <c r="AL37" s="1195"/>
      <c r="AM37" s="1195"/>
      <c r="AN37" s="1196"/>
      <c r="AO37" s="308" t="s">
        <v>517</v>
      </c>
      <c r="AP37" s="308" t="s">
        <v>517</v>
      </c>
      <c r="AQ37" s="309">
        <v>587</v>
      </c>
      <c r="AR37" s="310" t="s">
        <v>517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536</v>
      </c>
      <c r="AL38" s="1198"/>
      <c r="AM38" s="1198"/>
      <c r="AN38" s="1199"/>
      <c r="AO38" s="311" t="s">
        <v>517</v>
      </c>
      <c r="AP38" s="311" t="s">
        <v>517</v>
      </c>
      <c r="AQ38" s="312">
        <v>0</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537</v>
      </c>
      <c r="AL39" s="1198"/>
      <c r="AM39" s="1198"/>
      <c r="AN39" s="1199"/>
      <c r="AO39" s="308">
        <v>-999615</v>
      </c>
      <c r="AP39" s="308">
        <v>-6223</v>
      </c>
      <c r="AQ39" s="309">
        <v>-5655</v>
      </c>
      <c r="AR39" s="310">
        <v>10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538</v>
      </c>
      <c r="AL40" s="1195"/>
      <c r="AM40" s="1195"/>
      <c r="AN40" s="1196"/>
      <c r="AO40" s="308">
        <v>-7242353</v>
      </c>
      <c r="AP40" s="308">
        <v>-45089</v>
      </c>
      <c r="AQ40" s="309">
        <v>-33547</v>
      </c>
      <c r="AR40" s="310">
        <v>34.4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495070</v>
      </c>
      <c r="AP41" s="308">
        <v>3082</v>
      </c>
      <c r="AQ41" s="309">
        <v>7752</v>
      </c>
      <c r="AR41" s="310">
        <v>-60.2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508</v>
      </c>
      <c r="AN49" s="1191" t="s">
        <v>542</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543</v>
      </c>
      <c r="AO50" s="325" t="s">
        <v>544</v>
      </c>
      <c r="AP50" s="326" t="s">
        <v>545</v>
      </c>
      <c r="AQ50" s="327" t="s">
        <v>546</v>
      </c>
      <c r="AR50" s="328" t="s">
        <v>547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4845268</v>
      </c>
      <c r="AN51" s="330">
        <v>29281</v>
      </c>
      <c r="AO51" s="331">
        <v>1.8</v>
      </c>
      <c r="AP51" s="332">
        <v>51875</v>
      </c>
      <c r="AQ51" s="333">
        <v>-1.4</v>
      </c>
      <c r="AR51" s="334">
        <v>3.2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3360825</v>
      </c>
      <c r="AN52" s="338">
        <v>20311</v>
      </c>
      <c r="AO52" s="339">
        <v>1.2</v>
      </c>
      <c r="AP52" s="340">
        <v>29372</v>
      </c>
      <c r="AQ52" s="341">
        <v>-5.7</v>
      </c>
      <c r="AR52" s="342">
        <v>6.9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8927531</v>
      </c>
      <c r="AN53" s="330">
        <v>54248</v>
      </c>
      <c r="AO53" s="331">
        <v>85.3</v>
      </c>
      <c r="AP53" s="332">
        <v>48064</v>
      </c>
      <c r="AQ53" s="333">
        <v>-7.3</v>
      </c>
      <c r="AR53" s="334">
        <v>92.6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5067201</v>
      </c>
      <c r="AN54" s="338">
        <v>30791</v>
      </c>
      <c r="AO54" s="339">
        <v>51.6</v>
      </c>
      <c r="AP54" s="340">
        <v>30373</v>
      </c>
      <c r="AQ54" s="341">
        <v>3.4</v>
      </c>
      <c r="AR54" s="342">
        <v>48.2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8957101</v>
      </c>
      <c r="AN55" s="330">
        <v>54791</v>
      </c>
      <c r="AO55" s="331">
        <v>1</v>
      </c>
      <c r="AP55" s="332">
        <v>56662</v>
      </c>
      <c r="AQ55" s="333">
        <v>17.899999999999999</v>
      </c>
      <c r="AR55" s="334">
        <v>-16.899999999999999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4709851</v>
      </c>
      <c r="AN56" s="338">
        <v>28810</v>
      </c>
      <c r="AO56" s="339">
        <v>-6.4</v>
      </c>
      <c r="AP56" s="340">
        <v>34709</v>
      </c>
      <c r="AQ56" s="341">
        <v>14.3</v>
      </c>
      <c r="AR56" s="342">
        <v>-20.7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5583333</v>
      </c>
      <c r="AN57" s="330">
        <v>34465</v>
      </c>
      <c r="AO57" s="331">
        <v>-37.1</v>
      </c>
      <c r="AP57" s="332">
        <v>60285</v>
      </c>
      <c r="AQ57" s="333">
        <v>6.4</v>
      </c>
      <c r="AR57" s="334">
        <v>-43.5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3208131</v>
      </c>
      <c r="AN58" s="338">
        <v>19804</v>
      </c>
      <c r="AO58" s="339">
        <v>-31.3</v>
      </c>
      <c r="AP58" s="340">
        <v>36445</v>
      </c>
      <c r="AQ58" s="341">
        <v>5</v>
      </c>
      <c r="AR58" s="342">
        <v>-36.299999999999997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4989988</v>
      </c>
      <c r="AN59" s="330">
        <v>31066</v>
      </c>
      <c r="AO59" s="331">
        <v>-9.9</v>
      </c>
      <c r="AP59" s="332">
        <v>52714</v>
      </c>
      <c r="AQ59" s="333">
        <v>-12.6</v>
      </c>
      <c r="AR59" s="334">
        <v>2.7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2720478</v>
      </c>
      <c r="AN60" s="338">
        <v>16937</v>
      </c>
      <c r="AO60" s="339">
        <v>-14.5</v>
      </c>
      <c r="AP60" s="340">
        <v>29032</v>
      </c>
      <c r="AQ60" s="341">
        <v>-20.3</v>
      </c>
      <c r="AR60" s="342">
        <v>5.8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6660644</v>
      </c>
      <c r="AN61" s="345">
        <v>40770</v>
      </c>
      <c r="AO61" s="346">
        <v>8.1999999999999993</v>
      </c>
      <c r="AP61" s="347">
        <v>53920</v>
      </c>
      <c r="AQ61" s="348">
        <v>0.6</v>
      </c>
      <c r="AR61" s="334">
        <v>7.6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3813297</v>
      </c>
      <c r="AN62" s="338">
        <v>23331</v>
      </c>
      <c r="AO62" s="339">
        <v>0.1</v>
      </c>
      <c r="AP62" s="340">
        <v>31986</v>
      </c>
      <c r="AQ62" s="341">
        <v>-0.7</v>
      </c>
      <c r="AR62" s="342">
        <v>0.8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nI948irMdFmBfizrwsczZghol8W4Id4kaNsMB12fu8ckfVgcoMCNtT/EMoVeyM1JEJbN7zZef6wkjrO98Uqsw==" saltValue="0ZQZuVpoaveKSLIn69bW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R34" sqref="R34:AK3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556</v>
      </c>
    </row>
    <row r="120" spans="125:125" ht="13.5" hidden="1" customHeight="1" x14ac:dyDescent="0.15"/>
    <row r="121" spans="125:125" ht="13.5" hidden="1" customHeight="1" x14ac:dyDescent="0.15">
      <c r="DU121" s="255"/>
    </row>
  </sheetData>
  <sheetProtection algorithmName="SHA-512" hashValue="c83Vwrx6oi9lxAAniaXFM9t7g+Yl2ZCz7baikCeS5D3iuY02MBWNnN8yb55RRTbGSCfeSM5I/UE9AwhUtjIdGA==" saltValue="ilLrR0sk+cDFz2bbK1gl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J100" sqref="BJ100"/>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557</v>
      </c>
    </row>
  </sheetData>
  <sheetProtection algorithmName="SHA-512" hashValue="nkSkzlfmfcAcPZzCTdDzGy12oDDk/BcdGiY7UhnkIGuyqWXLmyTo3YeeJGbRrN00Dl38vHVZ2hvDoXw80C7mAQ==" saltValue="U4I3a9RxL9bpVL9Zpcmu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85" zoomScaleNormal="85" zoomScaleSheetLayoutView="100" workbookViewId="0">
      <selection activeCell="R34" sqref="R34:AK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3" t="s">
        <v>3</v>
      </c>
      <c r="D47" s="1203"/>
      <c r="E47" s="1204"/>
      <c r="F47" s="11">
        <v>25.51</v>
      </c>
      <c r="G47" s="12">
        <v>24.42</v>
      </c>
      <c r="H47" s="12">
        <v>20.04</v>
      </c>
      <c r="I47" s="12">
        <v>17.89</v>
      </c>
      <c r="J47" s="13">
        <v>26.46</v>
      </c>
    </row>
    <row r="48" spans="2:10" ht="57.75" customHeight="1" x14ac:dyDescent="0.15">
      <c r="B48" s="14"/>
      <c r="C48" s="1205" t="s">
        <v>4</v>
      </c>
      <c r="D48" s="1205"/>
      <c r="E48" s="1206"/>
      <c r="F48" s="15">
        <v>4.12</v>
      </c>
      <c r="G48" s="16">
        <v>5.76</v>
      </c>
      <c r="H48" s="16">
        <v>4.79</v>
      </c>
      <c r="I48" s="16">
        <v>6.21</v>
      </c>
      <c r="J48" s="17">
        <v>4.75</v>
      </c>
    </row>
    <row r="49" spans="2:10" ht="57.75" customHeight="1" thickBot="1" x14ac:dyDescent="0.2">
      <c r="B49" s="18"/>
      <c r="C49" s="1207" t="s">
        <v>5</v>
      </c>
      <c r="D49" s="1207"/>
      <c r="E49" s="1208"/>
      <c r="F49" s="19">
        <v>1.1599999999999999</v>
      </c>
      <c r="G49" s="20">
        <v>1.25</v>
      </c>
      <c r="H49" s="20" t="s">
        <v>563</v>
      </c>
      <c r="I49" s="20">
        <v>0.66</v>
      </c>
      <c r="J49" s="21">
        <v>6.31</v>
      </c>
    </row>
    <row r="50" spans="2:10" x14ac:dyDescent="0.15"/>
  </sheetData>
  <sheetProtection algorithmName="SHA-512" hashValue="ct/knl5y9ZssIcrh8XTxVi0BLUnkM7JwdLzkJQqDseFTkBJJqJtBoz7whw2dE7hMpz+bNKcKZ8BKkowz8vUgLA==" saltValue="A0zan6qMEl9Rgbpqbpk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2023-10-05T00:45:21Z</cp:lastPrinted>
  <dcterms:created xsi:type="dcterms:W3CDTF">2023-02-20T05:49:47Z</dcterms:created>
  <dcterms:modified xsi:type="dcterms:W3CDTF">2023-11-07T08:13:55Z</dcterms:modified>
  <cp:category/>
</cp:coreProperties>
</file>