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60396\移行データ60396\HP作成\H28\"/>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<sst xmlns="http://schemas.openxmlformats.org/spreadsheetml/2006/main" count="240" uniqueCount="126">
  <si>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</si>
  <si>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</si>
  <si>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</si>
  <si>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</si>
  <si>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</si>
  <si>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</si>
  <si>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</si>
  <si>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</si>
  <si>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</si>
  <si>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</si>
  <si>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</si>
  <si>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</si>
  <si>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</si>
  <si>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</si>
  <si>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</si>
  <si>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</si>
  <si>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</si>
  <si>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</si>
  <si>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</si>
  <si>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</si>
  <si>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</si>
  <si>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</si>
  <si>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</si>
  <si>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</si>
  <si>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</si>
  <si>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</si>
  <si>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</si>
  <si>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</si>
  <si>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</si>
  <si>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</si>
  <si>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</si>
  <si>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</si>
  <si>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</si>
  <si>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</si>
  <si>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</si>
  <si>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</si>
  <si>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</si>
  <si>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</si>
  <si>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</si>
  <si>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</si>
  <si>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</si>
  <si>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</si>
  <si>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</si>
  <si>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</si>
  <si>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</si>
  <si>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</si>
  <si>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</si>
  <si>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</si>
  <si>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</si>
  <si>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</si>
  <si>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</si>
  <si>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</si>
  <si>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</si>
  <si>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</si>
  <si>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</si>
  <si>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</si>
  <si>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</si>
  <si>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</si>
  <si>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</si>
  <si>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</si>
  <si>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</si>
  <si>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</si>
  <si>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</si>
  <si>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</si>
  <si>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</si>
  <si>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</si>
  <si>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</si>
  <si>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</si>
  <si>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</si>
  <si>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</si>
  <si>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</si>
  <si>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</si>
  <si>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</si>
  <si>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</si>
  <si>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</si>
  <si>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</si>
  <si>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</si>
  <si>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</si>
  <si>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</si>
  <si>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</si>
  <si>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</si>
  <si>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</si>
  <si>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</si>
  <si>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</si>
  <si>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</si>
  <si>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</si>
  <si>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</si>
  <si>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</si>
  <si>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</si>
  <si>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</si>
  <si>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</si>
  <si>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</si>
  <si>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</si>
  <si>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</si>
  <si>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</si>
  <si>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</si>
  <si>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</si>
  <si>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</si>
  <si>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</si>
  <si>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</si>
  <si>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</si>
  <si>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</si>
  <si>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</si>
  <si>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</si>
  <si>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</si>
  <si>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</si>
  <si>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</si>
  <si>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</si>
  <si>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</si>
  <si>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</si>
  <si>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松阪市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</si>
  <si>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</si>
  <si>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</si>
  <si>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</si>
  <si>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</si>
  <si>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</si>
  <si>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</si>
  <si>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</si>
  <si>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</si>
  <si>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</si>
  <si>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</si>
  <si>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</si>
  <si>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</si>
  <si>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本市の農業集落排水施設は、平成に入ってから供用開始していることもあり、現時点では、管渠についての更新等は考えていない。
</t>
    <phoneticPr fontId="4"/>
  </si>
  <si>
    <t>①収益的収支比率については、毎年度100％前後を推移しているが、これは、維持管理費や償還金を料金収入だけでなく一般会計からの繰入金で賄っているためである。
④企業債残高対事業規模比率については、0.00％となっているが、これは、償還金のすべてを一般会計からの繰入金で賄っているためである。
⑤経費回収率については、類似団体平均と比較すると低くなっている。本市の農業集落排水施設は供用開始から20年経っている施設もある。計画的な維持管理に努めているが、施設の維持管理にかかる費用が高くなっている。
⑥汚水処理原価については、類似団体平均と比較すると高くなっている。⑤経費回収率と同様に、施設の維持管理にかかる費用が高くなっている。
⑦施設利用率については、類似団体平均と比較すると、少し高くなっている。
⑧水洗化率については、類似団体平均と比較すると高くなっている。</t>
    <rPh sb="203" eb="205">
      <t>シセツ</t>
    </rPh>
    <rPh sb="340" eb="341">
      <t>スコ</t>
    </rPh>
    <phoneticPr fontId="4"/>
  </si>
  <si>
    <t>平成28年度末の「松阪市下水道事業経営戦略」策定に伴い、この計画に沿って事業を進めていくことになります。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</si>
</sst>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70-42A8-B7F6-3BCD34E8731B}"/>
            </c:ext>
          </c:extLst>
        </c:ser>
        <c:dLbls>
          <c:showLegendKey val="0"/>
          <c:showVal val="0"/>
          <c:showCatName val="0"/>
          <c:showSerName val="0"/>
          <c:showPercent val="0"/>
          <c:showBubbleSize val="0"/>
        </c:dLbls>
        <c:gapWidth val="150"/>
        <c:axId val="100116736"/>
        <c:axId val="10027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9670-42A8-B7F6-3BCD34E8731B}"/>
            </c:ext>
          </c:extLst>
        </c:ser>
        <c:dLbls>
          <c:showLegendKey val="0"/>
          <c:showVal val="0"/>
          <c:showCatName val="0"/>
          <c:showSerName val="0"/>
          <c:showPercent val="0"/>
          <c:showBubbleSize val="0"/>
        </c:dLbls>
        <c:marker val="1"/>
        <c:smooth val="0"/>
        <c:axId val="100116736"/>
        <c:axId val="100274560"/>
      </c:lineChart>
      <c:dateAx>
        <c:axId val="100116736"/>
        <c:scaling>
          <c:orientation val="minMax"/>
        </c:scaling>
        <c:delete val="1"/>
        <c:axPos val="b"/>
        <c:numFmt formatCode="ge" sourceLinked="1"/>
        <c:majorTickMark val="none"/>
        <c:minorTickMark val="none"/>
        <c:tickLblPos val="none"/>
        <c:crossAx val="100274560"/>
        <c:crosses val="autoZero"/>
        <c:auto val="1"/>
        <c:lblOffset val="100"/>
        <c:baseTimeUnit val="years"/>
      </c:dateAx>
      <c:valAx>
        <c:axId val="10027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1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60.99</c:v>
                </c:pt>
                <c:pt idx="1">
                  <c:v>63.23</c:v>
                </c:pt>
                <c:pt idx="2">
                  <c:v>64.569999999999993</c:v>
                </c:pt>
                <c:pt idx="3">
                  <c:v>69.06</c:v>
                </c:pt>
                <c:pt idx="4">
                  <c:v>63.45</c:v>
                </c:pt>
              </c:numCache>
            </c:numRef>
          </c:val>
          <c:extLst>
            <c:ext xmlns:c16="http://schemas.microsoft.com/office/drawing/2014/chart" uri="{C3380CC4-5D6E-409C-BE32-E72D297353CC}">
              <c16:uniqueId val="{00000000-1599-4095-BDF6-EB9DFDFFF5FE}"/>
            </c:ext>
          </c:extLst>
        </c:ser>
        <c:dLbls>
          <c:showLegendKey val="0"/>
          <c:showVal val="0"/>
          <c:showCatName val="0"/>
          <c:showSerName val="0"/>
          <c:showPercent val="0"/>
          <c:showBubbleSize val="0"/>
        </c:dLbls>
        <c:gapWidth val="150"/>
        <c:axId val="118857088"/>
        <c:axId val="1188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1599-4095-BDF6-EB9DFDFFF5FE}"/>
            </c:ext>
          </c:extLst>
        </c:ser>
        <c:dLbls>
          <c:showLegendKey val="0"/>
          <c:showVal val="0"/>
          <c:showCatName val="0"/>
          <c:showSerName val="0"/>
          <c:showPercent val="0"/>
          <c:showBubbleSize val="0"/>
        </c:dLbls>
        <c:marker val="1"/>
        <c:smooth val="0"/>
        <c:axId val="118857088"/>
        <c:axId val="118863360"/>
      </c:lineChart>
      <c:dateAx>
        <c:axId val="118857088"/>
        <c:scaling>
          <c:orientation val="minMax"/>
        </c:scaling>
        <c:delete val="1"/>
        <c:axPos val="b"/>
        <c:numFmt formatCode="ge" sourceLinked="1"/>
        <c:majorTickMark val="none"/>
        <c:minorTickMark val="none"/>
        <c:tickLblPos val="none"/>
        <c:crossAx val="118863360"/>
        <c:crosses val="autoZero"/>
        <c:auto val="1"/>
        <c:lblOffset val="100"/>
        <c:baseTimeUnit val="years"/>
      </c:dateAx>
      <c:valAx>
        <c:axId val="1188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96.35</c:v>
                </c:pt>
                <c:pt idx="1">
                  <c:v>95.64</c:v>
                </c:pt>
                <c:pt idx="2">
                  <c:v>97.26</c:v>
                </c:pt>
                <c:pt idx="3">
                  <c:v>98.91</c:v>
                </c:pt>
                <c:pt idx="4">
                  <c:v>96.63</c:v>
                </c:pt>
              </c:numCache>
            </c:numRef>
          </c:val>
          <c:extLst>
            <c:ext xmlns:c16="http://schemas.microsoft.com/office/drawing/2014/chart" uri="{C3380CC4-5D6E-409C-BE32-E72D297353CC}">
              <c16:uniqueId val="{00000000-4768-4A38-9683-1A489B99A142}"/>
            </c:ext>
          </c:extLst>
        </c:ser>
        <c:dLbls>
          <c:showLegendKey val="0"/>
          <c:showVal val="0"/>
          <c:showCatName val="0"/>
          <c:showSerName val="0"/>
          <c:showPercent val="0"/>
          <c:showBubbleSize val="0"/>
        </c:dLbls>
        <c:gapWidth val="150"/>
        <c:axId val="118897664"/>
        <c:axId val="11889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4768-4A38-9683-1A489B99A142}"/>
            </c:ext>
          </c:extLst>
        </c:ser>
        <c:dLbls>
          <c:showLegendKey val="0"/>
          <c:showVal val="0"/>
          <c:showCatName val="0"/>
          <c:showSerName val="0"/>
          <c:showPercent val="0"/>
          <c:showBubbleSize val="0"/>
        </c:dLbls>
        <c:marker val="1"/>
        <c:smooth val="0"/>
        <c:axId val="118897664"/>
        <c:axId val="118899840"/>
      </c:lineChart>
      <c:dateAx>
        <c:axId val="118897664"/>
        <c:scaling>
          <c:orientation val="minMax"/>
        </c:scaling>
        <c:delete val="1"/>
        <c:axPos val="b"/>
        <c:numFmt formatCode="ge" sourceLinked="1"/>
        <c:majorTickMark val="none"/>
        <c:minorTickMark val="none"/>
        <c:tickLblPos val="none"/>
        <c:crossAx val="118899840"/>
        <c:crosses val="autoZero"/>
        <c:auto val="1"/>
        <c:lblOffset val="100"/>
        <c:baseTimeUnit val="years"/>
      </c:dateAx>
      <c:valAx>
        <c:axId val="11889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100.01</c:v>
                </c:pt>
                <c:pt idx="1">
                  <c:v>98.91</c:v>
                </c:pt>
                <c:pt idx="2">
                  <c:v>100.2</c:v>
                </c:pt>
                <c:pt idx="3">
                  <c:v>99.94</c:v>
                </c:pt>
                <c:pt idx="4">
                  <c:v>99.93</c:v>
                </c:pt>
              </c:numCache>
            </c:numRef>
          </c:val>
          <c:extLst>
            <c:ext xmlns:c16="http://schemas.microsoft.com/office/drawing/2014/chart" uri="{C3380CC4-5D6E-409C-BE32-E72D297353CC}">
              <c16:uniqueId val="{00000000-D6CD-4E49-8B48-53988B8EDED7}"/>
            </c:ext>
          </c:extLst>
        </c:ser>
        <c:dLbls>
          <c:showLegendKey val="0"/>
          <c:showVal val="0"/>
          <c:showCatName val="0"/>
          <c:showSerName val="0"/>
          <c:showPercent val="0"/>
          <c:showBubbleSize val="0"/>
        </c:dLbls>
        <c:gapWidth val="150"/>
        <c:axId val="100181888"/>
        <c:axId val="1001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CD-4E49-8B48-53988B8EDED7}"/>
            </c:ext>
          </c:extLst>
        </c:ser>
        <c:dLbls>
          <c:showLegendKey val="0"/>
          <c:showVal val="0"/>
          <c:showCatName val="0"/>
          <c:showSerName val="0"/>
          <c:showPercent val="0"/>
          <c:showBubbleSize val="0"/>
        </c:dLbls>
        <c:marker val="1"/>
        <c:smooth val="0"/>
        <c:axId val="100181888"/>
        <c:axId val="100188160"/>
      </c:lineChart>
      <c:dateAx>
        <c:axId val="100181888"/>
        <c:scaling>
          <c:orientation val="minMax"/>
        </c:scaling>
        <c:delete val="1"/>
        <c:axPos val="b"/>
        <c:numFmt formatCode="ge" sourceLinked="1"/>
        <c:majorTickMark val="none"/>
        <c:minorTickMark val="none"/>
        <c:tickLblPos val="none"/>
        <c:crossAx val="100188160"/>
        <c:crosses val="autoZero"/>
        <c:auto val="1"/>
        <c:lblOffset val="100"/>
        <c:baseTimeUnit val="years"/>
      </c:dateAx>
      <c:valAx>
        <c:axId val="1001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49-42C1-9B4E-F726C2930F9D}"/>
            </c:ext>
          </c:extLst>
        </c:ser>
        <c:dLbls>
          <c:showLegendKey val="0"/>
          <c:showVal val="0"/>
          <c:showCatName val="0"/>
          <c:showSerName val="0"/>
          <c:showPercent val="0"/>
          <c:showBubbleSize val="0"/>
        </c:dLbls>
        <c:gapWidth val="150"/>
        <c:axId val="100247040"/>
        <c:axId val="10024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49-42C1-9B4E-F726C2930F9D}"/>
            </c:ext>
          </c:extLst>
        </c:ser>
        <c:dLbls>
          <c:showLegendKey val="0"/>
          <c:showVal val="0"/>
          <c:showCatName val="0"/>
          <c:showSerName val="0"/>
          <c:showPercent val="0"/>
          <c:showBubbleSize val="0"/>
        </c:dLbls>
        <c:marker val="1"/>
        <c:smooth val="0"/>
        <c:axId val="100247040"/>
        <c:axId val="100248960"/>
      </c:lineChart>
      <c:dateAx>
        <c:axId val="100247040"/>
        <c:scaling>
          <c:orientation val="minMax"/>
        </c:scaling>
        <c:delete val="1"/>
        <c:axPos val="b"/>
        <c:numFmt formatCode="ge" sourceLinked="1"/>
        <c:majorTickMark val="none"/>
        <c:minorTickMark val="none"/>
        <c:tickLblPos val="none"/>
        <c:crossAx val="100248960"/>
        <c:crosses val="autoZero"/>
        <c:auto val="1"/>
        <c:lblOffset val="100"/>
        <c:baseTimeUnit val="years"/>
      </c:dateAx>
      <c:valAx>
        <c:axId val="10024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DB-419A-A6AF-3CBC9D136750}"/>
            </c:ext>
          </c:extLst>
        </c:ser>
        <c:dLbls>
          <c:showLegendKey val="0"/>
          <c:showVal val="0"/>
          <c:showCatName val="0"/>
          <c:showSerName val="0"/>
          <c:showPercent val="0"/>
          <c:showBubbleSize val="0"/>
        </c:dLbls>
        <c:gapWidth val="150"/>
        <c:axId val="100316288"/>
        <c:axId val="10031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DB-419A-A6AF-3CBC9D136750}"/>
            </c:ext>
          </c:extLst>
        </c:ser>
        <c:dLbls>
          <c:showLegendKey val="0"/>
          <c:showVal val="0"/>
          <c:showCatName val="0"/>
          <c:showSerName val="0"/>
          <c:showPercent val="0"/>
          <c:showBubbleSize val="0"/>
        </c:dLbls>
        <c:marker val="1"/>
        <c:smooth val="0"/>
        <c:axId val="100316288"/>
        <c:axId val="100318208"/>
      </c:lineChart>
      <c:dateAx>
        <c:axId val="100316288"/>
        <c:scaling>
          <c:orientation val="minMax"/>
        </c:scaling>
        <c:delete val="1"/>
        <c:axPos val="b"/>
        <c:numFmt formatCode="ge" sourceLinked="1"/>
        <c:majorTickMark val="none"/>
        <c:minorTickMark val="none"/>
        <c:tickLblPos val="none"/>
        <c:crossAx val="100318208"/>
        <c:crosses val="autoZero"/>
        <c:auto val="1"/>
        <c:lblOffset val="100"/>
        <c:baseTimeUnit val="years"/>
      </c:dateAx>
      <c:valAx>
        <c:axId val="1003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C7-41F2-8BC2-C5ACFA167E05}"/>
            </c:ext>
          </c:extLst>
        </c:ser>
        <c:dLbls>
          <c:showLegendKey val="0"/>
          <c:showVal val="0"/>
          <c:showCatName val="0"/>
          <c:showSerName val="0"/>
          <c:showPercent val="0"/>
          <c:showBubbleSize val="0"/>
        </c:dLbls>
        <c:gapWidth val="150"/>
        <c:axId val="110032000"/>
        <c:axId val="1100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C7-41F2-8BC2-C5ACFA167E05}"/>
            </c:ext>
          </c:extLst>
        </c:ser>
        <c:dLbls>
          <c:showLegendKey val="0"/>
          <c:showVal val="0"/>
          <c:showCatName val="0"/>
          <c:showSerName val="0"/>
          <c:showPercent val="0"/>
          <c:showBubbleSize val="0"/>
        </c:dLbls>
        <c:marker val="1"/>
        <c:smooth val="0"/>
        <c:axId val="110032000"/>
        <c:axId val="110033920"/>
      </c:lineChart>
      <c:dateAx>
        <c:axId val="110032000"/>
        <c:scaling>
          <c:orientation val="minMax"/>
        </c:scaling>
        <c:delete val="1"/>
        <c:axPos val="b"/>
        <c:numFmt formatCode="ge" sourceLinked="1"/>
        <c:majorTickMark val="none"/>
        <c:minorTickMark val="none"/>
        <c:tickLblPos val="none"/>
        <c:crossAx val="110033920"/>
        <c:crosses val="autoZero"/>
        <c:auto val="1"/>
        <c:lblOffset val="100"/>
        <c:baseTimeUnit val="years"/>
      </c:dateAx>
      <c:valAx>
        <c:axId val="1100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73-40C0-8BEB-2970E3F839DA}"/>
            </c:ext>
          </c:extLst>
        </c:ser>
        <c:dLbls>
          <c:showLegendKey val="0"/>
          <c:showVal val="0"/>
          <c:showCatName val="0"/>
          <c:showSerName val="0"/>
          <c:showPercent val="0"/>
          <c:showBubbleSize val="0"/>
        </c:dLbls>
        <c:gapWidth val="150"/>
        <c:axId val="118326016"/>
        <c:axId val="11832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73-40C0-8BEB-2970E3F839DA}"/>
            </c:ext>
          </c:extLst>
        </c:ser>
        <c:dLbls>
          <c:showLegendKey val="0"/>
          <c:showVal val="0"/>
          <c:showCatName val="0"/>
          <c:showSerName val="0"/>
          <c:showPercent val="0"/>
          <c:showBubbleSize val="0"/>
        </c:dLbls>
        <c:marker val="1"/>
        <c:smooth val="0"/>
        <c:axId val="118326016"/>
        <c:axId val="118327936"/>
      </c:lineChart>
      <c:dateAx>
        <c:axId val="118326016"/>
        <c:scaling>
          <c:orientation val="minMax"/>
        </c:scaling>
        <c:delete val="1"/>
        <c:axPos val="b"/>
        <c:numFmt formatCode="ge" sourceLinked="1"/>
        <c:majorTickMark val="none"/>
        <c:minorTickMark val="none"/>
        <c:tickLblPos val="none"/>
        <c:crossAx val="118327936"/>
        <c:crosses val="autoZero"/>
        <c:auto val="1"/>
        <c:lblOffset val="100"/>
        <c:baseTimeUnit val="years"/>
      </c:dateAx>
      <c:valAx>
        <c:axId val="11832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BF-44A4-8D04-6F5AAF6253C7}"/>
            </c:ext>
          </c:extLst>
        </c:ser>
        <c:dLbls>
          <c:showLegendKey val="0"/>
          <c:showVal val="0"/>
          <c:showCatName val="0"/>
          <c:showSerName val="0"/>
          <c:showPercent val="0"/>
          <c:showBubbleSize val="0"/>
        </c:dLbls>
        <c:gapWidth val="150"/>
        <c:axId val="118686080"/>
        <c:axId val="11868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9CBF-44A4-8D04-6F5AAF6253C7}"/>
            </c:ext>
          </c:extLst>
        </c:ser>
        <c:dLbls>
          <c:showLegendKey val="0"/>
          <c:showVal val="0"/>
          <c:showCatName val="0"/>
          <c:showSerName val="0"/>
          <c:showPercent val="0"/>
          <c:showBubbleSize val="0"/>
        </c:dLbls>
        <c:marker val="1"/>
        <c:smooth val="0"/>
        <c:axId val="118686080"/>
        <c:axId val="118688000"/>
      </c:lineChart>
      <c:dateAx>
        <c:axId val="118686080"/>
        <c:scaling>
          <c:orientation val="minMax"/>
        </c:scaling>
        <c:delete val="1"/>
        <c:axPos val="b"/>
        <c:numFmt formatCode="ge" sourceLinked="1"/>
        <c:majorTickMark val="none"/>
        <c:minorTickMark val="none"/>
        <c:tickLblPos val="none"/>
        <c:crossAx val="118688000"/>
        <c:crosses val="autoZero"/>
        <c:auto val="1"/>
        <c:lblOffset val="100"/>
        <c:baseTimeUnit val="years"/>
      </c:dateAx>
      <c:valAx>
        <c:axId val="1186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44.45</c:v>
                </c:pt>
                <c:pt idx="1">
                  <c:v>42.33</c:v>
                </c:pt>
                <c:pt idx="2">
                  <c:v>43.63</c:v>
                </c:pt>
                <c:pt idx="3">
                  <c:v>42.85</c:v>
                </c:pt>
                <c:pt idx="4">
                  <c:v>42.98</c:v>
                </c:pt>
              </c:numCache>
            </c:numRef>
          </c:val>
          <c:extLst>
            <c:ext xmlns:c16="http://schemas.microsoft.com/office/drawing/2014/chart" uri="{C3380CC4-5D6E-409C-BE32-E72D297353CC}">
              <c16:uniqueId val="{00000000-B9A4-404F-9979-C86B31B2A848}"/>
            </c:ext>
          </c:extLst>
        </c:ser>
        <c:dLbls>
          <c:showLegendKey val="0"/>
          <c:showVal val="0"/>
          <c:showCatName val="0"/>
          <c:showSerName val="0"/>
          <c:showPercent val="0"/>
          <c:showBubbleSize val="0"/>
        </c:dLbls>
        <c:gapWidth val="150"/>
        <c:axId val="118738944"/>
        <c:axId val="11874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B9A4-404F-9979-C86B31B2A848}"/>
            </c:ext>
          </c:extLst>
        </c:ser>
        <c:dLbls>
          <c:showLegendKey val="0"/>
          <c:showVal val="0"/>
          <c:showCatName val="0"/>
          <c:showSerName val="0"/>
          <c:showPercent val="0"/>
          <c:showBubbleSize val="0"/>
        </c:dLbls>
        <c:marker val="1"/>
        <c:smooth val="0"/>
        <c:axId val="118738944"/>
        <c:axId val="118740864"/>
      </c:lineChart>
      <c:dateAx>
        <c:axId val="118738944"/>
        <c:scaling>
          <c:orientation val="minMax"/>
        </c:scaling>
        <c:delete val="1"/>
        <c:axPos val="b"/>
        <c:numFmt formatCode="ge" sourceLinked="1"/>
        <c:majorTickMark val="none"/>
        <c:minorTickMark val="none"/>
        <c:tickLblPos val="none"/>
        <c:crossAx val="118740864"/>
        <c:crosses val="autoZero"/>
        <c:auto val="1"/>
        <c:lblOffset val="100"/>
        <c:baseTimeUnit val="years"/>
      </c:dateAx>
      <c:valAx>
        <c:axId val="11874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389</c:v>
                </c:pt>
                <c:pt idx="1">
                  <c:v>388.22</c:v>
                </c:pt>
                <c:pt idx="2">
                  <c:v>370.7</c:v>
                </c:pt>
                <c:pt idx="3">
                  <c:v>354.63</c:v>
                </c:pt>
                <c:pt idx="4">
                  <c:v>379.08</c:v>
                </c:pt>
              </c:numCache>
            </c:numRef>
          </c:val>
          <c:extLst>
            <c:ext xmlns:c16="http://schemas.microsoft.com/office/drawing/2014/chart" uri="{C3380CC4-5D6E-409C-BE32-E72D297353CC}">
              <c16:uniqueId val="{00000000-61E5-4819-AE40-C9088BC92770}"/>
            </c:ext>
          </c:extLst>
        </c:ser>
        <c:dLbls>
          <c:showLegendKey val="0"/>
          <c:showVal val="0"/>
          <c:showCatName val="0"/>
          <c:showSerName val="0"/>
          <c:showPercent val="0"/>
          <c:showBubbleSize val="0"/>
        </c:dLbls>
        <c:gapWidth val="150"/>
        <c:axId val="118816768"/>
        <c:axId val="1188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61E5-4819-AE40-C9088BC92770}"/>
            </c:ext>
          </c:extLst>
        </c:ser>
        <c:dLbls>
          <c:showLegendKey val="0"/>
          <c:showVal val="0"/>
          <c:showCatName val="0"/>
          <c:showSerName val="0"/>
          <c:showPercent val="0"/>
          <c:showBubbleSize val="0"/>
        </c:dLbls>
        <c:marker val="1"/>
        <c:smooth val="0"/>
        <c:axId val="118816768"/>
        <c:axId val="118818688"/>
      </c:lineChart>
      <c:dateAx>
        <c:axId val="118816768"/>
        <c:scaling>
          <c:orientation val="minMax"/>
        </c:scaling>
        <c:delete val="1"/>
        <c:axPos val="b"/>
        <c:numFmt formatCode="ge" sourceLinked="1"/>
        <c:majorTickMark val="none"/>
        <c:minorTickMark val="none"/>
        <c:tickLblPos val="none"/>
        <c:crossAx val="118818688"/>
        <c:crosses val="autoZero"/>
        <c:auto val="1"/>
        <c:lblOffset val="100"/>
        <c:baseTimeUnit val="years"/>
      </c:dateAx>
      <c:valAx>
        <c:axId val="1188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三重県　松阪市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122</v>
      </c>
      <c r="AE8" s="73"/>
      <c r="AF8" s="73"/>
      <c r="AG8" s="73"/>
      <c r="AH8" s="73"/>
      <c r="AI8" s="73"/>
      <c r="AJ8" s="73"/>
      <c r="AK8" s="4"/>
      <c r="AL8" s="67">
        <f>データ!S6</f>
        <v>166577</v>
      </c>
      <c r="AM8" s="67"/>
      <c r="AN8" s="67"/>
      <c r="AO8" s="67"/>
      <c r="AP8" s="67"/>
      <c r="AQ8" s="67"/>
      <c r="AR8" s="67"/>
      <c r="AS8" s="67"/>
      <c r="AT8" s="66">
        <f>データ!T6</f>
        <v>623.66</v>
      </c>
      <c r="AU8" s="66"/>
      <c r="AV8" s="66"/>
      <c r="AW8" s="66"/>
      <c r="AX8" s="66"/>
      <c r="AY8" s="66"/>
      <c r="AZ8" s="66"/>
      <c r="BA8" s="66"/>
      <c r="BB8" s="66">
        <f>データ!U6</f>
        <v>267.10000000000002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0.61</v>
      </c>
      <c r="Q10" s="66"/>
      <c r="R10" s="66"/>
      <c r="S10" s="66"/>
      <c r="T10" s="66"/>
      <c r="U10" s="66"/>
      <c r="V10" s="66"/>
      <c r="W10" s="66">
        <f>データ!Q6</f>
        <v>100</v>
      </c>
      <c r="X10" s="66"/>
      <c r="Y10" s="66"/>
      <c r="Z10" s="66"/>
      <c r="AA10" s="66"/>
      <c r="AB10" s="66"/>
      <c r="AC10" s="66"/>
      <c r="AD10" s="67">
        <f>データ!R6</f>
        <v>4860</v>
      </c>
      <c r="AE10" s="67"/>
      <c r="AF10" s="67"/>
      <c r="AG10" s="67"/>
      <c r="AH10" s="67"/>
      <c r="AI10" s="67"/>
      <c r="AJ10" s="67"/>
      <c r="AK10" s="2"/>
      <c r="AL10" s="67">
        <f>データ!V6</f>
        <v>1008</v>
      </c>
      <c r="AM10" s="67"/>
      <c r="AN10" s="67"/>
      <c r="AO10" s="67"/>
      <c r="AP10" s="67"/>
      <c r="AQ10" s="67"/>
      <c r="AR10" s="67"/>
      <c r="AS10" s="67"/>
      <c r="AT10" s="66">
        <f>データ!W6</f>
        <v>0.5</v>
      </c>
      <c r="AU10" s="66"/>
      <c r="AV10" s="66"/>
      <c r="AW10" s="66"/>
      <c r="AX10" s="66"/>
      <c r="AY10" s="66"/>
      <c r="AZ10" s="66"/>
      <c r="BA10" s="66"/>
      <c r="BB10" s="66">
        <f>データ!X6</f>
        <v>2016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242047</v>
      </c>
      <c r="D6" s="33">
        <f t="shared" si="3"/>
        <v>47</v>
      </c>
      <c r="E6" s="33">
        <f t="shared" si="3"/>
        <v>17</v>
      </c>
      <c r="F6" s="33">
        <f t="shared" si="3"/>
        <v>5</v>
      </c>
      <c r="G6" s="33">
        <f t="shared" si="3"/>
        <v>0</v>
      </c>
      <c r="H6" s="33" t="str">
        <f t="shared" si="3"/>
        <v>三重県　松阪市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0.61</v>
      </c>
      <c r="Q6" s="34">
        <f t="shared" si="3"/>
        <v>100</v>
      </c>
      <c r="R6" s="34">
        <f t="shared" si="3"/>
        <v>4860</v>
      </c>
      <c r="S6" s="34">
        <f t="shared" si="3"/>
        <v>166577</v>
      </c>
      <c r="T6" s="34">
        <f t="shared" si="3"/>
        <v>623.66</v>
      </c>
      <c r="U6" s="34">
        <f t="shared" si="3"/>
        <v>267.10000000000002</v>
      </c>
      <c r="V6" s="34">
        <f t="shared" si="3"/>
        <v>1008</v>
      </c>
      <c r="W6" s="34">
        <f t="shared" si="3"/>
        <v>0.5</v>
      </c>
      <c r="X6" s="34">
        <f t="shared" si="3"/>
        <v>2016</v>
      </c>
      <c r="Y6" s="35">
        <f>IF(Y7="",NA(),Y7)</f>
        <v>100.01</v>
      </c>
      <c r="Z6" s="35">
        <f t="shared" ref="Z6:AH6" si="4">IF(Z7="",NA(),Z7)</f>
        <v>98.91</v>
      </c>
      <c r="AA6" s="35">
        <f t="shared" si="4"/>
        <v>100.2</v>
      </c>
      <c r="AB6" s="35">
        <f t="shared" si="4"/>
        <v>99.94</v>
      </c>
      <c r="AC6" s="35">
        <f t="shared" si="4"/>
        <v>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44.45</v>
      </c>
      <c r="BR6" s="35">
        <f t="shared" ref="BR6:BZ6" si="8">IF(BR7="",NA(),BR7)</f>
        <v>42.33</v>
      </c>
      <c r="BS6" s="35">
        <f t="shared" si="8"/>
        <v>43.63</v>
      </c>
      <c r="BT6" s="35">
        <f t="shared" si="8"/>
        <v>42.85</v>
      </c>
      <c r="BU6" s="35">
        <f t="shared" si="8"/>
        <v>42.98</v>
      </c>
      <c r="BV6" s="35">
        <f t="shared" si="8"/>
        <v>51.03</v>
      </c>
      <c r="BW6" s="35">
        <f t="shared" si="8"/>
        <v>50.9</v>
      </c>
      <c r="BX6" s="35">
        <f t="shared" si="8"/>
        <v>50.82</v>
      </c>
      <c r="BY6" s="35">
        <f t="shared" si="8"/>
        <v>52.19</v>
      </c>
      <c r="BZ6" s="35">
        <f t="shared" si="8"/>
        <v>55.32</v>
      </c>
      <c r="CA6" s="34" t="str">
        <f>IF(CA7="","",IF(CA7="-","【-】","【"&amp;SUBSTITUTE(TEXT(CA7,"#,##0.00"),"-","△")&amp;"】"))</f>
        <v>【55.73】</v>
      </c>
      <c r="CB6" s="35">
        <f>IF(CB7="",NA(),CB7)</f>
        <v>389</v>
      </c>
      <c r="CC6" s="35">
        <f t="shared" ref="CC6:CK6" si="9">IF(CC7="",NA(),CC7)</f>
        <v>388.22</v>
      </c>
      <c r="CD6" s="35">
        <f t="shared" si="9"/>
        <v>370.7</v>
      </c>
      <c r="CE6" s="35">
        <f t="shared" si="9"/>
        <v>354.63</v>
      </c>
      <c r="CF6" s="35">
        <f t="shared" si="9"/>
        <v>379.08</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60.99</v>
      </c>
      <c r="CN6" s="35">
        <f t="shared" ref="CN6:CV6" si="10">IF(CN7="",NA(),CN7)</f>
        <v>63.23</v>
      </c>
      <c r="CO6" s="35">
        <f t="shared" si="10"/>
        <v>64.569999999999993</v>
      </c>
      <c r="CP6" s="35">
        <f t="shared" si="10"/>
        <v>69.06</v>
      </c>
      <c r="CQ6" s="35">
        <f t="shared" si="10"/>
        <v>63.45</v>
      </c>
      <c r="CR6" s="35">
        <f t="shared" si="10"/>
        <v>54.74</v>
      </c>
      <c r="CS6" s="35">
        <f t="shared" si="10"/>
        <v>53.78</v>
      </c>
      <c r="CT6" s="35">
        <f t="shared" si="10"/>
        <v>53.24</v>
      </c>
      <c r="CU6" s="35">
        <f t="shared" si="10"/>
        <v>52.31</v>
      </c>
      <c r="CV6" s="35">
        <f t="shared" si="10"/>
        <v>60.65</v>
      </c>
      <c r="CW6" s="34" t="str">
        <f>IF(CW7="","",IF(CW7="-","【-】","【"&amp;SUBSTITUTE(TEXT(CW7,"#,##0.00"),"-","△")&amp;"】"))</f>
        <v>【59.15】</v>
      </c>
      <c r="CX6" s="35">
        <f>IF(CX7="",NA(),CX7)</f>
        <v>96.35</v>
      </c>
      <c r="CY6" s="35">
        <f t="shared" ref="CY6:DG6" si="11">IF(CY7="",NA(),CY7)</f>
        <v>95.64</v>
      </c>
      <c r="CZ6" s="35">
        <f t="shared" si="11"/>
        <v>97.26</v>
      </c>
      <c r="DA6" s="35">
        <f t="shared" si="11"/>
        <v>98.91</v>
      </c>
      <c r="DB6" s="35">
        <f t="shared" si="11"/>
        <v>96.63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242047</v>
      </c>
      <c r="D7" s="37">
        <v>47</v>
      </c>
      <c r="E7" s="37">
        <v>17</v>
      </c>
      <c r="F7" s="37">
        <v>5</v>
      </c>
      <c r="G7" s="37">
        <v>0</v>
      </c>
      <c r="H7" s="37" t="s">
        <v>110</v>
      </c>
      <c r="I7" s="37" t="s">
        <v>111</v>
      </c>
      <c r="J7" s="37" t="s">
        <v>112</v>
      </c>
      <c r="K7" s="37" t="s">
        <v>113</v>
      </c>
      <c r="L7" s="37" t="s">
        <v>114</v>
      </c>
      <c r="M7" s="37"/>
      <c r="N7" s="38" t="s">
        <v>115</v>
      </c>
      <c r="O7" s="38" t="s">
        <v>116</v>
      </c>
      <c r="P7" s="38">
        <v>0.61</v>
      </c>
      <c r="Q7" s="38">
        <v>100</v>
      </c>
      <c r="R7" s="38">
        <v>4860</v>
      </c>
      <c r="S7" s="38">
        <v>166577</v>
      </c>
      <c r="T7" s="38">
        <v>623.66</v>
      </c>
      <c r="U7" s="38">
        <v>267.10000000000002</v>
      </c>
      <c r="V7" s="38">
        <v>1008</v>
      </c>
      <c r="W7" s="38">
        <v>0.5</v>
      </c>
      <c r="X7" s="38">
        <v>2016</v>
      </c>
      <c r="Y7" s="38">
        <v>100.01</v>
      </c>
      <c r="Z7" s="38">
        <v>98.91</v>
      </c>
      <c r="AA7" s="38">
        <v>100.2</v>
      </c>
      <c r="AB7" s="38">
        <v>99.94</v>
      </c>
      <c r="AC7" s="38">
        <v>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44.45</v>
      </c>
      <c r="BR7" s="38">
        <v>42.33</v>
      </c>
      <c r="BS7" s="38">
        <v>43.63</v>
      </c>
      <c r="BT7" s="38">
        <v>42.85</v>
      </c>
      <c r="BU7" s="38">
        <v>42.98</v>
      </c>
      <c r="BV7" s="38">
        <v>51.03</v>
      </c>
      <c r="BW7" s="38">
        <v>50.9</v>
      </c>
      <c r="BX7" s="38">
        <v>50.82</v>
      </c>
      <c r="BY7" s="38">
        <v>52.19</v>
      </c>
      <c r="BZ7" s="38">
        <v>55.32</v>
      </c>
      <c r="CA7" s="38">
        <v>55.73</v>
      </c>
      <c r="CB7" s="38">
        <v>389</v>
      </c>
      <c r="CC7" s="38">
        <v>388.22</v>
      </c>
      <c r="CD7" s="38">
        <v>370.7</v>
      </c>
      <c r="CE7" s="38">
        <v>354.63</v>
      </c>
      <c r="CF7" s="38">
        <v>379.08</v>
      </c>
      <c r="CG7" s="38">
        <v>289.60000000000002</v>
      </c>
      <c r="CH7" s="38">
        <v>293.27</v>
      </c>
      <c r="CI7" s="38">
        <v>300.52</v>
      </c>
      <c r="CJ7" s="38">
        <v>296.14</v>
      </c>
      <c r="CK7" s="38">
        <v>283.17</v>
      </c>
      <c r="CL7" s="38">
        <v>276.77999999999997</v>
      </c>
      <c r="CM7" s="38">
        <v>60.99</v>
      </c>
      <c r="CN7" s="38">
        <v>63.23</v>
      </c>
      <c r="CO7" s="38">
        <v>64.569999999999993</v>
      </c>
      <c r="CP7" s="38">
        <v>69.06</v>
      </c>
      <c r="CQ7" s="38">
        <v>63.45</v>
      </c>
      <c r="CR7" s="38">
        <v>54.74</v>
      </c>
      <c r="CS7" s="38">
        <v>53.78</v>
      </c>
      <c r="CT7" s="38">
        <v>53.24</v>
      </c>
      <c r="CU7" s="38">
        <v>52.31</v>
      </c>
      <c r="CV7" s="38">
        <v>60.65</v>
      </c>
      <c r="CW7" s="38">
        <v>59.15</v>
      </c>
      <c r="CX7" s="38">
        <v>96.35</v>
      </c>
      <c r="CY7" s="38">
        <v>95.64</v>
      </c>
      <c r="CZ7" s="38">
        <v>97.26</v>
      </c>
      <c r="DA7" s="38">
        <v>98.91</v>
      </c>
      <c r="DB7" s="38">
        <v>96.63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2017-12-25T02:30:17Z</dcterms:created>
  <dcterms:modified xsi:type="dcterms:W3CDTF">2023-10-30T05:59:22Z</dcterms:modified>
  <cp:category/>
</cp:coreProperties>
</file>