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0" windowWidth="8280" windowHeight="11640" tabRatio="690" activeTab="0"/>
  </bookViews>
  <sheets>
    <sheet name="内訳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<sst xmlns="http://schemas.openxmlformats.org/spreadsheetml/2006/main" count="60" uniqueCount="40">
  <si>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備考</t>
  </si>
  <si>
    <t>（単位：円）</t>
  </si>
  <si>
    <t>2.1 ケース・フィルム</t>
  </si>
  <si>
    <t>2.3 その他</t>
  </si>
  <si>
    <t>数量</t>
  </si>
  <si>
    <t>-</t>
  </si>
  <si>
    <t>教員用を含む</t>
  </si>
  <si>
    <t>1.2 協働学習アプリ（ライセンス）</t>
  </si>
  <si>
    <t>1.3 学習支援ドリル（ライセンス）</t>
  </si>
  <si>
    <t>1.4 セキュリティ対策（ライセンス）</t>
  </si>
  <si>
    <t>1.5 端末一括管理（教員用の追加ライセンス）</t>
  </si>
  <si>
    <t>1.6 ハードウェア補償</t>
  </si>
  <si>
    <t>1.7 保守サポート</t>
  </si>
  <si>
    <t>1.8 通信費用</t>
  </si>
  <si>
    <t>1.9 その他</t>
  </si>
  <si>
    <t>教員用は児童用ライセンスに付属</t>
  </si>
  <si>
    <t>教員用は児童用ライセンスに付属</t>
  </si>
  <si>
    <t>物品費用</t>
  </si>
  <si>
    <t>その他</t>
  </si>
  <si>
    <t>ライセンス、補償、保守、通信回線</t>
  </si>
  <si>
    <t>月額単価（税抜）</t>
  </si>
  <si>
    <t>機器単価（税抜）</t>
  </si>
  <si>
    <t>提 案 見 積 内 訳 書</t>
  </si>
  <si>
    <t>児童用ライセンスは「1.1 学習用タブレット」に含めること</t>
  </si>
  <si>
    <t>単価（税抜）の上限額は、40,900円以内とすること。</t>
  </si>
  <si>
    <t>様式第４－２号</t>
  </si>
  <si>
    <t>2.2 導入研修</t>
  </si>
  <si>
    <t>【参考】公立学校情報機器整備費補助金（見込）</t>
  </si>
  <si>
    <t>1.1 学習用タブレット
（有線キーボード、端末一括管理（児童用）、キッティング作業を含む）</t>
  </si>
  <si>
    <t>計（税抜）</t>
  </si>
  <si>
    <t xml:space="preserve"> 提案見積額</t>
  </si>
  <si>
    <t>① 学習用タブレット借上料</t>
  </si>
  <si>
    <t>② 導入支援業務に係る経費</t>
  </si>
  <si>
    <t>8,207台分相当（1,000円未満切り捨て）
単価（税抜）の上限額は、40,900円以内とすること。</t>
  </si>
  <si>
    <t xml:space="preserve"> （うち、消費税及び地方消費税額）</t>
  </si>
  <si>
    <t>①学習用タブレット借上料 ＋②導入支援業務に係る経費</t>
  </si>
  <si>
    <t xml:space="preserve"> 合計（税抜）</t>
  </si>
  <si>
    <t xml:space="preserve"> （消費税及び地方消費税額）</t>
  </si>
  <si>
    <t>※算出方法により合計額に対する税額と一致しない場合は、別紙に算出根拠を記載すること。</t>
  </si>
  <si>
    <t>※算出方法により合計額に対する税額と一致しない場合は、別紙に算出根拠を記載すること。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</si>
</sst>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#,##0_);[Red]\(#,##0\)"/>
    <numFmt numFmtId="182" formatCode="#,##0_);[Red]\(#,##0\)\ &quot;台&quot;"/>
    <numFmt numFmtId="183" formatCode="#,##0\ &quot;台&quot;"/>
    <numFmt numFmtId="184" formatCode="#,##0;&quot;▲ &quot;#,##0"/>
  </numFmts>
  <fonts count="42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81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right" vertical="center"/>
    </xf>
    <xf numFmtId="181" fontId="6" fillId="33" borderId="17" xfId="0" applyNumberFormat="1" applyFont="1" applyFill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81" fontId="4" fillId="0" borderId="14" xfId="0" applyNumberFormat="1" applyFont="1" applyBorder="1" applyAlignment="1">
      <alignment horizontal="right" vertical="center"/>
    </xf>
    <xf numFmtId="181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181" fontId="4" fillId="0" borderId="0" xfId="0" applyNumberFormat="1" applyFont="1" applyAlignment="1">
      <alignment vertical="center"/>
    </xf>
    <xf numFmtId="181" fontId="4" fillId="34" borderId="10" xfId="0" applyNumberFormat="1" applyFont="1" applyFill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3.00390625" style="1" customWidth="1"/>
    <col min="3" max="3" width="54.75390625" style="1" bestFit="1" customWidth="1"/>
    <col min="4" max="4" width="12.00390625" style="1" customWidth="1"/>
    <col min="5" max="5" width="17.375" style="1" customWidth="1"/>
    <col min="6" max="6" width="18.875" style="1" customWidth="1"/>
    <col min="7" max="7" width="97.875" style="1" customWidth="1"/>
    <col min="8" max="11" width="2.875" style="1" customWidth="1"/>
    <col min="12" max="12" width="13.625" style="1" bestFit="1" customWidth="1"/>
    <col min="13" max="16384" width="9.125" style="1" customWidth="1"/>
  </cols>
  <sheetData>
    <row r="1" spans="1:7" ht="16.5" customHeight="1">
      <c r="A1" s="1" t="s">
        <v>25</v>
      </c>
      <c r="B1" s="2"/>
      <c r="C1" s="2"/>
      <c r="D1" s="2"/>
      <c r="E1" s="2"/>
      <c r="F1" s="2"/>
      <c r="G1" s="2"/>
    </row>
    <row r="2" spans="2:7" ht="9" customHeight="1">
      <c r="B2" s="2"/>
      <c r="C2" s="2"/>
      <c r="D2" s="2"/>
      <c r="E2" s="2"/>
      <c r="F2" s="2"/>
      <c r="G2" s="2"/>
    </row>
    <row r="3" spans="2:7" ht="25.5" customHeight="1">
      <c r="B3" s="37" t="s">
        <v>22</v>
      </c>
      <c r="C3" s="37"/>
      <c r="D3" s="37"/>
      <c r="E3" s="37"/>
      <c r="F3" s="37"/>
      <c r="G3" s="37"/>
    </row>
    <row r="4" spans="2:7" ht="9" customHeight="1">
      <c r="B4" s="2"/>
      <c r="C4" s="2"/>
      <c r="D4" s="2"/>
      <c r="E4" s="2"/>
      <c r="F4" s="2"/>
      <c r="G4" s="2"/>
    </row>
    <row r="5" spans="4:7" ht="15" customHeight="1">
      <c r="D5" s="3"/>
      <c r="E5" s="3"/>
      <c r="F5" s="3"/>
      <c r="G5" s="3" t="s">
        <v>1</v>
      </c>
    </row>
    <row r="6" spans="2:7" ht="34.5" customHeight="1">
      <c r="B6" s="38" t="s">
        <v>31</v>
      </c>
      <c r="C6" s="39"/>
      <c r="D6" s="28"/>
      <c r="E6" s="28"/>
      <c r="F6" s="28"/>
      <c r="G6" s="29"/>
    </row>
    <row r="7" spans="2:7" ht="20.25" customHeight="1">
      <c r="B7" s="31"/>
      <c r="C7" s="24" t="s">
        <v>17</v>
      </c>
      <c r="D7" s="18" t="s">
        <v>4</v>
      </c>
      <c r="E7" s="19" t="s">
        <v>21</v>
      </c>
      <c r="F7" s="30" t="s">
        <v>29</v>
      </c>
      <c r="G7" s="30" t="s">
        <v>0</v>
      </c>
    </row>
    <row r="8" spans="2:7" ht="50.25" customHeight="1">
      <c r="B8" s="40"/>
      <c r="C8" s="23" t="s">
        <v>28</v>
      </c>
      <c r="D8" s="9">
        <f>12350-D21</f>
        <v>4143</v>
      </c>
      <c r="E8" s="9"/>
      <c r="F8" s="9">
        <f>D8*E8</f>
        <v>0</v>
      </c>
      <c r="G8" s="22" t="s">
        <v>24</v>
      </c>
    </row>
    <row r="9" spans="2:7" ht="20.25" customHeight="1">
      <c r="B9" s="41"/>
      <c r="C9" s="16" t="s">
        <v>19</v>
      </c>
      <c r="D9" s="18" t="s">
        <v>4</v>
      </c>
      <c r="E9" s="19" t="s">
        <v>20</v>
      </c>
      <c r="F9" s="30" t="s">
        <v>29</v>
      </c>
      <c r="G9" s="30" t="s">
        <v>0</v>
      </c>
    </row>
    <row r="10" spans="2:7" ht="32.25" customHeight="1">
      <c r="B10" s="40"/>
      <c r="C10" s="4" t="s">
        <v>7</v>
      </c>
      <c r="D10" s="5">
        <v>12350</v>
      </c>
      <c r="E10" s="5"/>
      <c r="F10" s="5">
        <f aca="true" t="shared" si="0" ref="F10:F16">D10*E10*12*5</f>
        <v>0</v>
      </c>
      <c r="G10" s="4" t="s">
        <v>15</v>
      </c>
    </row>
    <row r="11" spans="2:7" ht="32.25" customHeight="1">
      <c r="B11" s="40"/>
      <c r="C11" s="4" t="s">
        <v>8</v>
      </c>
      <c r="D11" s="5">
        <v>12350</v>
      </c>
      <c r="E11" s="5"/>
      <c r="F11" s="5">
        <f t="shared" si="0"/>
        <v>0</v>
      </c>
      <c r="G11" s="4" t="s">
        <v>16</v>
      </c>
    </row>
    <row r="12" spans="2:7" ht="32.25" customHeight="1">
      <c r="B12" s="40"/>
      <c r="C12" s="4" t="s">
        <v>9</v>
      </c>
      <c r="D12" s="5">
        <v>13650</v>
      </c>
      <c r="E12" s="5"/>
      <c r="F12" s="5">
        <f t="shared" si="0"/>
        <v>0</v>
      </c>
      <c r="G12" s="4" t="s">
        <v>6</v>
      </c>
    </row>
    <row r="13" spans="2:7" ht="32.25" customHeight="1">
      <c r="B13" s="40"/>
      <c r="C13" s="4" t="s">
        <v>10</v>
      </c>
      <c r="D13" s="5">
        <v>1300</v>
      </c>
      <c r="E13" s="5"/>
      <c r="F13" s="5">
        <f t="shared" si="0"/>
        <v>0</v>
      </c>
      <c r="G13" s="6" t="s">
        <v>23</v>
      </c>
    </row>
    <row r="14" spans="2:7" ht="32.25" customHeight="1">
      <c r="B14" s="40"/>
      <c r="C14" s="4" t="s">
        <v>11</v>
      </c>
      <c r="D14" s="5">
        <v>12350</v>
      </c>
      <c r="E14" s="5"/>
      <c r="F14" s="5">
        <f t="shared" si="0"/>
        <v>0</v>
      </c>
      <c r="G14" s="6"/>
    </row>
    <row r="15" spans="2:7" ht="32.25" customHeight="1">
      <c r="B15" s="40"/>
      <c r="C15" s="4" t="s">
        <v>12</v>
      </c>
      <c r="D15" s="5">
        <v>12350</v>
      </c>
      <c r="E15" s="5"/>
      <c r="F15" s="5">
        <f t="shared" si="0"/>
        <v>0</v>
      </c>
      <c r="G15" s="6"/>
    </row>
    <row r="16" spans="2:7" ht="32.25" customHeight="1">
      <c r="B16" s="40"/>
      <c r="C16" s="4" t="s">
        <v>13</v>
      </c>
      <c r="D16" s="5">
        <v>12350</v>
      </c>
      <c r="E16" s="5"/>
      <c r="F16" s="5">
        <f t="shared" si="0"/>
        <v>0</v>
      </c>
      <c r="G16" s="6"/>
    </row>
    <row r="17" spans="2:7" ht="20.25" customHeight="1">
      <c r="B17" s="40"/>
      <c r="C17" s="16" t="s">
        <v>18</v>
      </c>
      <c r="D17" s="17"/>
      <c r="E17" s="20"/>
      <c r="F17" s="30" t="s">
        <v>29</v>
      </c>
      <c r="G17" s="30" t="s">
        <v>0</v>
      </c>
    </row>
    <row r="18" spans="2:7" ht="32.25" customHeight="1" thickBot="1">
      <c r="B18" s="42"/>
      <c r="C18" s="4" t="s">
        <v>14</v>
      </c>
      <c r="D18" s="13" t="s">
        <v>5</v>
      </c>
      <c r="E18" s="13" t="s">
        <v>5</v>
      </c>
      <c r="F18" s="9"/>
      <c r="G18" s="6"/>
    </row>
    <row r="19" spans="2:12" ht="32.25" customHeight="1" thickTop="1">
      <c r="B19" s="43" t="s">
        <v>36</v>
      </c>
      <c r="C19" s="44"/>
      <c r="D19" s="44"/>
      <c r="E19" s="44"/>
      <c r="F19" s="25">
        <f>SUM(F8,F10:F16,F18)</f>
        <v>0</v>
      </c>
      <c r="G19" s="12"/>
      <c r="L19" s="32"/>
    </row>
    <row r="20" spans="2:12" ht="32.25" customHeight="1">
      <c r="B20" s="47" t="s">
        <v>37</v>
      </c>
      <c r="C20" s="48"/>
      <c r="D20" s="48"/>
      <c r="E20" s="48"/>
      <c r="F20" s="21"/>
      <c r="G20" s="10" t="s">
        <v>38</v>
      </c>
      <c r="L20" s="32"/>
    </row>
    <row r="21" spans="2:7" ht="44.25" customHeight="1">
      <c r="B21" s="49" t="s">
        <v>27</v>
      </c>
      <c r="C21" s="50"/>
      <c r="D21" s="33">
        <f>8207</f>
        <v>8207</v>
      </c>
      <c r="E21" s="33"/>
      <c r="F21" s="26">
        <f>TRUNC(D21*E21*1.1,-3)</f>
        <v>0</v>
      </c>
      <c r="G21" s="27" t="s">
        <v>33</v>
      </c>
    </row>
    <row r="23" spans="2:7" ht="32.25" customHeight="1">
      <c r="B23" s="38" t="s">
        <v>32</v>
      </c>
      <c r="C23" s="39"/>
      <c r="D23" s="28"/>
      <c r="E23" s="28"/>
      <c r="F23" s="28"/>
      <c r="G23" s="29"/>
    </row>
    <row r="24" spans="2:7" ht="20.25" customHeight="1">
      <c r="B24" s="31"/>
      <c r="C24" s="16" t="s">
        <v>17</v>
      </c>
      <c r="D24" s="18" t="s">
        <v>4</v>
      </c>
      <c r="E24" s="19" t="s">
        <v>21</v>
      </c>
      <c r="F24" s="30" t="s">
        <v>29</v>
      </c>
      <c r="G24" s="30" t="s">
        <v>0</v>
      </c>
    </row>
    <row r="25" spans="2:7" ht="32.25" customHeight="1">
      <c r="B25" s="40"/>
      <c r="C25" s="6" t="s">
        <v>2</v>
      </c>
      <c r="D25" s="5">
        <v>12350</v>
      </c>
      <c r="E25" s="5"/>
      <c r="F25" s="5">
        <f>D25*E25</f>
        <v>0</v>
      </c>
      <c r="G25" s="6"/>
    </row>
    <row r="26" spans="2:7" ht="20.25" customHeight="1">
      <c r="B26" s="40"/>
      <c r="C26" s="16" t="s">
        <v>18</v>
      </c>
      <c r="D26" s="17"/>
      <c r="E26" s="20"/>
      <c r="F26" s="30" t="s">
        <v>29</v>
      </c>
      <c r="G26" s="30" t="s">
        <v>0</v>
      </c>
    </row>
    <row r="27" spans="2:7" ht="32.25" customHeight="1">
      <c r="B27" s="40"/>
      <c r="C27" s="4" t="s">
        <v>26</v>
      </c>
      <c r="D27" s="13" t="s">
        <v>5</v>
      </c>
      <c r="E27" s="13" t="s">
        <v>5</v>
      </c>
      <c r="F27" s="9"/>
      <c r="G27" s="6"/>
    </row>
    <row r="28" spans="2:7" ht="32.25" customHeight="1" thickBot="1">
      <c r="B28" s="40"/>
      <c r="C28" s="8" t="s">
        <v>3</v>
      </c>
      <c r="D28" s="14" t="s">
        <v>5</v>
      </c>
      <c r="E28" s="14" t="s">
        <v>5</v>
      </c>
      <c r="F28" s="9"/>
      <c r="G28" s="15"/>
    </row>
    <row r="29" spans="2:12" ht="32.25" customHeight="1" thickTop="1">
      <c r="B29" s="43" t="s">
        <v>36</v>
      </c>
      <c r="C29" s="44"/>
      <c r="D29" s="44"/>
      <c r="E29" s="44"/>
      <c r="F29" s="11">
        <f>SUM(F25,F27:F28)</f>
        <v>0</v>
      </c>
      <c r="G29" s="12"/>
      <c r="L29" s="32"/>
    </row>
    <row r="30" spans="2:12" ht="32.25" customHeight="1">
      <c r="B30" s="47" t="s">
        <v>37</v>
      </c>
      <c r="C30" s="48"/>
      <c r="D30" s="48"/>
      <c r="E30" s="48"/>
      <c r="F30" s="21"/>
      <c r="G30" s="10" t="s">
        <v>39</v>
      </c>
      <c r="L30" s="32"/>
    </row>
    <row r="31" ht="13.5" customHeight="1"/>
    <row r="32" spans="2:7" ht="32.25" customHeight="1">
      <c r="B32" s="45" t="s">
        <v>30</v>
      </c>
      <c r="C32" s="46"/>
      <c r="D32" s="34"/>
      <c r="E32" s="34"/>
      <c r="F32" s="35">
        <f>SUM(F19:F20,F29:F30)</f>
        <v>0</v>
      </c>
      <c r="G32" s="36" t="s">
        <v>35</v>
      </c>
    </row>
    <row r="33" spans="2:7" ht="32.25" customHeight="1">
      <c r="B33" s="45" t="s">
        <v>34</v>
      </c>
      <c r="C33" s="46"/>
      <c r="D33" s="34"/>
      <c r="E33" s="34"/>
      <c r="F33" s="35">
        <f>F20+F30</f>
        <v>0</v>
      </c>
      <c r="G33" s="36"/>
    </row>
    <row r="34" ht="20.25" customHeight="1"/>
    <row r="35" ht="20.25" customHeight="1"/>
    <row r="38" ht="13.5">
      <c r="B38" s="7"/>
    </row>
  </sheetData>
  <sheetProtection/>
  <mergeCells count="12">
    <mergeCell ref="B23:C23"/>
    <mergeCell ref="B32:C32"/>
    <mergeCell ref="B3:G3"/>
    <mergeCell ref="B6:C6"/>
    <mergeCell ref="B8:B18"/>
    <mergeCell ref="B25:B28"/>
    <mergeCell ref="B19:E19"/>
    <mergeCell ref="B33:C33"/>
    <mergeCell ref="B29:E29"/>
    <mergeCell ref="B20:E20"/>
    <mergeCell ref="B30:E30"/>
    <mergeCell ref="B21:C21"/>
  </mergeCells>
  <printOptions horizontalCentered="1"/>
  <pageMargins left="0.5905511811023623" right="0.5905511811023623" top="0.1968503937007874" bottom="0.3937007874015748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2020-08-11T14:33:07Z</dcterms:modified>
  <cp:category/>
  <cp:version/>
  <cp:contentType/>
  <cp:contentStatus/>
</cp:coreProperties>
</file>